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ermauw\Documents\1. ITG\11. Other research\Other studies\Fasciola Africa review\Submission\PLoS One\Updated\"/>
    </mc:Choice>
  </mc:AlternateContent>
  <xr:revisionPtr revIDLastSave="0" documentId="13_ncr:1_{1877D5E9-406C-423A-A00C-9D4DBD8C6722}" xr6:coauthVersionLast="45" xr6:coauthVersionMax="45" xr10:uidLastSave="{00000000-0000-0000-0000-000000000000}"/>
  <bookViews>
    <workbookView xWindow="-48" yWindow="0" windowWidth="12396" windowHeight="12240" xr2:uid="{804AA456-3A42-4B8C-BCD0-87674FEDE5F2}"/>
  </bookViews>
  <sheets>
    <sheet name="Sheet1" sheetId="1" r:id="rId1"/>
  </sheets>
  <definedNames>
    <definedName name="_xlnm._FilterDatabase" localSheetId="0" hidden="1">Sheet1!$A$1:$V$32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S2" i="1"/>
  <c r="R3" i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T29" i="1" l="1"/>
  <c r="U29" i="1" s="1"/>
  <c r="T27" i="1"/>
  <c r="U27" i="1" s="1"/>
  <c r="T25" i="1"/>
  <c r="U25" i="1" s="1"/>
  <c r="T23" i="1"/>
  <c r="U23" i="1" s="1"/>
  <c r="T21" i="1"/>
  <c r="U21" i="1" s="1"/>
  <c r="T19" i="1"/>
  <c r="U19" i="1" s="1"/>
  <c r="T17" i="1"/>
  <c r="U17" i="1" s="1"/>
  <c r="T15" i="1"/>
  <c r="U15" i="1" s="1"/>
  <c r="T13" i="1"/>
  <c r="U13" i="1" s="1"/>
  <c r="T11" i="1"/>
  <c r="U11" i="1" s="1"/>
  <c r="T9" i="1"/>
  <c r="U9" i="1" s="1"/>
  <c r="T7" i="1"/>
  <c r="U7" i="1" s="1"/>
  <c r="T5" i="1"/>
  <c r="U5" i="1" s="1"/>
  <c r="T3" i="1"/>
  <c r="U3" i="1" s="1"/>
  <c r="T28" i="1"/>
  <c r="U28" i="1" s="1"/>
  <c r="T26" i="1"/>
  <c r="U26" i="1" s="1"/>
  <c r="T24" i="1"/>
  <c r="U24" i="1" s="1"/>
  <c r="T22" i="1"/>
  <c r="U22" i="1" s="1"/>
  <c r="T20" i="1"/>
  <c r="U20" i="1" s="1"/>
  <c r="T18" i="1"/>
  <c r="U18" i="1" s="1"/>
  <c r="T16" i="1"/>
  <c r="U16" i="1" s="1"/>
  <c r="T14" i="1"/>
  <c r="U14" i="1" s="1"/>
  <c r="T12" i="1"/>
  <c r="U12" i="1" s="1"/>
  <c r="T10" i="1"/>
  <c r="U10" i="1" s="1"/>
  <c r="T8" i="1"/>
  <c r="U8" i="1" s="1"/>
  <c r="T6" i="1"/>
  <c r="U6" i="1" s="1"/>
  <c r="T4" i="1"/>
  <c r="U4" i="1" s="1"/>
  <c r="T2" i="1"/>
  <c r="U2" i="1" s="1"/>
</calcChain>
</file>

<file path=xl/sharedStrings.xml><?xml version="1.0" encoding="utf-8"?>
<sst xmlns="http://schemas.openxmlformats.org/spreadsheetml/2006/main" count="449" uniqueCount="146">
  <si>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</si>
  <si>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</si>
  <si>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</si>
  <si>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</si>
  <si>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</si>
  <si>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</si>
  <si>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</si>
  <si>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</si>
  <si>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</si>
  <si>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</si>
  <si>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Eval</t>
  </si>
  <si>
    <t>ID</t>
  </si>
  <si>
    <t>Title</t>
  </si>
  <si>
    <t>Author</t>
  </si>
  <si>
    <t>Year</t>
  </si>
  <si>
    <t>Country</t>
  </si>
  <si>
    <t>Comment</t>
  </si>
  <si>
    <t>Changing pattern of fascioliasis prevalence early in the 3rd millennium in Dakahlia Governorate, Egypt: an update</t>
  </si>
  <si>
    <t xml:space="preserve"> Egyptian Society of Parasitology. Journal</t>
  </si>
  <si>
    <t xml:space="preserve"> Adarosy, H A; Gad, Y Z; El-Baz, S A; El-Shazly, A M</t>
  </si>
  <si>
    <t>Egypt</t>
  </si>
  <si>
    <t>NA</t>
  </si>
  <si>
    <t>Yes</t>
  </si>
  <si>
    <t>Unc</t>
  </si>
  <si>
    <t>No</t>
  </si>
  <si>
    <t>Clinical signs and household characteristics associated with human fascioliasis among rural population in Egypt: a case-control study</t>
  </si>
  <si>
    <t xml:space="preserve"> Parassitologia</t>
  </si>
  <si>
    <t xml:space="preserve"> Curtale, F; Mas-Coma, S; Hassanein, Y A El Wahab; Barduagni, P; Pezzotti, P; Savioli, L</t>
  </si>
  <si>
    <t>Clinical trial of Mirazid in treatment of human fascioliasis, Ezbet El-Bakly (Tamyia Center) Al-Fayoum Governorate</t>
  </si>
  <si>
    <t xml:space="preserve"> Abo-Madyan, Ahmed A; Morsy, Tosson A; Motawea, Saad M; Morsy, Ayman T A</t>
  </si>
  <si>
    <t>Clinico-epidemiological study of human fascioliasis in an endemic focus in Dakahlia Governorate, Egypt</t>
  </si>
  <si>
    <t xml:space="preserve"> el-Shazly, A M; Soliman, M; Gabr, A; Haseeb, A N; Morsy, A T; Arafa, M A; Morsy, T A</t>
  </si>
  <si>
    <t>Diagnosis of human fascioliasis in Arusha region, northern Tanzania by microscopy and clinical manifestations in patients</t>
  </si>
  <si>
    <t xml:space="preserve"> BMC infectious diseases</t>
  </si>
  <si>
    <t xml:space="preserve"> Lukambagire, Abdul-Hamid Settenda; Mchaile, Deborah N; Nyindo, Mramba</t>
  </si>
  <si>
    <t>Tanzania</t>
  </si>
  <si>
    <t>Distribution of human fascioliasis by age and gender among rural population in the Nile Delta, Egypt</t>
  </si>
  <si>
    <t xml:space="preserve"> Journal of Tropical Pediatrics</t>
  </si>
  <si>
    <t xml:space="preserve"> Curtale, Filippo; Abd El-Wahab Hassanein, Yehia; El Wakeel, Aly; Mas-Coma, Santiago; Montresore, Antonio</t>
  </si>
  <si>
    <t>Efficacy and safety of artemether in the treatment of chronic fascioliasis in Egypt: exploratory phase-2 trials</t>
  </si>
  <si>
    <t xml:space="preserve"> PLoS neglected tropical diseases</t>
  </si>
  <si>
    <t xml:space="preserve"> Keiser, Jennifer; Sayed, Hanan; el-Ghanam, Maged; Sabry, Hoda; Anani, Saad; el-Wakeel, Aly; Hatz, Christoph; Utzinger, JÃ¼rg; el-Din, Sayed Seif; el-Maadawy, Walaa; Botros, Sanaa</t>
  </si>
  <si>
    <t>Epidemiological studies on Fasciola hepatica in Gafsa Oases (south west of Tunisia)</t>
  </si>
  <si>
    <t xml:space="preserve"> Parasite</t>
  </si>
  <si>
    <t xml:space="preserve"> HammamiH; Hamed, N; Ayadi, A</t>
  </si>
  <si>
    <t>Tunisia</t>
  </si>
  <si>
    <t>Epidemiology of human fascioliasis and intestinal parasitosis among schoolchildren in Lake Tana Basin, northwest Ethiopia</t>
  </si>
  <si>
    <t xml:space="preserve"> Royal Society of Tropical Medicine and Hygiene. Transactions</t>
  </si>
  <si>
    <t xml:space="preserve"> Fentie, Tsegaw; Erqou, Sebhat; Gedefaw, Molla; Desta, Almaw</t>
  </si>
  <si>
    <t>Ethiopia</t>
  </si>
  <si>
    <t>Evaluation of two doses of triclabendazole in treatment of patients with combined schistosomiasis and fascioliasis</t>
  </si>
  <si>
    <t xml:space="preserve"> Eastern Mediterranean Health Journal</t>
  </si>
  <si>
    <t xml:space="preserve"> Osman, M M; Shehab, A Y; Zaki, A; Farag, H F</t>
  </si>
  <si>
    <t>Focal hepatic lesions in Egyptian infants and children: the pediatric hepatologist perspective</t>
  </si>
  <si>
    <t xml:space="preserve"> Minerva Pediatrica</t>
  </si>
  <si>
    <t xml:space="preserve"> El-KaraksyHanaa M; Mogahed, Engy; El-Sayed, Rokaya; El-Raziky, Mona; Sheba, Maha; Besheer, Mahmoud; Elkiki, Hassan; Ghita, Haytham</t>
  </si>
  <si>
    <t>Gastrointestinal helminths in farmers and their ruminant livestock from the Coastal Savannah zone of Ghana</t>
  </si>
  <si>
    <t>PARASITOLOGY RESEARCH</t>
  </si>
  <si>
    <t>Squire, SA; Yang, RC; Robertson, I; Ayi, I; Squire, DS; Ryan, U</t>
  </si>
  <si>
    <t>Ghana</t>
  </si>
  <si>
    <t>Hepatic fibrosis due to fascioliasis and/or schistosomiasis in Abis 1 village, Egypt</t>
  </si>
  <si>
    <t xml:space="preserve"> Abou-Basha, L M; Salem, A; Osman, M; el-Hefni, S; Zaki, A</t>
  </si>
  <si>
    <t>ADD4</t>
  </si>
  <si>
    <t>Human fascioliasis, an emerging public health problem in the Nile Delta, Egypt</t>
  </si>
  <si>
    <t>Research and reviews in parasitology</t>
  </si>
  <si>
    <t>Curtale, F, Wakeel, A, Mas-Coma, S, Savioli, L</t>
  </si>
  <si>
    <t>Hyperendemic fascioliasis associated with schistosomiasis in villages in the Nile Delta of Egypt</t>
  </si>
  <si>
    <t>Am J Trop Med Hyg. 2003 Oct</t>
  </si>
  <si>
    <t>Esteban JG, Gonzalez C, Curtale F, MuÃ±oz-Antoli C, Valero MA, Bargues MD, el-Sayed M, el-Wakeel AA, Abdel-Wahab Y, Montresor A, Engels D, Savioli L, Mas-Coma S.</t>
  </si>
  <si>
    <t>Intestinal helminth parasites in school children in Iragbiji, boripe local government, Osun state, Nigeria</t>
  </si>
  <si>
    <t xml:space="preserve"> African Journal of Biomedical Research</t>
  </si>
  <si>
    <t xml:space="preserve"> Ijagbone, I.F; Olagunju, T.F</t>
  </si>
  <si>
    <t>Nigeria</t>
  </si>
  <si>
    <t>ADD3</t>
  </si>
  <si>
    <t>Intestinal parasites in Dakahlia governorate, with different techniques in diagnosing protozoa</t>
  </si>
  <si>
    <t>J Egypt Soc Parasitol. 2006 Dec</t>
  </si>
  <si>
    <t>El Shazly AM, Awad SE, Sultan DM, Sadek GS, Khalil HH, Morsy TA.</t>
  </si>
  <si>
    <t>Past and present situation of human fascioliasis in Dakahlia Governorate, Egypt</t>
  </si>
  <si>
    <t>J Egypt Soc Parasitol. 2009 Apr</t>
  </si>
  <si>
    <t>El-Shazly AM, El-Beshbishi SN, Azab MS, El-Malky M, Abdeltawab AH, Morsy AT.</t>
  </si>
  <si>
    <t>Prevalence of geohelminthes in school children in some parts of Lokoja, Kogi state, north-central Nigeria</t>
  </si>
  <si>
    <t xml:space="preserve"> Bayero Journal of Pure and Applied Sciences</t>
  </si>
  <si>
    <t xml:space="preserve"> Shitta, K.B.; Audu, H.O.; Usman, A.Y.</t>
  </si>
  <si>
    <t>Prevalence of intestinal parasites in primary school children of mthatha, eastern cape province, South Africa</t>
  </si>
  <si>
    <t>Ann Med Health Sci Res. 2013 Oct;3(4):511-6. doi: 10.4103/2141-9248.122064.</t>
  </si>
  <si>
    <t>Nxasana N, Baba K, Bhat V, Vasaikar S.</t>
  </si>
  <si>
    <t>South Africa</t>
  </si>
  <si>
    <t>Prevalence of Strongyloides stercoralis and Other Intestinal Parasite Infections in School Children in a Rural Area of Angola: A Cross-Sectional Study</t>
  </si>
  <si>
    <t xml:space="preserve"> American Journal of Tropical Medicine and Hygiene</t>
  </si>
  <si>
    <t>Angola</t>
  </si>
  <si>
    <t>Serum Micronutrients in Helminth-infected Pregnant Women and Children: Suggestions for Differential Supplementation During Anhelminthic Treatment</t>
  </si>
  <si>
    <t xml:space="preserve"> Annals of global health</t>
  </si>
  <si>
    <t xml:space="preserve"> ArinolaGaniyu Olatunbosun; Morenikeji, Olajumoke Abimbola; Akinwande, Kazeem Sanjo; Alade, Ayodele Olasoji; Olateru-Olagbegi, Oluwakemi; Alabi, Ponmile Emmanuel; Rahamon, Sheu Kadiri</t>
  </si>
  <si>
    <t>Species and prevalence determination of Human Intestinal Parasites among Patients attending two Medical Centers in Yola, Adamawa State, Nigeria</t>
  </si>
  <si>
    <t xml:space="preserve"> Journal of Applied Sciences and Environmental Management</t>
  </si>
  <si>
    <t>The reflection of control programs of parasitic diseases upon gastrointestinal helminthiasis in Dakahlia Governorate, Egypt</t>
  </si>
  <si>
    <t>J Egypt Soc Parasitol. 2006 Aug</t>
  </si>
  <si>
    <t>el-Shazly AM, el-Nahas HA, Soliman M, Sultan DM, Abedl Tawab AH, Morsy TA.</t>
  </si>
  <si>
    <t>Vegetable-transmitted parasites among inhabitants of El-Prince, Alexandria and its relation to housewives' knowledge and practices</t>
  </si>
  <si>
    <t>J Egypt Public Health Assoc. 2004</t>
  </si>
  <si>
    <t>Fawzi M, El-Sahn AA, Ibrahim HF, Shehata AI.</t>
  </si>
  <si>
    <t>Enteric parasitic infections in HIV-infected patients with low CD4 counts in Toto, Nigeria.</t>
  </si>
  <si>
    <t>Pakistan Journal of Medical Sciences</t>
  </si>
  <si>
    <t>Abaver, D. T.; Nwobegahay, J. M.; Goon, D. T.; Iweriebor, B. C.; Khoza, L. B.</t>
  </si>
  <si>
    <t>Helminths of the gastrointestinal tract among children in Kano, Northern Nigeria.</t>
  </si>
  <si>
    <t>Asian Journal of Biological and Life Sciences</t>
  </si>
  <si>
    <t>Ihesiulor, G. U.; Kashibu, E.; Azeez-Akande, O.; Imoru, M.</t>
  </si>
  <si>
    <t>Gastrointestinal parasites of school children in Benin city, Nigeria.</t>
  </si>
  <si>
    <t>Iranian Journal of Public Health</t>
  </si>
  <si>
    <t>Okaka, C. E.; Awharitoma, A. O.; Okonji, J. N.</t>
  </si>
  <si>
    <t>Non-prevalence study aim</t>
  </si>
  <si>
    <t xml:space="preserve"> Na'acha, E; Vandi, P; Chessed, G</t>
  </si>
  <si>
    <t xml:space="preserve"> de Alegria Luisa Aznar Ruiz; Colmenares, Karen; Espasa, Mateu; Amor, Arancha; Lopez, Isabel; Nindia, Arlette; Kanjala, Joaquina; Guilherme, Domingas; Sulleiro, Elena; Barriga, BegoÃ±a; Gil, Eva; Salvador, Fernando; Bocanegra, Cristina; LÃ³pez, Teresa; Moreno, Milagros; Molina, Israel</t>
  </si>
  <si>
    <t>Journal</t>
  </si>
  <si>
    <t>Full reference</t>
  </si>
  <si>
    <r>
      <t xml:space="preserve">Adarosy, H., Gad, Y., El-Baz, S., &amp; El-Shazly, A. (2013). Changing pattern of fascioliasis prevalence early in the 3rd milennium in Dakahlia Governate, Egypt: un update. </t>
    </r>
    <r>
      <rPr>
        <i/>
        <sz val="11"/>
        <color theme="1"/>
        <rFont val="Calibri"/>
        <family val="2"/>
        <scheme val="minor"/>
      </rPr>
      <t>Journal of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43</t>
    </r>
    <r>
      <rPr>
        <sz val="11"/>
        <color theme="1"/>
        <rFont val="Calibri"/>
        <family val="2"/>
        <scheme val="minor"/>
      </rPr>
      <t>(1), 275–286.</t>
    </r>
  </si>
  <si>
    <r>
      <t xml:space="preserve">Curtale, F., Mas-Coma, S., Hassanein, Y. A. W., Barduagni, P., Pezzotti, P., &amp; Savioli, L. (2003). Clinical signs and household characteristics associated with human fascioliasis among rural population in Egypt: A case-control study. </t>
    </r>
    <r>
      <rPr>
        <i/>
        <sz val="11"/>
        <color theme="1"/>
        <rFont val="Calibri"/>
        <family val="2"/>
        <scheme val="minor"/>
      </rPr>
      <t>Parassitologia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>(1), 5–11.</t>
    </r>
  </si>
  <si>
    <r>
      <t xml:space="preserve">Abo-Madyan, A. A., Morsy, T. A., Motawea, S. M., &amp; Morsy, A. T. A. (2004). Clinical trial of Mirazid in treatment of human fascioliasis, Ezbet El-Bakly (Tamyia Center) Al-Fayoum Governorate. </t>
    </r>
    <r>
      <rPr>
        <i/>
        <sz val="11"/>
        <color theme="1"/>
        <rFont val="Calibri"/>
        <family val="2"/>
        <scheme val="minor"/>
      </rPr>
      <t>Journal of the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(3), 807–818.</t>
    </r>
  </si>
  <si>
    <r>
      <t xml:space="preserve">El-Shazly, A., Soliman, M., Gabr, A., Haseeb, A., Morsy, A., Arafa, M., &amp; Morsy, T. (2001). Clinico-epidemiological study of human fascioliasis in an endemic focus in Dakahlia Governate, Egypt. </t>
    </r>
    <r>
      <rPr>
        <i/>
        <sz val="11"/>
        <color theme="1"/>
        <rFont val="Calibri"/>
        <family val="2"/>
        <scheme val="minor"/>
      </rPr>
      <t>Journal of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(3), 725–736.</t>
    </r>
  </si>
  <si>
    <r>
      <t xml:space="preserve">Lukambagire, A. H. S., Mchaile, D. N., &amp; Nyindo, M. (2015). Diagnosis of human fascioliasis in Arusha region, northern Tanzania by microscopy and clinical manifestations in patients. </t>
    </r>
    <r>
      <rPr>
        <i/>
        <sz val="11"/>
        <color theme="1"/>
        <rFont val="Calibri"/>
        <family val="2"/>
        <scheme val="minor"/>
      </rPr>
      <t>BMC Infectious Diseases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(1), 1–8. https://doi.org/10.1186/s12879-015-1326-9</t>
    </r>
  </si>
  <si>
    <r>
      <t xml:space="preserve">Curtale, F., El-Wahab Hassanein, Y. A., El Wakeel, A., Mas-Coma, S., &amp; Montresor, A. (2003). Distribution of human fascioliasis by age and gender among rural population in the Nile Delta, Egypt. </t>
    </r>
    <r>
      <rPr>
        <i/>
        <sz val="11"/>
        <color theme="1"/>
        <rFont val="Calibri"/>
        <family val="2"/>
        <scheme val="minor"/>
      </rPr>
      <t>Journal of Tropical Pediatrics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49</t>
    </r>
    <r>
      <rPr>
        <sz val="11"/>
        <color theme="1"/>
        <rFont val="Calibri"/>
        <family val="2"/>
        <scheme val="minor"/>
      </rPr>
      <t>(5), 264–268. https://doi.org/10.1093/tropej/49.5.264</t>
    </r>
  </si>
  <si>
    <r>
      <t xml:space="preserve">Keiser, J., Sayed, H., El-Ghanam, M., Sabry, H., Anani, S., El-Wakeel, A., … Botros, S. (2011). Efficacy and safety of artemether in the treatment of chronic fascioliasis in Egypt: Exploratory phase-2 trials. </t>
    </r>
    <r>
      <rPr>
        <i/>
        <sz val="11"/>
        <color theme="1"/>
        <rFont val="Calibri"/>
        <family val="2"/>
        <scheme val="minor"/>
      </rPr>
      <t>PLoS Neglected Tropical Diseases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(9), e1285. https://doi.org/10.1371/journal.pntd.0001285</t>
    </r>
  </si>
  <si>
    <r>
      <t xml:space="preserve">Hammami, H., Hamed, N., &amp; Ayadi, A. (2007). Epidemiological studies on Fasciola hepatica in Gafsa oases (South West of Tunisia) . </t>
    </r>
    <r>
      <rPr>
        <i/>
        <sz val="11"/>
        <color theme="1"/>
        <rFont val="Calibri"/>
        <family val="2"/>
        <scheme val="minor"/>
      </rPr>
      <t>Parasite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(3), 261–264. https://doi.org/10.1051/parasite/2007143261</t>
    </r>
  </si>
  <si>
    <r>
      <t xml:space="preserve">Fentie, T., Erqou, S., Gedefaw, M., &amp; Desta, A. (2013). Epidemiology of human fascioliasis and intestinal parasitosis among schoolchildren in Lake Tana Basin, northwest Ethiopia. </t>
    </r>
    <r>
      <rPr>
        <i/>
        <sz val="11"/>
        <color theme="1"/>
        <rFont val="Calibri"/>
        <family val="2"/>
        <scheme val="minor"/>
      </rPr>
      <t>Transactions of the Royal Society of Tropical Medicine and Hygiene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107</t>
    </r>
    <r>
      <rPr>
        <sz val="11"/>
        <color theme="1"/>
        <rFont val="Calibri"/>
        <family val="2"/>
        <scheme val="minor"/>
      </rPr>
      <t>(8), 480–486.</t>
    </r>
  </si>
  <si>
    <r>
      <t xml:space="preserve">Osman, M. M., Shehab, A. Y., Zaki, A., &amp; Farag, H. F. (2011). Evaluation of two doses of triclabendazole in treatment of patients with combined schistosomiasis and fascioliasis. </t>
    </r>
    <r>
      <rPr>
        <i/>
        <sz val="11"/>
        <color theme="1"/>
        <rFont val="Calibri"/>
        <family val="2"/>
        <scheme val="minor"/>
      </rPr>
      <t>Eastern Mediterranean Health Journal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>(04), 266–270. https://doi.org/10.26719/2011.17.4.266</t>
    </r>
  </si>
  <si>
    <r>
      <t xml:space="preserve">El-Karaksy, H., Mogahed, E., El-Sayed, R., El-Raziky, M., Sheba, M., Besheer, M., … Ghita, H. (2018). Focal hepatic lesions in Egyptian infants and children: the pediatric hepatologist perspective. </t>
    </r>
    <r>
      <rPr>
        <i/>
        <sz val="11"/>
        <color theme="1"/>
        <rFont val="Calibri"/>
        <family val="2"/>
        <scheme val="minor"/>
      </rPr>
      <t>Minerva Pediatrica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70</t>
    </r>
    <r>
      <rPr>
        <sz val="11"/>
        <color theme="1"/>
        <rFont val="Calibri"/>
        <family val="2"/>
        <scheme val="minor"/>
      </rPr>
      <t>(1), 35–45.</t>
    </r>
  </si>
  <si>
    <r>
      <t xml:space="preserve">Squire, S. A., Yang, R., Robertson, I., Ayi, I., Squire, D. S., &amp; Ryan, U. (2018). Gastrointestinal helminths in farmers and their ruminant livestock from the Coastal Savannah zone of Ghana. </t>
    </r>
    <r>
      <rPr>
        <i/>
        <sz val="11"/>
        <color theme="1"/>
        <rFont val="Calibri"/>
        <family val="2"/>
        <scheme val="minor"/>
      </rPr>
      <t>Parasitology Research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117</t>
    </r>
    <r>
      <rPr>
        <sz val="11"/>
        <color theme="1"/>
        <rFont val="Calibri"/>
        <family val="2"/>
        <scheme val="minor"/>
      </rPr>
      <t>(10), 3183–3194. https://doi.org/10.1007/s00436-018-6017-1</t>
    </r>
  </si>
  <si>
    <r>
      <t xml:space="preserve">Abou-Basha, L., Salem, A., Osman, M., El-Hefni, S., &amp; Zaki, A. (2000). Hepatic fibrosis due to fascioliasis and/or schistosomiasis in Abis 1 village, Egypt. </t>
    </r>
    <r>
      <rPr>
        <i/>
        <sz val="11"/>
        <color theme="1"/>
        <rFont val="Calibri"/>
        <family val="2"/>
        <scheme val="minor"/>
      </rPr>
      <t>La Revue de Santé de La Méditerranée Orientale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(5/6), 870–878.</t>
    </r>
  </si>
  <si>
    <r>
      <t xml:space="preserve">Curtale, F., Hammoud, E. S., El-Wakeel, A., Mas-Coma, S., &amp; Savioli, L. (2000). Human Fascioliasis, an emerging public health problem in the Nile Delta, Egypt. </t>
    </r>
    <r>
      <rPr>
        <i/>
        <sz val="11"/>
        <color theme="1"/>
        <rFont val="Calibri"/>
        <family val="2"/>
        <scheme val="minor"/>
      </rPr>
      <t>Research and Reviews in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(3–4), 129–134.</t>
    </r>
  </si>
  <si>
    <r>
      <t xml:space="preserve">Esteban, J.-G., Gonzalez, C., Curtale, F., Muñoz-Antoli, C., Valero, M., Bargues, M., … Mas-Coma, S. (2003). Hyperendemic fascioliasis associated with schistosomiasis in villages in the Nile Delta of Egypt. </t>
    </r>
    <r>
      <rPr>
        <i/>
        <sz val="11"/>
        <color theme="1"/>
        <rFont val="Calibri"/>
        <family val="2"/>
        <scheme val="minor"/>
      </rPr>
      <t>American Journal of Tropical Medicine and Hygiene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69</t>
    </r>
    <r>
      <rPr>
        <sz val="11"/>
        <color theme="1"/>
        <rFont val="Calibri"/>
        <family val="2"/>
        <scheme val="minor"/>
      </rPr>
      <t>(4), 429–437.</t>
    </r>
  </si>
  <si>
    <r>
      <t xml:space="preserve">Ijagbone, I., &amp; Olagunju, T. (2006). Intestinal helminth parasites in school children in Iragbiji , Boripe Local Government, Osun State, Nigeria. </t>
    </r>
    <r>
      <rPr>
        <i/>
        <sz val="11"/>
        <color theme="1"/>
        <rFont val="Calibri"/>
        <family val="2"/>
        <scheme val="minor"/>
      </rPr>
      <t>African Journal of Biomedical Research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 63–66.</t>
    </r>
  </si>
  <si>
    <r>
      <t xml:space="preserve">El-Shazly, A., Awad, S., Sultan, D., Sadek, G., Khalil, H., &amp; Morsy, T. (2006). Intestinal parasites in Dakahlia Governate, with different techniques in diagnosing protozoa. </t>
    </r>
    <r>
      <rPr>
        <i/>
        <sz val="11"/>
        <color theme="1"/>
        <rFont val="Calibri"/>
        <family val="2"/>
        <scheme val="minor"/>
      </rPr>
      <t>Journal of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(3), 1023–1034.</t>
    </r>
  </si>
  <si>
    <r>
      <t xml:space="preserve">El-Shazly, A. M., El-Beshbishi, S. N., Azab, M. S., El-Malky, M., Abdeltawab, A. H., &amp; Morsy, A. T. A. (2009). Past and present situation of human fascioliasis in Dakahlia Governorate, Egypt. </t>
    </r>
    <r>
      <rPr>
        <i/>
        <sz val="11"/>
        <color theme="1"/>
        <rFont val="Calibri"/>
        <family val="2"/>
        <scheme val="minor"/>
      </rPr>
      <t>Journal of the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39</t>
    </r>
    <r>
      <rPr>
        <sz val="11"/>
        <color theme="1"/>
        <rFont val="Calibri"/>
        <family val="2"/>
        <scheme val="minor"/>
      </rPr>
      <t>(1), 247–262.</t>
    </r>
  </si>
  <si>
    <r>
      <t xml:space="preserve">Shitta, K., Audu, H., &amp; Usman, A. (2017). Prevalence of geohelminthes in school children in some parts of Lokoja, Kogi State, North-Central Nigeria. </t>
    </r>
    <r>
      <rPr>
        <i/>
        <sz val="11"/>
        <color theme="1"/>
        <rFont val="Calibri"/>
        <family val="2"/>
        <scheme val="minor"/>
      </rPr>
      <t>Bayero Journal of Pure and Applied Sciences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(1), 151–154.</t>
    </r>
  </si>
  <si>
    <r>
      <t xml:space="preserve">Nxasana, N., Baba, K., Bhat, V., &amp; Vasaikar, S. (2013). Prevalence of intestinal parasites in primary school children of Mthatha, Eastern Cape Province, South Africa. </t>
    </r>
    <r>
      <rPr>
        <i/>
        <sz val="11"/>
        <color theme="1"/>
        <rFont val="Calibri"/>
        <family val="2"/>
        <scheme val="minor"/>
      </rPr>
      <t>Annals of Medical and Health Sciences Research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(4), 511–516. https://doi.org/10.4103/2141-9248.122064</t>
    </r>
  </si>
  <si>
    <r>
      <t xml:space="preserve">De Alegría, M. L. A. R., Colmenares, K., Espasa, M., Amor, A., Lopez, I., Nindia, A., … Molina, I. (2017). Prevalence of Strongyloides stercoralis and other intestinal parasite infections in school children in a rural area of Angola: a cross-sectional study. </t>
    </r>
    <r>
      <rPr>
        <i/>
        <sz val="11"/>
        <color theme="1"/>
        <rFont val="Calibri"/>
        <family val="2"/>
        <scheme val="minor"/>
      </rPr>
      <t>American Journal of Tropical Medicine and Hygiene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97</t>
    </r>
    <r>
      <rPr>
        <sz val="11"/>
        <color theme="1"/>
        <rFont val="Calibri"/>
        <family val="2"/>
        <scheme val="minor"/>
      </rPr>
      <t>(4), 1226–1231. https://doi.org/10.4269/ajtmh.17-0159</t>
    </r>
  </si>
  <si>
    <r>
      <t xml:space="preserve">Arinola, G. O., Morenikeji, O. A., Akinwande, K. S., Alade, A. O., Olateru-Olagbegi, O., Alabi, P. E., &amp; Rahamon, S. K. (2015). Serum Micronutrients in helminth-infected pregnant women and children: Suggestions for differential supplementation during anti-helminthic treatment. </t>
    </r>
    <r>
      <rPr>
        <i/>
        <sz val="11"/>
        <color theme="1"/>
        <rFont val="Calibri"/>
        <family val="2"/>
        <scheme val="minor"/>
      </rPr>
      <t>Annals of Global Health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81</t>
    </r>
    <r>
      <rPr>
        <sz val="11"/>
        <color theme="1"/>
        <rFont val="Calibri"/>
        <family val="2"/>
        <scheme val="minor"/>
      </rPr>
      <t>(5), 705–710. https://doi.org/10.1016/j.aogh.2015.10.001</t>
    </r>
  </si>
  <si>
    <r>
      <t xml:space="preserve">Na’acha, E., Vandi, P., &amp; Chessed, G. (2017). Species and prevalence determination of Human Intestinal Parasites among Patients attending two Medical Centers in Yola, Adamawa State, Nigeria. </t>
    </r>
    <r>
      <rPr>
        <i/>
        <sz val="11"/>
        <color theme="1"/>
        <rFont val="Calibri"/>
        <family val="2"/>
        <scheme val="minor"/>
      </rPr>
      <t>Journal of Applied Sciences and Environmental Management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>(3), 431. https://doi.org/10.4314/jasem.v21i3.4</t>
    </r>
  </si>
  <si>
    <r>
      <t xml:space="preserve">El-Shazly, A., El-Nahas, H., Soliman, M., Sultan, D., Abedl Tawab, A., &amp; Morsy, T. (2006). The reflection of control programmes of parasitic diseases. </t>
    </r>
    <r>
      <rPr>
        <i/>
        <sz val="11"/>
        <color theme="1"/>
        <rFont val="Calibri"/>
        <family val="2"/>
        <scheme val="minor"/>
      </rPr>
      <t>Journal of Egyptian Society of Parasitology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>(2), 467–480.</t>
    </r>
  </si>
  <si>
    <r>
      <t xml:space="preserve">Fawzi, M., El-Sahn, A. A., Ibrahim, H. F., &amp; Shehata, A. I. (2004). Vegetable-transmitted parasites among inhabitants of El-Prince, Alexandria and its relation to housewives’ knowledge and practices. </t>
    </r>
    <r>
      <rPr>
        <i/>
        <sz val="11"/>
        <color theme="1"/>
        <rFont val="Calibri"/>
        <family val="2"/>
        <scheme val="minor"/>
      </rPr>
      <t>The Journal of the Egyptian Public Health Association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79</t>
    </r>
    <r>
      <rPr>
        <sz val="11"/>
        <color theme="1"/>
        <rFont val="Calibri"/>
        <family val="2"/>
        <scheme val="minor"/>
      </rPr>
      <t>(1–2), 13–29.</t>
    </r>
  </si>
  <si>
    <r>
      <t xml:space="preserve">Abaver, D. T., Nwobegahay, J. M., Goon, D. T., Iweriebor, B. C., &amp; Khoza, L. B. (2012). Enteric parasitic infections in HIV-infected patients with low CD4 counts in Toto, Nigeria. </t>
    </r>
    <r>
      <rPr>
        <i/>
        <sz val="11"/>
        <color theme="1"/>
        <rFont val="Calibri"/>
        <family val="2"/>
        <scheme val="minor"/>
      </rPr>
      <t>Pakistan Journal of Medical Sciences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28</t>
    </r>
    <r>
      <rPr>
        <sz val="11"/>
        <color theme="1"/>
        <rFont val="Calibri"/>
        <family val="2"/>
        <scheme val="minor"/>
      </rPr>
      <t>(4), 630–633. https://doi.org/10.12669/pjms.284.2296</t>
    </r>
  </si>
  <si>
    <r>
      <t xml:space="preserve">Ihesiulor, G., Kashibu, E., Azeez-Akande, O., &amp; Imoru, M. (2013). Helminths of the gastrointestinal tract among children in Kano, Northern Nigeria. </t>
    </r>
    <r>
      <rPr>
        <i/>
        <sz val="11"/>
        <color theme="1"/>
        <rFont val="Calibri"/>
        <family val="2"/>
        <scheme val="minor"/>
      </rPr>
      <t>Asian Journal of Biological Life Sciences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(2), 122–126.</t>
    </r>
  </si>
  <si>
    <r>
      <t xml:space="preserve">Okaka, C., Awharitoma, A., &amp; Okonji, J. (2000). Gastrointestinal parasites of school children in Benin city, Nigeria. </t>
    </r>
    <r>
      <rPr>
        <i/>
        <sz val="11"/>
        <color theme="1"/>
        <rFont val="Calibri"/>
        <family val="2"/>
        <scheme val="minor"/>
      </rPr>
      <t>Iranian Journal of Public Health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(1–4), 1–12.</t>
    </r>
  </si>
  <si>
    <t>Total questions</t>
  </si>
  <si>
    <t>%</t>
  </si>
  <si>
    <t>Sum "Yes"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</si>
</sst>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Segoe U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49" fontId="1" fillId="2" borderId="0" xfId="0" applyNumberFormat="1" applyFont="1" applyFill="1"/>
    <xf numFmtId="0" fontId="2" fillId="0" borderId="0" xfId="0" applyFont="1"/>
    <xf numFmtId="49" fontId="2" fillId="0" borderId="0" xfId="0" applyNumberFormat="1" applyFont="1"/>
    <xf numFmtId="0" fontId="2" fillId="3" borderId="2" xfId="0" applyFont="1" applyFill="1" applyBorder="1"/>
    <xf numFmtId="0" fontId="3" fillId="3" borderId="2" xfId="0" applyFont="1" applyFill="1" applyBorder="1"/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0" xfId="0" applyFill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1" fontId="2" fillId="3" borderId="2" xfId="0" applyNumberFormat="1" applyFont="1" applyFill="1" applyBorder="1"/>
    <xf numFmtId="1" fontId="2" fillId="0" borderId="0" xfId="0" applyNumberFormat="1" applyFont="1" applyFill="1"/>
    <xf numFmtId="1" fontId="2" fillId="0" borderId="0" xfId="0" applyNumberFormat="1" applyFont="1"/>
    <xf numFmtId="0" fontId="0" fillId="3" borderId="2" xfId="0" applyFill="1" applyBorder="1"/>
    <xf numFmtId="0" fontId="1" fillId="2" borderId="0" xfId="0" applyFont="1" applyFill="1" applyAlignment="1"/>
    <xf numFmtId="0" fontId="0" fillId="0" borderId="0" xfId="0" applyAlignme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1" fontId="1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B653-09BC-4F7C-9795-7BEFDFC0FBA2}">
  <dimension ref="A1:V32"/>
  <sheetViews>
    <sheetView tabSelected="1" zoomScale="80" zoomScaleNormal="80" workbookViewId="0">
      <selection activeCell="L3" sqref="L3"/>
    </sheetView>
  </sheetViews>
  <sheetFormatPr defaultColWidth="9.1796875" defaultRowHeight="14.5" x14ac:dyDescent="0.35"/>
  <cols>
    <col min="1" max="1" width="5.90625" style="9" customWidth="1"/>
    <col min="2" max="2" width="50.54296875" style="9" customWidth="1"/>
    <col min="3" max="3" width="27.36328125" style="9" customWidth="1"/>
    <col min="4" max="4" width="32" style="9" customWidth="1"/>
    <col min="5" max="5" width="50.1796875" style="26" customWidth="1"/>
    <col min="6" max="6" width="6.6328125" style="4" customWidth="1"/>
    <col min="7" max="7" width="7.81640625" style="5" customWidth="1"/>
    <col min="8" max="8" width="10" style="10" customWidth="1"/>
    <col min="9" max="17" width="9.1796875" style="4"/>
    <col min="18" max="18" width="10" style="10" customWidth="1"/>
    <col min="19" max="19" width="14.1796875" style="4" customWidth="1"/>
    <col min="20" max="20" width="6.453125" style="21" customWidth="1"/>
    <col min="21" max="21" width="10" style="4" customWidth="1"/>
    <col min="22" max="22" width="22.81640625" style="4" customWidth="1"/>
    <col min="23" max="16384" width="9.1796875" style="4"/>
  </cols>
  <sheetData>
    <row r="1" spans="1:22" s="2" customFormat="1" ht="20" customHeight="1" x14ac:dyDescent="0.35">
      <c r="A1" s="12" t="s">
        <v>11</v>
      </c>
      <c r="B1" s="12" t="s">
        <v>12</v>
      </c>
      <c r="C1" s="12" t="s">
        <v>113</v>
      </c>
      <c r="D1" s="12" t="s">
        <v>13</v>
      </c>
      <c r="E1" s="23" t="s">
        <v>114</v>
      </c>
      <c r="F1" s="2" t="s">
        <v>14</v>
      </c>
      <c r="G1" s="3" t="s">
        <v>15</v>
      </c>
      <c r="H1" s="1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1" t="s">
        <v>145</v>
      </c>
      <c r="S1" s="2" t="s">
        <v>143</v>
      </c>
      <c r="T1" s="27" t="s">
        <v>144</v>
      </c>
      <c r="U1" s="2" t="s">
        <v>10</v>
      </c>
      <c r="V1" s="2" t="s">
        <v>16</v>
      </c>
    </row>
    <row r="2" spans="1:22" ht="15" customHeight="1" x14ac:dyDescent="0.45">
      <c r="A2" s="13">
        <v>238</v>
      </c>
      <c r="B2" s="13" t="s">
        <v>17</v>
      </c>
      <c r="C2" s="13" t="s">
        <v>18</v>
      </c>
      <c r="D2" s="13" t="s">
        <v>19</v>
      </c>
      <c r="E2" s="24" t="s">
        <v>115</v>
      </c>
      <c r="F2" s="4">
        <v>2013</v>
      </c>
      <c r="G2" s="5" t="s">
        <v>20</v>
      </c>
      <c r="H2" s="22" t="s">
        <v>22</v>
      </c>
      <c r="I2" s="22" t="s">
        <v>23</v>
      </c>
      <c r="J2" s="22" t="s">
        <v>23</v>
      </c>
      <c r="K2" s="22" t="s">
        <v>24</v>
      </c>
      <c r="L2" s="22" t="s">
        <v>23</v>
      </c>
      <c r="M2" s="22" t="s">
        <v>22</v>
      </c>
      <c r="N2" s="22" t="s">
        <v>23</v>
      </c>
      <c r="O2" s="22" t="s">
        <v>24</v>
      </c>
      <c r="P2" s="22" t="s">
        <v>24</v>
      </c>
      <c r="Q2" s="22" t="s">
        <v>22</v>
      </c>
      <c r="R2" s="6">
        <f>COUNTIF(H2:Q2, "Yes")</f>
        <v>3</v>
      </c>
      <c r="S2" s="6">
        <f>COUNTIF(H2:Q2, "Yes")+COUNTIF(H2:Q2, "No")+COUNTIF(H2:Q2, "Unc")</f>
        <v>10</v>
      </c>
      <c r="T2" s="19">
        <f>R2/S2*100</f>
        <v>30</v>
      </c>
      <c r="U2" s="7" t="str">
        <f>IF(T2&gt;=75,"Strong",IF(T2&gt;=50,"Moderate","Weak"))</f>
        <v>Weak</v>
      </c>
    </row>
    <row r="3" spans="1:22" ht="15" customHeight="1" x14ac:dyDescent="0.45">
      <c r="A3" s="13">
        <v>312</v>
      </c>
      <c r="B3" s="14" t="s">
        <v>25</v>
      </c>
      <c r="C3" s="13" t="s">
        <v>26</v>
      </c>
      <c r="D3" s="13" t="s">
        <v>27</v>
      </c>
      <c r="E3" s="24" t="s">
        <v>116</v>
      </c>
      <c r="F3" s="4">
        <v>2003</v>
      </c>
      <c r="G3" s="4" t="s">
        <v>20</v>
      </c>
      <c r="H3" s="22" t="s">
        <v>22</v>
      </c>
      <c r="I3" s="22" t="s">
        <v>22</v>
      </c>
      <c r="J3" s="22" t="s">
        <v>23</v>
      </c>
      <c r="K3" s="22" t="s">
        <v>24</v>
      </c>
      <c r="L3" s="22" t="s">
        <v>21</v>
      </c>
      <c r="M3" s="22" t="s">
        <v>22</v>
      </c>
      <c r="N3" s="22" t="s">
        <v>23</v>
      </c>
      <c r="O3" s="22" t="s">
        <v>22</v>
      </c>
      <c r="P3" s="22" t="s">
        <v>22</v>
      </c>
      <c r="Q3" s="22" t="s">
        <v>22</v>
      </c>
      <c r="R3" s="6">
        <f>COUNTIF(H3:Q3, "Yes")</f>
        <v>6</v>
      </c>
      <c r="S3" s="6">
        <f>COUNTIF(H3:Q3, "Yes")+COUNTIF(H3:Q3, "No")+COUNTIF(H3:Q3, "Unc")</f>
        <v>9</v>
      </c>
      <c r="T3" s="19">
        <f>R3/S3*100</f>
        <v>66.666666666666657</v>
      </c>
      <c r="U3" s="7" t="str">
        <f>IF(T3&gt;=75,"Strong",IF(T3&gt;=50,"Moderate","Weak"))</f>
        <v>Moderate</v>
      </c>
      <c r="V3" s="4" t="s">
        <v>110</v>
      </c>
    </row>
    <row r="4" spans="1:22" ht="15" customHeight="1" x14ac:dyDescent="0.45">
      <c r="A4" s="13">
        <v>303</v>
      </c>
      <c r="B4" s="13" t="s">
        <v>28</v>
      </c>
      <c r="C4" s="13" t="s">
        <v>18</v>
      </c>
      <c r="D4" s="13" t="s">
        <v>29</v>
      </c>
      <c r="E4" s="24" t="s">
        <v>117</v>
      </c>
      <c r="F4" s="4">
        <v>2004</v>
      </c>
      <c r="G4" s="4" t="s">
        <v>20</v>
      </c>
      <c r="H4" s="22" t="s">
        <v>22</v>
      </c>
      <c r="I4" s="22" t="s">
        <v>22</v>
      </c>
      <c r="J4" s="22" t="s">
        <v>23</v>
      </c>
      <c r="K4" s="22" t="s">
        <v>24</v>
      </c>
      <c r="L4" s="22" t="s">
        <v>22</v>
      </c>
      <c r="M4" s="22" t="s">
        <v>22</v>
      </c>
      <c r="N4" s="22" t="s">
        <v>23</v>
      </c>
      <c r="O4" s="22" t="s">
        <v>24</v>
      </c>
      <c r="P4" s="22" t="s">
        <v>21</v>
      </c>
      <c r="Q4" s="22" t="s">
        <v>21</v>
      </c>
      <c r="R4" s="6">
        <f>COUNTIF(H4:Q4, "Yes")</f>
        <v>4</v>
      </c>
      <c r="S4" s="6">
        <f>COUNTIF(H4:Q4, "Yes")+COUNTIF(H4:Q4, "No")+COUNTIF(H4:Q4, "Unc")</f>
        <v>8</v>
      </c>
      <c r="T4" s="19">
        <f>R4/S4*100</f>
        <v>50</v>
      </c>
      <c r="U4" s="7" t="str">
        <f>IF(T4&gt;=75,"Strong",IF(T4&gt;=50,"Moderate","Weak"))</f>
        <v>Moderate</v>
      </c>
      <c r="V4" s="4" t="s">
        <v>110</v>
      </c>
    </row>
    <row r="5" spans="1:22" ht="15" customHeight="1" x14ac:dyDescent="0.45">
      <c r="A5" s="13">
        <v>322</v>
      </c>
      <c r="B5" s="13" t="s">
        <v>30</v>
      </c>
      <c r="C5" s="13" t="s">
        <v>18</v>
      </c>
      <c r="D5" s="13" t="s">
        <v>31</v>
      </c>
      <c r="E5" s="24" t="s">
        <v>118</v>
      </c>
      <c r="F5" s="4">
        <v>2001</v>
      </c>
      <c r="G5" s="4" t="s">
        <v>20</v>
      </c>
      <c r="H5" s="22" t="s">
        <v>22</v>
      </c>
      <c r="I5" s="22" t="s">
        <v>22</v>
      </c>
      <c r="J5" s="22" t="s">
        <v>23</v>
      </c>
      <c r="K5" s="22" t="s">
        <v>24</v>
      </c>
      <c r="L5" s="22" t="s">
        <v>23</v>
      </c>
      <c r="M5" s="22" t="s">
        <v>22</v>
      </c>
      <c r="N5" s="22" t="s">
        <v>23</v>
      </c>
      <c r="O5" s="22" t="s">
        <v>23</v>
      </c>
      <c r="P5" s="22" t="s">
        <v>21</v>
      </c>
      <c r="Q5" s="22" t="s">
        <v>21</v>
      </c>
      <c r="R5" s="6">
        <f>COUNTIF(H5:Q5, "Yes")</f>
        <v>3</v>
      </c>
      <c r="S5" s="6">
        <f>COUNTIF(H5:Q5, "Yes")+COUNTIF(H5:Q5, "No")+COUNTIF(H5:Q5, "Unc")</f>
        <v>8</v>
      </c>
      <c r="T5" s="19">
        <f>R5/S5*100</f>
        <v>37.5</v>
      </c>
      <c r="U5" s="7" t="str">
        <f>IF(T5&gt;=75,"Strong",IF(T5&gt;=50,"Moderate","Weak"))</f>
        <v>Weak</v>
      </c>
    </row>
    <row r="6" spans="1:22" ht="15" customHeight="1" x14ac:dyDescent="0.45">
      <c r="A6" s="13">
        <v>66</v>
      </c>
      <c r="B6" s="13" t="s">
        <v>32</v>
      </c>
      <c r="C6" s="13" t="s">
        <v>33</v>
      </c>
      <c r="D6" s="13" t="s">
        <v>34</v>
      </c>
      <c r="E6" s="24" t="s">
        <v>119</v>
      </c>
      <c r="F6" s="4">
        <v>2015</v>
      </c>
      <c r="G6" s="8" t="s">
        <v>35</v>
      </c>
      <c r="H6" s="22" t="s">
        <v>22</v>
      </c>
      <c r="I6" s="22" t="s">
        <v>23</v>
      </c>
      <c r="J6" s="22" t="s">
        <v>23</v>
      </c>
      <c r="K6" s="22" t="s">
        <v>22</v>
      </c>
      <c r="L6" s="22" t="s">
        <v>23</v>
      </c>
      <c r="M6" s="22" t="s">
        <v>22</v>
      </c>
      <c r="N6" s="22" t="s">
        <v>22</v>
      </c>
      <c r="O6" s="22" t="s">
        <v>23</v>
      </c>
      <c r="P6" s="22" t="s">
        <v>21</v>
      </c>
      <c r="Q6" s="22" t="s">
        <v>22</v>
      </c>
      <c r="R6" s="6">
        <f>COUNTIF(H6:Q6, "Yes")</f>
        <v>5</v>
      </c>
      <c r="S6" s="6">
        <f>COUNTIF(H6:Q6, "Yes")+COUNTIF(H6:Q6, "No")+COUNTIF(H6:Q6, "Unc")</f>
        <v>9</v>
      </c>
      <c r="T6" s="19">
        <f>R6/S6*100</f>
        <v>55.555555555555557</v>
      </c>
      <c r="U6" s="7" t="str">
        <f>IF(T6&gt;=75,"Strong",IF(T6&gt;=50,"Moderate","Weak"))</f>
        <v>Moderate</v>
      </c>
    </row>
    <row r="7" spans="1:22" ht="15" customHeight="1" x14ac:dyDescent="0.45">
      <c r="A7" s="13">
        <v>134</v>
      </c>
      <c r="B7" s="13" t="s">
        <v>36</v>
      </c>
      <c r="C7" s="13" t="s">
        <v>37</v>
      </c>
      <c r="D7" s="13" t="s">
        <v>38</v>
      </c>
      <c r="E7" s="24" t="s">
        <v>120</v>
      </c>
      <c r="F7" s="4">
        <v>2003</v>
      </c>
      <c r="G7" s="4" t="s">
        <v>20</v>
      </c>
      <c r="H7" s="22" t="s">
        <v>22</v>
      </c>
      <c r="I7" s="22" t="s">
        <v>22</v>
      </c>
      <c r="J7" s="22" t="s">
        <v>22</v>
      </c>
      <c r="K7" s="22" t="s">
        <v>22</v>
      </c>
      <c r="L7" s="22" t="s">
        <v>23</v>
      </c>
      <c r="M7" s="22" t="s">
        <v>22</v>
      </c>
      <c r="N7" s="22" t="s">
        <v>22</v>
      </c>
      <c r="O7" s="22" t="s">
        <v>22</v>
      </c>
      <c r="P7" s="22" t="s">
        <v>24</v>
      </c>
      <c r="Q7" s="22" t="s">
        <v>22</v>
      </c>
      <c r="R7" s="6">
        <f>COUNTIF(H7:Q7, "Yes")</f>
        <v>8</v>
      </c>
      <c r="S7" s="6">
        <f>COUNTIF(H7:Q7, "Yes")+COUNTIF(H7:Q7, "No")+COUNTIF(H7:Q7, "Unc")</f>
        <v>10</v>
      </c>
      <c r="T7" s="19">
        <f>R7/S7*100</f>
        <v>80</v>
      </c>
      <c r="U7" s="7" t="str">
        <f>IF(T7&gt;=75,"Strong",IF(T7&gt;=50,"Moderate","Weak"))</f>
        <v>Strong</v>
      </c>
    </row>
    <row r="8" spans="1:22" ht="15" customHeight="1" x14ac:dyDescent="0.45">
      <c r="A8" s="13">
        <v>98</v>
      </c>
      <c r="B8" s="13" t="s">
        <v>39</v>
      </c>
      <c r="C8" s="13" t="s">
        <v>40</v>
      </c>
      <c r="D8" s="13" t="s">
        <v>41</v>
      </c>
      <c r="E8" s="24" t="s">
        <v>121</v>
      </c>
      <c r="F8" s="4">
        <v>2011</v>
      </c>
      <c r="G8" s="5" t="s">
        <v>20</v>
      </c>
      <c r="H8" s="22" t="s">
        <v>22</v>
      </c>
      <c r="I8" s="22" t="s">
        <v>23</v>
      </c>
      <c r="J8" s="22" t="s">
        <v>22</v>
      </c>
      <c r="K8" s="22" t="s">
        <v>24</v>
      </c>
      <c r="L8" s="22" t="s">
        <v>23</v>
      </c>
      <c r="M8" s="22" t="s">
        <v>22</v>
      </c>
      <c r="N8" s="22" t="s">
        <v>22</v>
      </c>
      <c r="O8" s="22" t="s">
        <v>22</v>
      </c>
      <c r="P8" s="22" t="s">
        <v>21</v>
      </c>
      <c r="Q8" s="22" t="s">
        <v>21</v>
      </c>
      <c r="R8" s="6">
        <f>COUNTIF(H8:Q8, "Yes")</f>
        <v>5</v>
      </c>
      <c r="S8" s="6">
        <f>COUNTIF(H8:Q8, "Yes")+COUNTIF(H8:Q8, "No")+COUNTIF(H8:Q8, "Unc")</f>
        <v>8</v>
      </c>
      <c r="T8" s="19">
        <f>R8/S8*100</f>
        <v>62.5</v>
      </c>
      <c r="U8" s="7" t="str">
        <f>IF(T8&gt;=75,"Strong",IF(T8&gt;=50,"Moderate","Weak"))</f>
        <v>Moderate</v>
      </c>
      <c r="V8" s="4" t="s">
        <v>110</v>
      </c>
    </row>
    <row r="9" spans="1:22" ht="15" customHeight="1" x14ac:dyDescent="0.45">
      <c r="A9" s="13">
        <v>448</v>
      </c>
      <c r="B9" s="13" t="s">
        <v>42</v>
      </c>
      <c r="C9" s="13" t="s">
        <v>43</v>
      </c>
      <c r="D9" s="13" t="s">
        <v>44</v>
      </c>
      <c r="E9" s="24" t="s">
        <v>122</v>
      </c>
      <c r="F9" s="4">
        <v>2007</v>
      </c>
      <c r="G9" s="5" t="s">
        <v>45</v>
      </c>
      <c r="H9" s="22" t="s">
        <v>22</v>
      </c>
      <c r="I9" s="22" t="s">
        <v>22</v>
      </c>
      <c r="J9" s="22" t="s">
        <v>23</v>
      </c>
      <c r="K9" s="22" t="s">
        <v>24</v>
      </c>
      <c r="L9" s="22" t="s">
        <v>23</v>
      </c>
      <c r="M9" s="22" t="s">
        <v>23</v>
      </c>
      <c r="N9" s="22" t="s">
        <v>23</v>
      </c>
      <c r="O9" s="22" t="s">
        <v>23</v>
      </c>
      <c r="P9" s="22" t="s">
        <v>21</v>
      </c>
      <c r="Q9" s="22" t="s">
        <v>21</v>
      </c>
      <c r="R9" s="6">
        <f>COUNTIF(H9:Q9, "Yes")</f>
        <v>2</v>
      </c>
      <c r="S9" s="6">
        <f>COUNTIF(H9:Q9, "Yes")+COUNTIF(H9:Q9, "No")+COUNTIF(H9:Q9, "Unc")</f>
        <v>8</v>
      </c>
      <c r="T9" s="19">
        <f>R9/S9*100</f>
        <v>25</v>
      </c>
      <c r="U9" s="7" t="str">
        <f>IF(T9&gt;=75,"Strong",IF(T9&gt;=50,"Moderate","Weak"))</f>
        <v>Weak</v>
      </c>
    </row>
    <row r="10" spans="1:22" ht="15" customHeight="1" x14ac:dyDescent="0.45">
      <c r="A10" s="13">
        <v>88</v>
      </c>
      <c r="B10" s="13" t="s">
        <v>46</v>
      </c>
      <c r="C10" s="13" t="s">
        <v>47</v>
      </c>
      <c r="D10" s="13" t="s">
        <v>48</v>
      </c>
      <c r="E10" s="24" t="s">
        <v>123</v>
      </c>
      <c r="F10" s="4">
        <v>2013</v>
      </c>
      <c r="G10" s="5" t="s">
        <v>49</v>
      </c>
      <c r="H10" s="22" t="s">
        <v>22</v>
      </c>
      <c r="I10" s="22" t="s">
        <v>22</v>
      </c>
      <c r="J10" s="22" t="s">
        <v>22</v>
      </c>
      <c r="K10" s="22" t="s">
        <v>22</v>
      </c>
      <c r="L10" s="22" t="s">
        <v>22</v>
      </c>
      <c r="M10" s="22" t="s">
        <v>22</v>
      </c>
      <c r="N10" s="22" t="s">
        <v>23</v>
      </c>
      <c r="O10" s="22" t="s">
        <v>22</v>
      </c>
      <c r="P10" s="22" t="s">
        <v>22</v>
      </c>
      <c r="Q10" s="22" t="s">
        <v>22</v>
      </c>
      <c r="R10" s="6">
        <f>COUNTIF(H10:Q10, "Yes")</f>
        <v>9</v>
      </c>
      <c r="S10" s="6">
        <f>COUNTIF(H10:Q10, "Yes")+COUNTIF(H10:Q10, "No")+COUNTIF(H10:Q10, "Unc")</f>
        <v>10</v>
      </c>
      <c r="T10" s="19">
        <f>R10/S10*100</f>
        <v>90</v>
      </c>
      <c r="U10" s="7" t="str">
        <f>IF(T10&gt;=75,"Strong",IF(T10&gt;=50,"Moderate","Weak"))</f>
        <v>Strong</v>
      </c>
    </row>
    <row r="11" spans="1:22" ht="15" customHeight="1" x14ac:dyDescent="0.45">
      <c r="A11" s="13">
        <v>251</v>
      </c>
      <c r="B11" s="13" t="s">
        <v>50</v>
      </c>
      <c r="C11" s="13" t="s">
        <v>51</v>
      </c>
      <c r="D11" s="13" t="s">
        <v>52</v>
      </c>
      <c r="E11" s="24" t="s">
        <v>124</v>
      </c>
      <c r="F11" s="4">
        <v>2011</v>
      </c>
      <c r="G11" s="5" t="s">
        <v>20</v>
      </c>
      <c r="H11" s="22" t="s">
        <v>22</v>
      </c>
      <c r="I11" s="22" t="s">
        <v>22</v>
      </c>
      <c r="J11" s="22" t="s">
        <v>23</v>
      </c>
      <c r="K11" s="22" t="s">
        <v>24</v>
      </c>
      <c r="L11" s="22" t="s">
        <v>22</v>
      </c>
      <c r="M11" s="22" t="s">
        <v>22</v>
      </c>
      <c r="N11" s="22" t="s">
        <v>22</v>
      </c>
      <c r="O11" s="22" t="s">
        <v>23</v>
      </c>
      <c r="P11" s="22" t="s">
        <v>21</v>
      </c>
      <c r="Q11" s="22" t="s">
        <v>21</v>
      </c>
      <c r="R11" s="6">
        <f>COUNTIF(H11:Q11, "Yes")</f>
        <v>5</v>
      </c>
      <c r="S11" s="6">
        <f>COUNTIF(H11:Q11, "Yes")+COUNTIF(H11:Q11, "No")+COUNTIF(H11:Q11, "Unc")</f>
        <v>8</v>
      </c>
      <c r="T11" s="19">
        <f>R11/S11*100</f>
        <v>62.5</v>
      </c>
      <c r="U11" s="7" t="str">
        <f>IF(T11&gt;=75,"Strong",IF(T11&gt;=50,"Moderate","Weak"))</f>
        <v>Moderate</v>
      </c>
      <c r="V11" s="4" t="s">
        <v>110</v>
      </c>
    </row>
    <row r="12" spans="1:22" ht="15" customHeight="1" x14ac:dyDescent="0.45">
      <c r="A12" s="13">
        <v>41</v>
      </c>
      <c r="B12" s="13" t="s">
        <v>53</v>
      </c>
      <c r="C12" s="13" t="s">
        <v>54</v>
      </c>
      <c r="D12" s="13" t="s">
        <v>55</v>
      </c>
      <c r="E12" s="24" t="s">
        <v>125</v>
      </c>
      <c r="F12" s="4">
        <v>2018</v>
      </c>
      <c r="G12" s="5" t="s">
        <v>20</v>
      </c>
      <c r="H12" s="22" t="s">
        <v>22</v>
      </c>
      <c r="I12" s="22" t="s">
        <v>22</v>
      </c>
      <c r="J12" s="22" t="s">
        <v>23</v>
      </c>
      <c r="K12" s="22" t="s">
        <v>24</v>
      </c>
      <c r="L12" s="22" t="s">
        <v>23</v>
      </c>
      <c r="M12" s="22" t="s">
        <v>23</v>
      </c>
      <c r="N12" s="22" t="s">
        <v>23</v>
      </c>
      <c r="O12" s="22" t="s">
        <v>22</v>
      </c>
      <c r="P12" s="22" t="s">
        <v>21</v>
      </c>
      <c r="Q12" s="22" t="s">
        <v>21</v>
      </c>
      <c r="R12" s="6">
        <f>COUNTIF(H12:Q12, "Yes")</f>
        <v>3</v>
      </c>
      <c r="S12" s="6">
        <f>COUNTIF(H12:Q12, "Yes")+COUNTIF(H12:Q12, "No")+COUNTIF(H12:Q12, "Unc")</f>
        <v>8</v>
      </c>
      <c r="T12" s="19">
        <f>R12/S12*100</f>
        <v>37.5</v>
      </c>
      <c r="U12" s="7" t="str">
        <f>IF(T12&gt;=75,"Strong",IF(T12&gt;=50,"Moderate","Weak"))</f>
        <v>Weak</v>
      </c>
      <c r="V12" s="4" t="s">
        <v>110</v>
      </c>
    </row>
    <row r="13" spans="1:22" ht="15" customHeight="1" x14ac:dyDescent="0.45">
      <c r="A13" s="13">
        <v>32</v>
      </c>
      <c r="B13" s="13" t="s">
        <v>56</v>
      </c>
      <c r="C13" s="13" t="s">
        <v>57</v>
      </c>
      <c r="D13" s="13" t="s">
        <v>58</v>
      </c>
      <c r="E13" s="24" t="s">
        <v>126</v>
      </c>
      <c r="F13" s="4">
        <v>2018</v>
      </c>
      <c r="G13" s="5" t="s">
        <v>59</v>
      </c>
      <c r="H13" s="22" t="s">
        <v>22</v>
      </c>
      <c r="I13" s="22" t="s">
        <v>23</v>
      </c>
      <c r="J13" s="22" t="s">
        <v>22</v>
      </c>
      <c r="K13" s="22" t="s">
        <v>24</v>
      </c>
      <c r="L13" s="22" t="s">
        <v>24</v>
      </c>
      <c r="M13" s="22" t="s">
        <v>22</v>
      </c>
      <c r="N13" s="22" t="s">
        <v>23</v>
      </c>
      <c r="O13" s="22" t="s">
        <v>22</v>
      </c>
      <c r="P13" s="22" t="s">
        <v>21</v>
      </c>
      <c r="Q13" s="22" t="s">
        <v>21</v>
      </c>
      <c r="R13" s="6">
        <f>COUNTIF(H13:Q13, "Yes")</f>
        <v>4</v>
      </c>
      <c r="S13" s="6">
        <f>COUNTIF(H13:Q13, "Yes")+COUNTIF(H13:Q13, "No")+COUNTIF(H13:Q13, "Unc")</f>
        <v>8</v>
      </c>
      <c r="T13" s="19">
        <f>R13/S13*100</f>
        <v>50</v>
      </c>
      <c r="U13" s="7" t="str">
        <f>IF(T13&gt;=75,"Strong",IF(T13&gt;=50,"Moderate","Weak"))</f>
        <v>Moderate</v>
      </c>
    </row>
    <row r="14" spans="1:22" ht="15" customHeight="1" x14ac:dyDescent="0.45">
      <c r="A14" s="13">
        <v>326</v>
      </c>
      <c r="B14" s="13" t="s">
        <v>60</v>
      </c>
      <c r="C14" s="13" t="s">
        <v>51</v>
      </c>
      <c r="D14" s="13" t="s">
        <v>61</v>
      </c>
      <c r="E14" s="24" t="s">
        <v>127</v>
      </c>
      <c r="F14" s="4">
        <v>2000</v>
      </c>
      <c r="G14" s="4" t="s">
        <v>20</v>
      </c>
      <c r="H14" s="22" t="s">
        <v>22</v>
      </c>
      <c r="I14" s="22" t="s">
        <v>23</v>
      </c>
      <c r="J14" s="22" t="s">
        <v>23</v>
      </c>
      <c r="K14" s="22" t="s">
        <v>24</v>
      </c>
      <c r="L14" s="22" t="s">
        <v>24</v>
      </c>
      <c r="M14" s="22" t="s">
        <v>22</v>
      </c>
      <c r="N14" s="22" t="s">
        <v>23</v>
      </c>
      <c r="O14" s="22" t="s">
        <v>22</v>
      </c>
      <c r="P14" s="22" t="s">
        <v>24</v>
      </c>
      <c r="Q14" s="22" t="s">
        <v>22</v>
      </c>
      <c r="R14" s="6">
        <f>COUNTIF(H14:Q14, "Yes")</f>
        <v>4</v>
      </c>
      <c r="S14" s="6">
        <f>COUNTIF(H14:Q14, "Yes")+COUNTIF(H14:Q14, "No")+COUNTIF(H14:Q14, "Unc")</f>
        <v>10</v>
      </c>
      <c r="T14" s="19">
        <f>R14/S14*100</f>
        <v>40</v>
      </c>
      <c r="U14" s="7" t="str">
        <f>IF(T14&gt;=75,"Strong",IF(T14&gt;=50,"Moderate","Weak"))</f>
        <v>Weak</v>
      </c>
    </row>
    <row r="15" spans="1:22" ht="15" customHeight="1" x14ac:dyDescent="0.45">
      <c r="A15" s="13" t="s">
        <v>62</v>
      </c>
      <c r="B15" s="13" t="s">
        <v>63</v>
      </c>
      <c r="C15" s="13" t="s">
        <v>64</v>
      </c>
      <c r="D15" s="13" t="s">
        <v>65</v>
      </c>
      <c r="E15" s="24" t="s">
        <v>128</v>
      </c>
      <c r="F15" s="4">
        <v>2000</v>
      </c>
      <c r="G15" s="4" t="s">
        <v>20</v>
      </c>
      <c r="H15" s="22" t="s">
        <v>22</v>
      </c>
      <c r="I15" s="22" t="s">
        <v>22</v>
      </c>
      <c r="J15" s="22" t="s">
        <v>23</v>
      </c>
      <c r="K15" s="22" t="s">
        <v>24</v>
      </c>
      <c r="L15" s="22" t="s">
        <v>23</v>
      </c>
      <c r="M15" s="22" t="s">
        <v>22</v>
      </c>
      <c r="N15" s="22" t="s">
        <v>22</v>
      </c>
      <c r="O15" s="22" t="s">
        <v>22</v>
      </c>
      <c r="P15" s="22" t="s">
        <v>21</v>
      </c>
      <c r="Q15" s="22" t="s">
        <v>21</v>
      </c>
      <c r="R15" s="6">
        <f>COUNTIF(H15:Q15, "Yes")</f>
        <v>5</v>
      </c>
      <c r="S15" s="6">
        <f>COUNTIF(H15:Q15, "Yes")+COUNTIF(H15:Q15, "No")+COUNTIF(H15:Q15, "Unc")</f>
        <v>8</v>
      </c>
      <c r="T15" s="19">
        <f>R15/S15*100</f>
        <v>62.5</v>
      </c>
      <c r="U15" s="7" t="str">
        <f>IF(T15&gt;=75,"Strong",IF(T15&gt;=50,"Moderate","Weak"))</f>
        <v>Moderate</v>
      </c>
    </row>
    <row r="16" spans="1:22" ht="15" customHeight="1" x14ac:dyDescent="0.45">
      <c r="A16" s="13">
        <v>133</v>
      </c>
      <c r="B16" s="13" t="s">
        <v>66</v>
      </c>
      <c r="C16" s="13" t="s">
        <v>67</v>
      </c>
      <c r="D16" s="13" t="s">
        <v>68</v>
      </c>
      <c r="E16" s="24" t="s">
        <v>129</v>
      </c>
      <c r="F16" s="4">
        <v>2003</v>
      </c>
      <c r="G16" s="5" t="s">
        <v>20</v>
      </c>
      <c r="H16" s="22" t="s">
        <v>22</v>
      </c>
      <c r="I16" s="22" t="s">
        <v>22</v>
      </c>
      <c r="J16" s="22" t="s">
        <v>23</v>
      </c>
      <c r="K16" s="22" t="s">
        <v>22</v>
      </c>
      <c r="L16" s="22" t="s">
        <v>23</v>
      </c>
      <c r="M16" s="22" t="s">
        <v>22</v>
      </c>
      <c r="N16" s="22" t="s">
        <v>22</v>
      </c>
      <c r="O16" s="22" t="s">
        <v>22</v>
      </c>
      <c r="P16" s="22" t="s">
        <v>24</v>
      </c>
      <c r="Q16" s="22" t="s">
        <v>22</v>
      </c>
      <c r="R16" s="6">
        <f>COUNTIF(H16:Q16, "Yes")</f>
        <v>7</v>
      </c>
      <c r="S16" s="6">
        <f>COUNTIF(H16:Q16, "Yes")+COUNTIF(H16:Q16, "No")+COUNTIF(H16:Q16, "Unc")</f>
        <v>10</v>
      </c>
      <c r="T16" s="19">
        <f>R16/S16*100</f>
        <v>70</v>
      </c>
      <c r="U16" s="7" t="str">
        <f>IF(T16&gt;=75,"Strong",IF(T16&gt;=50,"Moderate","Weak"))</f>
        <v>Moderate</v>
      </c>
    </row>
    <row r="17" spans="1:21" ht="15" customHeight="1" x14ac:dyDescent="0.45">
      <c r="A17" s="13">
        <v>453</v>
      </c>
      <c r="B17" s="13" t="s">
        <v>69</v>
      </c>
      <c r="C17" s="13" t="s">
        <v>70</v>
      </c>
      <c r="D17" s="13" t="s">
        <v>71</v>
      </c>
      <c r="E17" s="24" t="s">
        <v>130</v>
      </c>
      <c r="F17" s="4">
        <v>2006</v>
      </c>
      <c r="G17" s="5" t="s">
        <v>72</v>
      </c>
      <c r="H17" s="22" t="s">
        <v>22</v>
      </c>
      <c r="I17" s="22" t="s">
        <v>22</v>
      </c>
      <c r="J17" s="22" t="s">
        <v>23</v>
      </c>
      <c r="K17" s="22" t="s">
        <v>24</v>
      </c>
      <c r="L17" s="22" t="s">
        <v>23</v>
      </c>
      <c r="M17" s="22" t="s">
        <v>22</v>
      </c>
      <c r="N17" s="22" t="s">
        <v>23</v>
      </c>
      <c r="O17" s="22" t="s">
        <v>23</v>
      </c>
      <c r="P17" s="22" t="s">
        <v>21</v>
      </c>
      <c r="Q17" s="22" t="s">
        <v>22</v>
      </c>
      <c r="R17" s="6">
        <f>COUNTIF(H17:Q17, "Yes")</f>
        <v>4</v>
      </c>
      <c r="S17" s="6">
        <f>COUNTIF(H17:Q17, "Yes")+COUNTIF(H17:Q17, "No")+COUNTIF(H17:Q17, "Unc")</f>
        <v>9</v>
      </c>
      <c r="T17" s="19">
        <f>R17/S17*100</f>
        <v>44.444444444444443</v>
      </c>
      <c r="U17" s="7" t="str">
        <f>IF(T17&gt;=75,"Strong",IF(T17&gt;=50,"Moderate","Weak"))</f>
        <v>Weak</v>
      </c>
    </row>
    <row r="18" spans="1:21" ht="15" customHeight="1" x14ac:dyDescent="0.45">
      <c r="A18" s="13" t="s">
        <v>73</v>
      </c>
      <c r="B18" s="13" t="s">
        <v>74</v>
      </c>
      <c r="C18" s="13" t="s">
        <v>75</v>
      </c>
      <c r="D18" s="13" t="s">
        <v>76</v>
      </c>
      <c r="E18" s="24" t="s">
        <v>131</v>
      </c>
      <c r="F18" s="4">
        <v>2006</v>
      </c>
      <c r="G18" s="5" t="s">
        <v>20</v>
      </c>
      <c r="H18" s="22" t="s">
        <v>24</v>
      </c>
      <c r="I18" s="22" t="s">
        <v>23</v>
      </c>
      <c r="J18" s="22" t="s">
        <v>23</v>
      </c>
      <c r="K18" s="22" t="s">
        <v>24</v>
      </c>
      <c r="L18" s="22" t="s">
        <v>23</v>
      </c>
      <c r="M18" s="22" t="s">
        <v>22</v>
      </c>
      <c r="N18" s="22" t="s">
        <v>23</v>
      </c>
      <c r="O18" s="22" t="s">
        <v>23</v>
      </c>
      <c r="P18" s="22" t="s">
        <v>21</v>
      </c>
      <c r="Q18" s="22" t="s">
        <v>21</v>
      </c>
      <c r="R18" s="6">
        <f>COUNTIF(H18:Q18, "Yes")</f>
        <v>1</v>
      </c>
      <c r="S18" s="6">
        <f>COUNTIF(H18:Q18, "Yes")+COUNTIF(H18:Q18, "No")+COUNTIF(H18:Q18, "Unc")</f>
        <v>8</v>
      </c>
      <c r="T18" s="19">
        <f>R18/S18*100</f>
        <v>12.5</v>
      </c>
      <c r="U18" s="7" t="str">
        <f>IF(T18&gt;=75,"Strong",IF(T18&gt;=50,"Moderate","Weak"))</f>
        <v>Weak</v>
      </c>
    </row>
    <row r="19" spans="1:21" ht="15" customHeight="1" x14ac:dyDescent="0.45">
      <c r="A19" s="13">
        <v>267</v>
      </c>
      <c r="B19" s="13" t="s">
        <v>77</v>
      </c>
      <c r="C19" s="13" t="s">
        <v>78</v>
      </c>
      <c r="D19" s="13" t="s">
        <v>79</v>
      </c>
      <c r="E19" s="24" t="s">
        <v>132</v>
      </c>
      <c r="F19">
        <v>2009</v>
      </c>
      <c r="G19" s="5" t="s">
        <v>20</v>
      </c>
      <c r="H19" s="22" t="s">
        <v>22</v>
      </c>
      <c r="I19" s="22" t="s">
        <v>22</v>
      </c>
      <c r="J19" s="22" t="s">
        <v>23</v>
      </c>
      <c r="K19" s="22" t="s">
        <v>24</v>
      </c>
      <c r="L19" s="22" t="s">
        <v>23</v>
      </c>
      <c r="M19" s="22" t="s">
        <v>22</v>
      </c>
      <c r="N19" s="22" t="s">
        <v>23</v>
      </c>
      <c r="O19" s="22" t="s">
        <v>23</v>
      </c>
      <c r="P19" s="22" t="s">
        <v>21</v>
      </c>
      <c r="Q19" s="22" t="s">
        <v>23</v>
      </c>
      <c r="R19" s="6">
        <f>COUNTIF(H19:Q19, "Yes")</f>
        <v>3</v>
      </c>
      <c r="S19" s="6">
        <f>COUNTIF(H19:Q19, "Yes")+COUNTIF(H19:Q19, "No")+COUNTIF(H19:Q19, "Unc")</f>
        <v>9</v>
      </c>
      <c r="T19" s="19">
        <f>R19/S19*100</f>
        <v>33.333333333333329</v>
      </c>
      <c r="U19" s="7" t="str">
        <f>IF(T19&gt;=75,"Strong",IF(T19&gt;=50,"Moderate","Weak"))</f>
        <v>Weak</v>
      </c>
    </row>
    <row r="20" spans="1:21" ht="15" customHeight="1" x14ac:dyDescent="0.45">
      <c r="A20" s="13">
        <v>371</v>
      </c>
      <c r="B20" s="13" t="s">
        <v>80</v>
      </c>
      <c r="C20" s="13" t="s">
        <v>81</v>
      </c>
      <c r="D20" s="13" t="s">
        <v>82</v>
      </c>
      <c r="E20" s="24" t="s">
        <v>133</v>
      </c>
      <c r="F20" s="4">
        <v>2017</v>
      </c>
      <c r="G20" s="5" t="s">
        <v>72</v>
      </c>
      <c r="H20" s="22" t="s">
        <v>22</v>
      </c>
      <c r="I20" s="22" t="s">
        <v>22</v>
      </c>
      <c r="J20" s="22" t="s">
        <v>23</v>
      </c>
      <c r="K20" s="22" t="s">
        <v>24</v>
      </c>
      <c r="L20" s="22" t="s">
        <v>23</v>
      </c>
      <c r="M20" s="22" t="s">
        <v>22</v>
      </c>
      <c r="N20" s="22" t="s">
        <v>23</v>
      </c>
      <c r="O20" s="22" t="s">
        <v>22</v>
      </c>
      <c r="P20" s="22" t="s">
        <v>24</v>
      </c>
      <c r="Q20" s="22" t="s">
        <v>22</v>
      </c>
      <c r="R20" s="6">
        <f>COUNTIF(H20:Q20, "Yes")</f>
        <v>5</v>
      </c>
      <c r="S20" s="6">
        <f>COUNTIF(H20:Q20, "Yes")+COUNTIF(H20:Q20, "No")+COUNTIF(H20:Q20, "Unc")</f>
        <v>10</v>
      </c>
      <c r="T20" s="19">
        <f>R20/S20*100</f>
        <v>50</v>
      </c>
      <c r="U20" s="7" t="str">
        <f>IF(T20&gt;=75,"Strong",IF(T20&gt;=50,"Moderate","Weak"))</f>
        <v>Moderate</v>
      </c>
    </row>
    <row r="21" spans="1:21" ht="15" customHeight="1" x14ac:dyDescent="0.45">
      <c r="A21" s="13">
        <v>231</v>
      </c>
      <c r="B21" s="13" t="s">
        <v>83</v>
      </c>
      <c r="C21" s="9" t="s">
        <v>84</v>
      </c>
      <c r="D21" s="9" t="s">
        <v>85</v>
      </c>
      <c r="E21" s="24" t="s">
        <v>134</v>
      </c>
      <c r="F21" s="4">
        <v>2013</v>
      </c>
      <c r="G21" s="5" t="s">
        <v>86</v>
      </c>
      <c r="H21" s="22" t="s">
        <v>22</v>
      </c>
      <c r="I21" s="22" t="s">
        <v>22</v>
      </c>
      <c r="J21" s="22" t="s">
        <v>23</v>
      </c>
      <c r="K21" s="22" t="s">
        <v>22</v>
      </c>
      <c r="L21" s="22" t="s">
        <v>22</v>
      </c>
      <c r="M21" s="22" t="s">
        <v>22</v>
      </c>
      <c r="N21" s="22" t="s">
        <v>22</v>
      </c>
      <c r="O21" s="22" t="s">
        <v>22</v>
      </c>
      <c r="P21" s="22" t="s">
        <v>21</v>
      </c>
      <c r="Q21" s="22" t="s">
        <v>21</v>
      </c>
      <c r="R21" s="6">
        <f>COUNTIF(H21:Q21, "Yes")</f>
        <v>7</v>
      </c>
      <c r="S21" s="6">
        <f>COUNTIF(H21:Q21, "Yes")+COUNTIF(H21:Q21, "No")+COUNTIF(H21:Q21, "Unc")</f>
        <v>8</v>
      </c>
      <c r="T21" s="19">
        <f>R21/S21*100</f>
        <v>87.5</v>
      </c>
      <c r="U21" s="7" t="str">
        <f>IF(T21&gt;=75,"Strong",IF(T21&gt;=50,"Moderate","Weak"))</f>
        <v>Strong</v>
      </c>
    </row>
    <row r="22" spans="1:21" ht="15" customHeight="1" x14ac:dyDescent="0.45">
      <c r="A22" s="13">
        <v>54</v>
      </c>
      <c r="B22" s="13" t="s">
        <v>87</v>
      </c>
      <c r="C22" s="13" t="s">
        <v>88</v>
      </c>
      <c r="D22" s="13" t="s">
        <v>112</v>
      </c>
      <c r="E22" s="24" t="s">
        <v>135</v>
      </c>
      <c r="F22" s="4">
        <v>2017</v>
      </c>
      <c r="G22" s="5" t="s">
        <v>89</v>
      </c>
      <c r="H22" s="22" t="s">
        <v>22</v>
      </c>
      <c r="I22" s="22" t="s">
        <v>22</v>
      </c>
      <c r="J22" s="22" t="s">
        <v>22</v>
      </c>
      <c r="K22" s="22" t="s">
        <v>22</v>
      </c>
      <c r="L22" s="22" t="s">
        <v>22</v>
      </c>
      <c r="M22" s="22" t="s">
        <v>22</v>
      </c>
      <c r="N22" s="22" t="s">
        <v>22</v>
      </c>
      <c r="O22" s="22" t="s">
        <v>22</v>
      </c>
      <c r="P22" s="22" t="s">
        <v>21</v>
      </c>
      <c r="Q22" s="22" t="s">
        <v>21</v>
      </c>
      <c r="R22" s="6">
        <f>COUNTIF(H22:Q22, "Yes")</f>
        <v>8</v>
      </c>
      <c r="S22" s="6">
        <f>COUNTIF(H22:Q22, "Yes")+COUNTIF(H22:Q22, "No")+COUNTIF(H22:Q22, "Unc")</f>
        <v>8</v>
      </c>
      <c r="T22" s="19">
        <f>R22/S22*100</f>
        <v>100</v>
      </c>
      <c r="U22" s="7" t="str">
        <f>IF(T22&gt;=75,"Strong",IF(T22&gt;=50,"Moderate","Weak"))</f>
        <v>Strong</v>
      </c>
    </row>
    <row r="23" spans="1:21" ht="15" customHeight="1" x14ac:dyDescent="0.45">
      <c r="A23" s="13">
        <v>211</v>
      </c>
      <c r="B23" s="13" t="s">
        <v>90</v>
      </c>
      <c r="C23" s="13" t="s">
        <v>91</v>
      </c>
      <c r="D23" s="13" t="s">
        <v>92</v>
      </c>
      <c r="E23" s="24" t="s">
        <v>136</v>
      </c>
      <c r="F23" s="4">
        <v>2015</v>
      </c>
      <c r="G23" s="5" t="s">
        <v>72</v>
      </c>
      <c r="H23" s="22" t="s">
        <v>22</v>
      </c>
      <c r="I23" s="22" t="s">
        <v>23</v>
      </c>
      <c r="J23" s="22" t="s">
        <v>23</v>
      </c>
      <c r="K23" s="22" t="s">
        <v>24</v>
      </c>
      <c r="L23" s="22" t="s">
        <v>23</v>
      </c>
      <c r="M23" s="22" t="s">
        <v>22</v>
      </c>
      <c r="N23" s="22" t="s">
        <v>23</v>
      </c>
      <c r="O23" s="22" t="s">
        <v>22</v>
      </c>
      <c r="P23" s="22" t="s">
        <v>21</v>
      </c>
      <c r="Q23" s="22" t="s">
        <v>21</v>
      </c>
      <c r="R23" s="6">
        <f>COUNTIF(H23:Q23, "Yes")</f>
        <v>3</v>
      </c>
      <c r="S23" s="6">
        <f>COUNTIF(H23:Q23, "Yes")+COUNTIF(H23:Q23, "No")+COUNTIF(H23:Q23, "Unc")</f>
        <v>8</v>
      </c>
      <c r="T23" s="19">
        <f>R23/S23*100</f>
        <v>37.5</v>
      </c>
      <c r="U23" s="7" t="str">
        <f>IF(T23&gt;=75,"Strong",IF(T23&gt;=50,"Moderate","Weak"))</f>
        <v>Weak</v>
      </c>
    </row>
    <row r="24" spans="1:21" ht="15" customHeight="1" x14ac:dyDescent="0.45">
      <c r="A24" s="13">
        <v>370</v>
      </c>
      <c r="B24" s="13" t="s">
        <v>93</v>
      </c>
      <c r="C24" s="13" t="s">
        <v>94</v>
      </c>
      <c r="D24" s="13" t="s">
        <v>111</v>
      </c>
      <c r="E24" s="24" t="s">
        <v>137</v>
      </c>
      <c r="F24" s="4">
        <v>2017</v>
      </c>
      <c r="G24" s="5" t="s">
        <v>72</v>
      </c>
      <c r="H24" s="22" t="s">
        <v>22</v>
      </c>
      <c r="I24" s="22" t="s">
        <v>23</v>
      </c>
      <c r="J24" s="22" t="s">
        <v>23</v>
      </c>
      <c r="K24" s="22" t="s">
        <v>22</v>
      </c>
      <c r="L24" s="22" t="s">
        <v>23</v>
      </c>
      <c r="M24" s="22" t="s">
        <v>22</v>
      </c>
      <c r="N24" s="22" t="s">
        <v>23</v>
      </c>
      <c r="O24" s="22" t="s">
        <v>22</v>
      </c>
      <c r="P24" s="22" t="s">
        <v>21</v>
      </c>
      <c r="Q24" s="22" t="s">
        <v>21</v>
      </c>
      <c r="R24" s="6">
        <f>COUNTIF(H24:Q24, "Yes")</f>
        <v>4</v>
      </c>
      <c r="S24" s="6">
        <f>COUNTIF(H24:Q24, "Yes")+COUNTIF(H24:Q24, "No")+COUNTIF(H24:Q24, "Unc")</f>
        <v>8</v>
      </c>
      <c r="T24" s="19">
        <f>R24/S24*100</f>
        <v>50</v>
      </c>
      <c r="U24" s="7" t="str">
        <f>IF(T24&gt;=75,"Strong",IF(T24&gt;=50,"Moderate","Weak"))</f>
        <v>Moderate</v>
      </c>
    </row>
    <row r="25" spans="1:21" ht="15" customHeight="1" x14ac:dyDescent="0.45">
      <c r="A25" s="13">
        <v>286</v>
      </c>
      <c r="B25" s="13" t="s">
        <v>95</v>
      </c>
      <c r="C25" s="13" t="s">
        <v>96</v>
      </c>
      <c r="D25" s="13" t="s">
        <v>97</v>
      </c>
      <c r="E25" s="24" t="s">
        <v>138</v>
      </c>
      <c r="F25" s="4">
        <v>2006</v>
      </c>
      <c r="G25" s="5" t="s">
        <v>20</v>
      </c>
      <c r="H25" s="22" t="s">
        <v>22</v>
      </c>
      <c r="I25" s="22" t="s">
        <v>22</v>
      </c>
      <c r="J25" s="22" t="s">
        <v>23</v>
      </c>
      <c r="K25" s="22" t="s">
        <v>24</v>
      </c>
      <c r="L25" s="22" t="s">
        <v>23</v>
      </c>
      <c r="M25" s="22" t="s">
        <v>22</v>
      </c>
      <c r="N25" s="22" t="s">
        <v>23</v>
      </c>
      <c r="O25" s="22" t="s">
        <v>23</v>
      </c>
      <c r="P25" s="22" t="s">
        <v>21</v>
      </c>
      <c r="Q25" s="22" t="s">
        <v>21</v>
      </c>
      <c r="R25" s="6">
        <f>COUNTIF(H25:Q25, "Yes")</f>
        <v>3</v>
      </c>
      <c r="S25" s="6">
        <f>COUNTIF(H25:Q25, "Yes")+COUNTIF(H25:Q25, "No")+COUNTIF(H25:Q25, "Unc")</f>
        <v>8</v>
      </c>
      <c r="T25" s="19">
        <f>R25/S25*100</f>
        <v>37.5</v>
      </c>
      <c r="U25" s="7" t="str">
        <f>IF(T25&gt;=75,"Strong",IF(T25&gt;=50,"Moderate","Weak"))</f>
        <v>Weak</v>
      </c>
    </row>
    <row r="26" spans="1:21" ht="15" customHeight="1" x14ac:dyDescent="0.45">
      <c r="A26" s="13">
        <v>306</v>
      </c>
      <c r="B26" s="13" t="s">
        <v>98</v>
      </c>
      <c r="C26" s="13" t="s">
        <v>99</v>
      </c>
      <c r="D26" s="13" t="s">
        <v>100</v>
      </c>
      <c r="E26" s="24" t="s">
        <v>139</v>
      </c>
      <c r="F26">
        <v>2004</v>
      </c>
      <c r="G26" s="5" t="s">
        <v>20</v>
      </c>
      <c r="H26" s="22" t="s">
        <v>22</v>
      </c>
      <c r="I26" s="22" t="s">
        <v>22</v>
      </c>
      <c r="J26" s="22" t="s">
        <v>23</v>
      </c>
      <c r="K26" s="22" t="s">
        <v>24</v>
      </c>
      <c r="L26" s="22" t="s">
        <v>23</v>
      </c>
      <c r="M26" s="22" t="s">
        <v>22</v>
      </c>
      <c r="N26" s="22" t="s">
        <v>23</v>
      </c>
      <c r="O26" s="22" t="s">
        <v>22</v>
      </c>
      <c r="P26" s="22" t="s">
        <v>21</v>
      </c>
      <c r="Q26" s="22" t="s">
        <v>22</v>
      </c>
      <c r="R26" s="6">
        <f>COUNTIF(H26:Q26, "Yes")</f>
        <v>5</v>
      </c>
      <c r="S26" s="6">
        <f>COUNTIF(H26:Q26, "Yes")+COUNTIF(H26:Q26, "No")+COUNTIF(H26:Q26, "Unc")</f>
        <v>9</v>
      </c>
      <c r="T26" s="19">
        <f>R26/S26*100</f>
        <v>55.555555555555557</v>
      </c>
      <c r="U26" s="7" t="str">
        <f>IF(T26&gt;=75,"Strong",IF(T26&gt;=50,"Moderate","Weak"))</f>
        <v>Moderate</v>
      </c>
    </row>
    <row r="27" spans="1:21" s="11" customFormat="1" ht="15" customHeight="1" x14ac:dyDescent="0.45">
      <c r="A27" s="14">
        <v>419</v>
      </c>
      <c r="B27" s="14" t="s">
        <v>101</v>
      </c>
      <c r="C27" s="14" t="s">
        <v>102</v>
      </c>
      <c r="D27" s="14" t="s">
        <v>103</v>
      </c>
      <c r="E27" s="24" t="s">
        <v>140</v>
      </c>
      <c r="F27" s="11">
        <v>2012</v>
      </c>
      <c r="G27" s="15" t="s">
        <v>72</v>
      </c>
      <c r="H27" s="22" t="s">
        <v>22</v>
      </c>
      <c r="I27" s="22" t="s">
        <v>23</v>
      </c>
      <c r="J27" s="22" t="s">
        <v>23</v>
      </c>
      <c r="K27" s="22" t="s">
        <v>22</v>
      </c>
      <c r="L27" s="22" t="s">
        <v>23</v>
      </c>
      <c r="M27" s="22" t="s">
        <v>22</v>
      </c>
      <c r="N27" s="22" t="s">
        <v>23</v>
      </c>
      <c r="O27" s="22" t="s">
        <v>22</v>
      </c>
      <c r="P27" s="22" t="s">
        <v>21</v>
      </c>
      <c r="Q27" s="22" t="s">
        <v>21</v>
      </c>
      <c r="R27" s="6">
        <f>COUNTIF(H27:Q27, "Yes")</f>
        <v>4</v>
      </c>
      <c r="S27" s="6">
        <f>COUNTIF(H27:Q27, "Yes")+COUNTIF(H27:Q27, "No")+COUNTIF(H27:Q27, "Unc")</f>
        <v>8</v>
      </c>
      <c r="T27" s="19">
        <f>R27/S27*100</f>
        <v>50</v>
      </c>
      <c r="U27" s="7" t="str">
        <f>IF(T27&gt;=75,"Strong",IF(T27&gt;=50,"Moderate","Weak"))</f>
        <v>Moderate</v>
      </c>
    </row>
    <row r="28" spans="1:21" s="11" customFormat="1" ht="15" customHeight="1" x14ac:dyDescent="0.45">
      <c r="A28" s="14">
        <v>412</v>
      </c>
      <c r="B28" s="14" t="s">
        <v>104</v>
      </c>
      <c r="C28" s="14" t="s">
        <v>105</v>
      </c>
      <c r="D28" s="14" t="s">
        <v>106</v>
      </c>
      <c r="E28" s="24" t="s">
        <v>141</v>
      </c>
      <c r="F28" s="11">
        <v>2013</v>
      </c>
      <c r="G28" s="15" t="s">
        <v>72</v>
      </c>
      <c r="H28" s="22" t="s">
        <v>22</v>
      </c>
      <c r="I28" s="22" t="s">
        <v>22</v>
      </c>
      <c r="J28" s="22" t="s">
        <v>23</v>
      </c>
      <c r="K28" s="22" t="s">
        <v>24</v>
      </c>
      <c r="L28" s="22" t="s">
        <v>23</v>
      </c>
      <c r="M28" s="22" t="s">
        <v>22</v>
      </c>
      <c r="N28" s="22" t="s">
        <v>23</v>
      </c>
      <c r="O28" s="22" t="s">
        <v>23</v>
      </c>
      <c r="P28" s="22" t="s">
        <v>21</v>
      </c>
      <c r="Q28" s="22" t="s">
        <v>21</v>
      </c>
      <c r="R28" s="6">
        <f>COUNTIF(H28:Q28, "Yes")</f>
        <v>3</v>
      </c>
      <c r="S28" s="6">
        <f>COUNTIF(H28:Q28, "Yes")+COUNTIF(H28:Q28, "No")+COUNTIF(H28:Q28, "Unc")</f>
        <v>8</v>
      </c>
      <c r="T28" s="19">
        <f>R28/S28*100</f>
        <v>37.5</v>
      </c>
      <c r="U28" s="7" t="str">
        <f>IF(T28&gt;=75,"Strong",IF(T28&gt;=50,"Moderate","Weak"))</f>
        <v>Weak</v>
      </c>
    </row>
    <row r="29" spans="1:21" s="11" customFormat="1" ht="15" customHeight="1" x14ac:dyDescent="0.45">
      <c r="A29" s="14">
        <v>463</v>
      </c>
      <c r="B29" s="14" t="s">
        <v>107</v>
      </c>
      <c r="C29" s="14" t="s">
        <v>108</v>
      </c>
      <c r="D29" s="14" t="s">
        <v>109</v>
      </c>
      <c r="E29" s="24" t="s">
        <v>142</v>
      </c>
      <c r="F29" s="11">
        <v>2000</v>
      </c>
      <c r="G29" s="15" t="s">
        <v>72</v>
      </c>
      <c r="H29" s="22" t="s">
        <v>22</v>
      </c>
      <c r="I29" s="22" t="s">
        <v>23</v>
      </c>
      <c r="J29" s="22" t="s">
        <v>23</v>
      </c>
      <c r="K29" s="22" t="s">
        <v>24</v>
      </c>
      <c r="L29" s="22" t="s">
        <v>23</v>
      </c>
      <c r="M29" s="22" t="s">
        <v>22</v>
      </c>
      <c r="N29" s="22" t="s">
        <v>23</v>
      </c>
      <c r="O29" s="22" t="s">
        <v>23</v>
      </c>
      <c r="P29" s="22" t="s">
        <v>21</v>
      </c>
      <c r="Q29" s="22" t="s">
        <v>21</v>
      </c>
      <c r="R29" s="6">
        <f>COUNTIF(H29:Q29, "Yes")</f>
        <v>2</v>
      </c>
      <c r="S29" s="6">
        <f>COUNTIF(H29:Q29, "Yes")+COUNTIF(H29:Q29, "No")+COUNTIF(H29:Q29, "Unc")</f>
        <v>8</v>
      </c>
      <c r="T29" s="19">
        <f>R29/S29*100</f>
        <v>25</v>
      </c>
      <c r="U29" s="7" t="str">
        <f>IF(T29&gt;=75,"Strong",IF(T29&gt;=50,"Moderate","Weak"))</f>
        <v>Weak</v>
      </c>
    </row>
    <row r="30" spans="1:21" s="17" customFormat="1" x14ac:dyDescent="0.35">
      <c r="A30" s="16"/>
      <c r="B30" s="16"/>
      <c r="C30" s="16"/>
      <c r="D30" s="16"/>
      <c r="E30" s="25"/>
      <c r="G30" s="15"/>
      <c r="H30" s="18"/>
      <c r="R30" s="18"/>
      <c r="T30" s="20"/>
    </row>
    <row r="31" spans="1:21" s="17" customFormat="1" x14ac:dyDescent="0.35">
      <c r="A31" s="16"/>
      <c r="B31" s="16"/>
      <c r="C31" s="16"/>
      <c r="D31" s="16"/>
      <c r="E31" s="25"/>
      <c r="G31" s="15"/>
      <c r="H31" s="18"/>
      <c r="R31" s="18"/>
      <c r="T31" s="20"/>
    </row>
    <row r="32" spans="1:21" s="17" customFormat="1" x14ac:dyDescent="0.35">
      <c r="A32" s="16"/>
      <c r="B32" s="16"/>
      <c r="C32" s="16"/>
      <c r="D32" s="16"/>
      <c r="E32" s="25"/>
      <c r="G32" s="15"/>
      <c r="H32" s="18"/>
      <c r="R32" s="18"/>
      <c r="T32" s="20"/>
    </row>
  </sheetData>
  <autoFilter ref="A1:V32" xr:uid="{3E885F1D-A8BB-4146-A808-36DDCD73C287}"/>
  <conditionalFormatting sqref="B21">
    <cfRule type="duplicateValues" dxfId="11" priority="13"/>
  </conditionalFormatting>
  <conditionalFormatting sqref="B21">
    <cfRule type="duplicateValues" dxfId="10" priority="14"/>
  </conditionalFormatting>
  <conditionalFormatting sqref="B22">
    <cfRule type="duplicateValues" dxfId="9" priority="11"/>
  </conditionalFormatting>
  <conditionalFormatting sqref="B22">
    <cfRule type="duplicateValues" dxfId="8" priority="12"/>
  </conditionalFormatting>
  <conditionalFormatting sqref="B23">
    <cfRule type="duplicateValues" dxfId="7" priority="9"/>
  </conditionalFormatting>
  <conditionalFormatting sqref="B23">
    <cfRule type="duplicateValues" dxfId="6" priority="10"/>
  </conditionalFormatting>
  <conditionalFormatting sqref="B24">
    <cfRule type="duplicateValues" dxfId="5" priority="7"/>
  </conditionalFormatting>
  <conditionalFormatting sqref="B24">
    <cfRule type="duplicateValues" dxfId="4" priority="8"/>
  </conditionalFormatting>
  <conditionalFormatting sqref="B25">
    <cfRule type="duplicateValues" dxfId="3" priority="6"/>
  </conditionalFormatting>
  <conditionalFormatting sqref="B26">
    <cfRule type="duplicateValues" dxfId="2" priority="2"/>
  </conditionalFormatting>
  <conditionalFormatting sqref="B27:B29 D27:D29">
    <cfRule type="duplicateValues" dxfId="1" priority="28"/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Dermauw</dc:creator>
  <cp:lastModifiedBy>Veronique Dermauw</cp:lastModifiedBy>
  <dcterms:created xsi:type="dcterms:W3CDTF">2021-02-12T15:45:04Z</dcterms:created>
  <dcterms:modified xsi:type="dcterms:W3CDTF">2021-02-17T10:35:43Z</dcterms:modified>
</cp:coreProperties>
</file>