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filterPrivacy="1" codeName="ThisWorkbook" defaultThemeVersion="124226"/>
  <xr:revisionPtr revIDLastSave="0" documentId="13_ncr:1_{3BE56CBC-571A-4BA4-AF9A-3BCFBC1F6B0A}" xr6:coauthVersionLast="45" xr6:coauthVersionMax="45" xr10:uidLastSave="{00000000-0000-0000-0000-000000000000}"/>
  <bookViews>
    <workbookView xWindow="828" yWindow="-108" windowWidth="22320" windowHeight="13176" tabRatio="703" xr2:uid="{00000000-000D-0000-FFFF-FFFF00000000}"/>
  </bookViews>
  <sheets>
    <sheet name="Reproducibility TF Plots" sheetId="7" r:id="rId1"/>
  </sheets>
  <externalReferences>
    <externalReference r:id="rId2"/>
  </externalReferenc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C199" i="7" l="1"/>
  <c r="AC197" i="7"/>
  <c r="AC195" i="7"/>
  <c r="AS185" i="7"/>
  <c r="AR185" i="7"/>
  <c r="AQ185" i="7"/>
  <c r="AP185" i="7"/>
  <c r="AO185" i="7"/>
  <c r="AN185" i="7"/>
  <c r="AM185" i="7"/>
  <c r="AH185" i="7"/>
  <c r="AG185" i="7"/>
  <c r="AF185" i="7"/>
  <c r="AE185" i="7"/>
  <c r="AD185" i="7"/>
  <c r="AC185" i="7"/>
  <c r="AB185" i="7"/>
  <c r="AS184" i="7"/>
  <c r="AR184" i="7"/>
  <c r="AQ184" i="7"/>
  <c r="AP184" i="7"/>
  <c r="AO184" i="7"/>
  <c r="AN184" i="7"/>
  <c r="AM184" i="7"/>
  <c r="AH184" i="7"/>
  <c r="AG184" i="7"/>
  <c r="AF184" i="7"/>
  <c r="AE184" i="7"/>
  <c r="AD184" i="7"/>
  <c r="AC184" i="7"/>
  <c r="AB184" i="7"/>
  <c r="AS183" i="7"/>
  <c r="AR183" i="7"/>
  <c r="AQ183" i="7"/>
  <c r="AP183" i="7"/>
  <c r="AO183" i="7"/>
  <c r="AN183" i="7"/>
  <c r="AM183" i="7"/>
  <c r="AH183" i="7"/>
  <c r="AG183" i="7"/>
  <c r="AF183" i="7"/>
  <c r="AE183" i="7"/>
  <c r="AD183" i="7"/>
  <c r="AC183" i="7"/>
  <c r="AB183" i="7"/>
  <c r="AS182" i="7"/>
  <c r="AR182" i="7"/>
  <c r="AQ182" i="7"/>
  <c r="AP182" i="7"/>
  <c r="AO182" i="7"/>
  <c r="AN182" i="7"/>
  <c r="AM182" i="7"/>
  <c r="AH182" i="7"/>
  <c r="AG182" i="7"/>
  <c r="AF182" i="7"/>
  <c r="AE182" i="7"/>
  <c r="AD182" i="7"/>
  <c r="AC182" i="7"/>
  <c r="AB182" i="7"/>
  <c r="AS181" i="7"/>
  <c r="AR181" i="7"/>
  <c r="AQ181" i="7"/>
  <c r="AP181" i="7"/>
  <c r="AO181" i="7"/>
  <c r="AN181" i="7"/>
  <c r="AM181" i="7"/>
  <c r="AH181" i="7"/>
  <c r="AG181" i="7"/>
  <c r="AF181" i="7"/>
  <c r="AE181" i="7"/>
  <c r="AD181" i="7"/>
  <c r="AC181" i="7"/>
  <c r="AB181" i="7"/>
  <c r="AS180" i="7"/>
  <c r="AR180" i="7"/>
  <c r="AQ180" i="7"/>
  <c r="AP180" i="7"/>
  <c r="AO180" i="7"/>
  <c r="AN180" i="7"/>
  <c r="AM180" i="7"/>
  <c r="AH180" i="7"/>
  <c r="AG180" i="7"/>
  <c r="AF180" i="7"/>
  <c r="AE180" i="7"/>
  <c r="AD180" i="7"/>
  <c r="AC180" i="7"/>
  <c r="AB180" i="7"/>
  <c r="AS179" i="7"/>
  <c r="AR179" i="7"/>
  <c r="AQ179" i="7"/>
  <c r="AP179" i="7"/>
  <c r="AO179" i="7"/>
  <c r="AN179" i="7"/>
  <c r="AM179" i="7"/>
  <c r="AH179" i="7"/>
  <c r="AG179" i="7"/>
  <c r="AF179" i="7"/>
  <c r="AE179" i="7"/>
  <c r="AD179" i="7"/>
  <c r="AC179" i="7"/>
  <c r="AB179" i="7"/>
  <c r="AS178" i="7"/>
  <c r="AR178" i="7"/>
  <c r="AQ178" i="7"/>
  <c r="AP178" i="7"/>
  <c r="AO178" i="7"/>
  <c r="AN178" i="7"/>
  <c r="AM178" i="7"/>
  <c r="AH178" i="7"/>
  <c r="AG178" i="7"/>
  <c r="AF178" i="7"/>
  <c r="AE178" i="7"/>
  <c r="AD178" i="7"/>
  <c r="AC178" i="7"/>
  <c r="AB178" i="7"/>
  <c r="AS177" i="7"/>
  <c r="AR177" i="7"/>
  <c r="AQ177" i="7"/>
  <c r="AP177" i="7"/>
  <c r="AO177" i="7"/>
  <c r="AN177" i="7"/>
  <c r="AM177" i="7"/>
  <c r="AH177" i="7"/>
  <c r="AG177" i="7"/>
  <c r="AF177" i="7"/>
  <c r="AE177" i="7"/>
  <c r="AD177" i="7"/>
  <c r="AC177" i="7"/>
  <c r="AB177" i="7"/>
  <c r="AS176" i="7"/>
  <c r="AR176" i="7"/>
  <c r="AQ176" i="7"/>
  <c r="AP176" i="7"/>
  <c r="AO176" i="7"/>
  <c r="AN176" i="7"/>
  <c r="AM176" i="7"/>
  <c r="AH176" i="7"/>
  <c r="AG176" i="7"/>
  <c r="AF176" i="7"/>
  <c r="AE176" i="7"/>
  <c r="AD176" i="7"/>
  <c r="AC176" i="7"/>
  <c r="AB176" i="7"/>
  <c r="AS175" i="7"/>
  <c r="AR175" i="7"/>
  <c r="AQ175" i="7"/>
  <c r="AP175" i="7"/>
  <c r="AO175" i="7"/>
  <c r="AN175" i="7"/>
  <c r="AM175" i="7"/>
  <c r="AH175" i="7"/>
  <c r="AG175" i="7"/>
  <c r="AF175" i="7"/>
  <c r="AE175" i="7"/>
  <c r="AD175" i="7"/>
  <c r="AC175" i="7"/>
  <c r="AB175" i="7"/>
  <c r="AS174" i="7"/>
  <c r="AR174" i="7"/>
  <c r="AQ174" i="7"/>
  <c r="AP174" i="7"/>
  <c r="AO174" i="7"/>
  <c r="AN174" i="7"/>
  <c r="AM174" i="7"/>
  <c r="AH174" i="7"/>
  <c r="AG174" i="7"/>
  <c r="AF174" i="7"/>
  <c r="AE174" i="7"/>
  <c r="AD174" i="7"/>
  <c r="AC174" i="7"/>
  <c r="AB174" i="7"/>
  <c r="AS173" i="7"/>
  <c r="AR173" i="7"/>
  <c r="AQ173" i="7"/>
  <c r="AP173" i="7"/>
  <c r="AO173" i="7"/>
  <c r="AN173" i="7"/>
  <c r="AM173" i="7"/>
  <c r="AH173" i="7"/>
  <c r="AG173" i="7"/>
  <c r="AF173" i="7"/>
  <c r="AE173" i="7"/>
  <c r="AD173" i="7"/>
  <c r="AC173" i="7"/>
  <c r="AB173" i="7"/>
  <c r="AS172" i="7"/>
  <c r="AR172" i="7"/>
  <c r="AQ172" i="7"/>
  <c r="AP172" i="7"/>
  <c r="AO172" i="7"/>
  <c r="AN172" i="7"/>
  <c r="AM172" i="7"/>
  <c r="AH172" i="7"/>
  <c r="AG172" i="7"/>
  <c r="AF172" i="7"/>
  <c r="AE172" i="7"/>
  <c r="AD172" i="7"/>
  <c r="AC172" i="7"/>
  <c r="AB172" i="7"/>
  <c r="AS171" i="7"/>
  <c r="AR171" i="7"/>
  <c r="AQ171" i="7"/>
  <c r="AP171" i="7"/>
  <c r="AO171" i="7"/>
  <c r="AN171" i="7"/>
  <c r="AM171" i="7"/>
  <c r="AH171" i="7"/>
  <c r="AG171" i="7"/>
  <c r="AF171" i="7"/>
  <c r="AE171" i="7"/>
  <c r="AD171" i="7"/>
  <c r="AC171" i="7"/>
  <c r="AB171" i="7"/>
  <c r="AS170" i="7"/>
  <c r="AR170" i="7"/>
  <c r="AQ170" i="7"/>
  <c r="AP170" i="7"/>
  <c r="AO170" i="7"/>
  <c r="AN170" i="7"/>
  <c r="AM170" i="7"/>
  <c r="AH170" i="7"/>
  <c r="AG170" i="7"/>
  <c r="AF170" i="7"/>
  <c r="AE170" i="7"/>
  <c r="AD170" i="7"/>
  <c r="AC170" i="7"/>
  <c r="AB170" i="7"/>
  <c r="AS169" i="7"/>
  <c r="AR169" i="7"/>
  <c r="AQ169" i="7"/>
  <c r="AP169" i="7"/>
  <c r="AO169" i="7"/>
  <c r="AN169" i="7"/>
  <c r="AM169" i="7"/>
  <c r="AH169" i="7"/>
  <c r="AG169" i="7"/>
  <c r="AF169" i="7"/>
  <c r="AE169" i="7"/>
  <c r="AD169" i="7"/>
  <c r="AC169" i="7"/>
  <c r="AB169" i="7"/>
  <c r="AS168" i="7"/>
  <c r="AR168" i="7"/>
  <c r="AQ168" i="7"/>
  <c r="AP168" i="7"/>
  <c r="AO168" i="7"/>
  <c r="AN168" i="7"/>
  <c r="AM168" i="7"/>
  <c r="AH168" i="7"/>
  <c r="AG168" i="7"/>
  <c r="AF168" i="7"/>
  <c r="AE168" i="7"/>
  <c r="AD168" i="7"/>
  <c r="AC168" i="7"/>
  <c r="AB168" i="7"/>
  <c r="AS167" i="7"/>
  <c r="AR167" i="7"/>
  <c r="AQ167" i="7"/>
  <c r="AP167" i="7"/>
  <c r="AO167" i="7"/>
  <c r="AN167" i="7"/>
  <c r="AM167" i="7"/>
  <c r="AH167" i="7"/>
  <c r="AG167" i="7"/>
  <c r="AF167" i="7"/>
  <c r="AE167" i="7"/>
  <c r="AD167" i="7"/>
  <c r="AC167" i="7"/>
  <c r="AB167" i="7"/>
  <c r="AS166" i="7"/>
  <c r="AR166" i="7"/>
  <c r="AQ166" i="7"/>
  <c r="AP166" i="7"/>
  <c r="AO166" i="7"/>
  <c r="AN166" i="7"/>
  <c r="AM166" i="7"/>
  <c r="AH166" i="7"/>
  <c r="AG166" i="7"/>
  <c r="AF166" i="7"/>
  <c r="AE166" i="7"/>
  <c r="AD166" i="7"/>
  <c r="AC166" i="7"/>
  <c r="AB166" i="7"/>
  <c r="AS165" i="7"/>
  <c r="AR165" i="7"/>
  <c r="AQ165" i="7"/>
  <c r="AP165" i="7"/>
  <c r="AO165" i="7"/>
  <c r="AN165" i="7"/>
  <c r="AM165" i="7"/>
  <c r="AH165" i="7"/>
  <c r="AG165" i="7"/>
  <c r="AF165" i="7"/>
  <c r="AE165" i="7"/>
  <c r="AD165" i="7"/>
  <c r="AC165" i="7"/>
  <c r="AB165" i="7"/>
  <c r="AS164" i="7"/>
  <c r="AR164" i="7"/>
  <c r="AQ164" i="7"/>
  <c r="AP164" i="7"/>
  <c r="AO164" i="7"/>
  <c r="AN164" i="7"/>
  <c r="AM164" i="7"/>
  <c r="AH164" i="7"/>
  <c r="AG164" i="7"/>
  <c r="AF164" i="7"/>
  <c r="AE164" i="7"/>
  <c r="AD164" i="7"/>
  <c r="AC164" i="7"/>
  <c r="AB164" i="7"/>
  <c r="AS163" i="7"/>
  <c r="AR163" i="7"/>
  <c r="AQ163" i="7"/>
  <c r="AP163" i="7"/>
  <c r="AO163" i="7"/>
  <c r="AN163" i="7"/>
  <c r="AM163" i="7"/>
  <c r="AH163" i="7"/>
  <c r="AG163" i="7"/>
  <c r="AF163" i="7"/>
  <c r="AE163" i="7"/>
  <c r="AD163" i="7"/>
  <c r="AC163" i="7"/>
  <c r="AB163" i="7"/>
  <c r="AS162" i="7"/>
  <c r="AR162" i="7"/>
  <c r="AQ162" i="7"/>
  <c r="AP162" i="7"/>
  <c r="AO162" i="7"/>
  <c r="AN162" i="7"/>
  <c r="AM162" i="7"/>
  <c r="AH162" i="7"/>
  <c r="AG162" i="7"/>
  <c r="AF162" i="7"/>
  <c r="AE162" i="7"/>
  <c r="AD162" i="7"/>
  <c r="AC162" i="7"/>
  <c r="AB162" i="7"/>
  <c r="AS161" i="7"/>
  <c r="AR161" i="7"/>
  <c r="AQ161" i="7"/>
  <c r="AP161" i="7"/>
  <c r="AO161" i="7"/>
  <c r="AN161" i="7"/>
  <c r="AM161" i="7"/>
  <c r="AH161" i="7"/>
  <c r="AG161" i="7"/>
  <c r="AF161" i="7"/>
  <c r="AE161" i="7"/>
  <c r="AD161" i="7"/>
  <c r="AC161" i="7"/>
  <c r="AB161" i="7"/>
  <c r="AS160" i="7"/>
  <c r="AR160" i="7"/>
  <c r="AQ160" i="7"/>
  <c r="AP160" i="7"/>
  <c r="AO160" i="7"/>
  <c r="AN160" i="7"/>
  <c r="AM160" i="7"/>
  <c r="AH160" i="7"/>
  <c r="AG160" i="7"/>
  <c r="AF160" i="7"/>
  <c r="AE160" i="7"/>
  <c r="AD160" i="7"/>
  <c r="AC160" i="7"/>
  <c r="AB160" i="7"/>
  <c r="AS159" i="7"/>
  <c r="AR159" i="7"/>
  <c r="AQ159" i="7"/>
  <c r="AP159" i="7"/>
  <c r="AO159" i="7"/>
  <c r="AN159" i="7"/>
  <c r="AM159" i="7"/>
  <c r="AH159" i="7"/>
  <c r="AG159" i="7"/>
  <c r="AF159" i="7"/>
  <c r="AE159" i="7"/>
  <c r="AD159" i="7"/>
  <c r="AC159" i="7"/>
  <c r="AB159" i="7"/>
  <c r="AS158" i="7"/>
  <c r="AR158" i="7"/>
  <c r="AQ158" i="7"/>
  <c r="AP158" i="7"/>
  <c r="AO158" i="7"/>
  <c r="AN158" i="7"/>
  <c r="AM158" i="7"/>
  <c r="AH158" i="7"/>
  <c r="AG158" i="7"/>
  <c r="AF158" i="7"/>
  <c r="AE158" i="7"/>
  <c r="AD158" i="7"/>
  <c r="AC158" i="7"/>
  <c r="AB158" i="7"/>
  <c r="AS157" i="7"/>
  <c r="AR157" i="7"/>
  <c r="AQ157" i="7"/>
  <c r="AP157" i="7"/>
  <c r="AO157" i="7"/>
  <c r="AN157" i="7"/>
  <c r="AM157" i="7"/>
  <c r="AH157" i="7"/>
  <c r="AG157" i="7"/>
  <c r="AF157" i="7"/>
  <c r="AE157" i="7"/>
  <c r="AD157" i="7"/>
  <c r="AC157" i="7"/>
  <c r="AB157" i="7"/>
  <c r="AS156" i="7"/>
  <c r="AR156" i="7"/>
  <c r="AQ156" i="7"/>
  <c r="AP156" i="7"/>
  <c r="AO156" i="7"/>
  <c r="AN156" i="7"/>
  <c r="AM156" i="7"/>
  <c r="AH156" i="7"/>
  <c r="AG156" i="7"/>
  <c r="AF156" i="7"/>
  <c r="AE156" i="7"/>
  <c r="AD156" i="7"/>
  <c r="AC156" i="7"/>
  <c r="AB156" i="7"/>
  <c r="AS155" i="7"/>
  <c r="AR155" i="7"/>
  <c r="AQ155" i="7"/>
  <c r="AP155" i="7"/>
  <c r="AO155" i="7"/>
  <c r="AN155" i="7"/>
  <c r="AM155" i="7"/>
  <c r="AH155" i="7"/>
  <c r="AG155" i="7"/>
  <c r="AF155" i="7"/>
  <c r="AE155" i="7"/>
  <c r="AD155" i="7"/>
  <c r="AC155" i="7"/>
  <c r="AB155" i="7"/>
  <c r="AS154" i="7"/>
  <c r="AR154" i="7"/>
  <c r="AQ154" i="7"/>
  <c r="AP154" i="7"/>
  <c r="AO154" i="7"/>
  <c r="AN154" i="7"/>
  <c r="AM154" i="7"/>
  <c r="AH154" i="7"/>
  <c r="AG154" i="7"/>
  <c r="AF154" i="7"/>
  <c r="AE154" i="7"/>
  <c r="AD154" i="7"/>
  <c r="AC154" i="7"/>
  <c r="AB154" i="7"/>
  <c r="AS153" i="7"/>
  <c r="AR153" i="7"/>
  <c r="AQ153" i="7"/>
  <c r="AP153" i="7"/>
  <c r="AO153" i="7"/>
  <c r="AN153" i="7"/>
  <c r="AM153" i="7"/>
  <c r="AH153" i="7"/>
  <c r="AG153" i="7"/>
  <c r="AF153" i="7"/>
  <c r="AE153" i="7"/>
  <c r="AD153" i="7"/>
  <c r="AC153" i="7"/>
  <c r="AB153" i="7"/>
  <c r="AS152" i="7"/>
  <c r="AR152" i="7"/>
  <c r="AQ152" i="7"/>
  <c r="AP152" i="7"/>
  <c r="AO152" i="7"/>
  <c r="AN152" i="7"/>
  <c r="AM152" i="7"/>
  <c r="AH152" i="7"/>
  <c r="AG152" i="7"/>
  <c r="AF152" i="7"/>
  <c r="AE152" i="7"/>
  <c r="AD152" i="7"/>
  <c r="AC152" i="7"/>
  <c r="AB152" i="7"/>
  <c r="AS151" i="7"/>
  <c r="AR151" i="7"/>
  <c r="AQ151" i="7"/>
  <c r="AP151" i="7"/>
  <c r="AO151" i="7"/>
  <c r="AN151" i="7"/>
  <c r="AM151" i="7"/>
  <c r="AH151" i="7"/>
  <c r="AG151" i="7"/>
  <c r="AF151" i="7"/>
  <c r="AE151" i="7"/>
  <c r="AD151" i="7"/>
  <c r="AC151" i="7"/>
  <c r="AB151" i="7"/>
  <c r="AS150" i="7"/>
  <c r="AR150" i="7"/>
  <c r="AQ150" i="7"/>
  <c r="AP150" i="7"/>
  <c r="AO150" i="7"/>
  <c r="AN150" i="7"/>
  <c r="AM150" i="7"/>
  <c r="AH150" i="7"/>
  <c r="AG150" i="7"/>
  <c r="AF150" i="7"/>
  <c r="AE150" i="7"/>
  <c r="AD150" i="7"/>
  <c r="AC150" i="7"/>
  <c r="AB150" i="7"/>
  <c r="AS149" i="7"/>
  <c r="AR149" i="7"/>
  <c r="AQ149" i="7"/>
  <c r="AP149" i="7"/>
  <c r="AO149" i="7"/>
  <c r="AN149" i="7"/>
  <c r="AM149" i="7"/>
  <c r="AH149" i="7"/>
  <c r="AG149" i="7"/>
  <c r="AF149" i="7"/>
  <c r="AE149" i="7"/>
  <c r="AD149" i="7"/>
  <c r="AC149" i="7"/>
  <c r="AB149" i="7"/>
  <c r="AS148" i="7"/>
  <c r="AR148" i="7"/>
  <c r="AQ148" i="7"/>
  <c r="AP148" i="7"/>
  <c r="AO148" i="7"/>
  <c r="AN148" i="7"/>
  <c r="AM148" i="7"/>
  <c r="AH148" i="7"/>
  <c r="AG148" i="7"/>
  <c r="AF148" i="7"/>
  <c r="AE148" i="7"/>
  <c r="AD148" i="7"/>
  <c r="AC148" i="7"/>
  <c r="AB148" i="7"/>
  <c r="AS147" i="7"/>
  <c r="AR147" i="7"/>
  <c r="AQ147" i="7"/>
  <c r="AP147" i="7"/>
  <c r="AO147" i="7"/>
  <c r="AN147" i="7"/>
  <c r="AM147" i="7"/>
  <c r="AH147" i="7"/>
  <c r="AG147" i="7"/>
  <c r="AF147" i="7"/>
  <c r="AE147" i="7"/>
  <c r="AD147" i="7"/>
  <c r="AC147" i="7"/>
  <c r="AB147" i="7"/>
  <c r="AS146" i="7"/>
  <c r="AR146" i="7"/>
  <c r="AQ146" i="7"/>
  <c r="AP146" i="7"/>
  <c r="AO146" i="7"/>
  <c r="AN146" i="7"/>
  <c r="AM146" i="7"/>
  <c r="AH146" i="7"/>
  <c r="AG146" i="7"/>
  <c r="AF146" i="7"/>
  <c r="AE146" i="7"/>
  <c r="AD146" i="7"/>
  <c r="AC146" i="7"/>
  <c r="AB146" i="7"/>
  <c r="AS145" i="7"/>
  <c r="AR145" i="7"/>
  <c r="AQ145" i="7"/>
  <c r="AP145" i="7"/>
  <c r="AO145" i="7"/>
  <c r="AN145" i="7"/>
  <c r="AM145" i="7"/>
  <c r="AH145" i="7"/>
  <c r="AG145" i="7"/>
  <c r="AF145" i="7"/>
  <c r="AE145" i="7"/>
  <c r="AD145" i="7"/>
  <c r="AC145" i="7"/>
  <c r="AB145" i="7"/>
  <c r="AS144" i="7"/>
  <c r="AR144" i="7"/>
  <c r="AQ144" i="7"/>
  <c r="AP144" i="7"/>
  <c r="AO144" i="7"/>
  <c r="AN144" i="7"/>
  <c r="AM144" i="7"/>
  <c r="AH144" i="7"/>
  <c r="AG144" i="7"/>
  <c r="AF144" i="7"/>
  <c r="AE144" i="7"/>
  <c r="AD144" i="7"/>
  <c r="AC144" i="7"/>
  <c r="AB144" i="7"/>
  <c r="AS143" i="7"/>
  <c r="AR143" i="7"/>
  <c r="AQ143" i="7"/>
  <c r="AP143" i="7"/>
  <c r="AO143" i="7"/>
  <c r="AN143" i="7"/>
  <c r="AM143" i="7"/>
  <c r="AH143" i="7"/>
  <c r="AG143" i="7"/>
  <c r="AF143" i="7"/>
  <c r="AE143" i="7"/>
  <c r="AD143" i="7"/>
  <c r="AC143" i="7"/>
  <c r="AB143" i="7"/>
  <c r="AS142" i="7"/>
  <c r="AR142" i="7"/>
  <c r="AQ142" i="7"/>
  <c r="AP142" i="7"/>
  <c r="AO142" i="7"/>
  <c r="AN142" i="7"/>
  <c r="AM142" i="7"/>
  <c r="AH142" i="7"/>
  <c r="AG142" i="7"/>
  <c r="AF142" i="7"/>
  <c r="AE142" i="7"/>
  <c r="AD142" i="7"/>
  <c r="AC142" i="7"/>
  <c r="AB142" i="7"/>
  <c r="AS141" i="7"/>
  <c r="AR141" i="7"/>
  <c r="AQ141" i="7"/>
  <c r="AP141" i="7"/>
  <c r="AO141" i="7"/>
  <c r="AN141" i="7"/>
  <c r="AM141" i="7"/>
  <c r="AH141" i="7"/>
  <c r="AG141" i="7"/>
  <c r="AF141" i="7"/>
  <c r="AE141" i="7"/>
  <c r="AD141" i="7"/>
  <c r="AC141" i="7"/>
  <c r="AB141" i="7"/>
  <c r="AS140" i="7"/>
  <c r="AR140" i="7"/>
  <c r="AQ140" i="7"/>
  <c r="AP140" i="7"/>
  <c r="AO140" i="7"/>
  <c r="AN140" i="7"/>
  <c r="AM140" i="7"/>
  <c r="AH140" i="7"/>
  <c r="AG140" i="7"/>
  <c r="AF140" i="7"/>
  <c r="AE140" i="7"/>
  <c r="AD140" i="7"/>
  <c r="AC140" i="7"/>
  <c r="AB140" i="7"/>
  <c r="AS139" i="7"/>
  <c r="AR139" i="7"/>
  <c r="AQ139" i="7"/>
  <c r="AP139" i="7"/>
  <c r="AO139" i="7"/>
  <c r="AN139" i="7"/>
  <c r="AM139" i="7"/>
  <c r="AH139" i="7"/>
  <c r="AG139" i="7"/>
  <c r="AF139" i="7"/>
  <c r="AE139" i="7"/>
  <c r="AD139" i="7"/>
  <c r="AC139" i="7"/>
  <c r="AB139" i="7"/>
  <c r="AS138" i="7"/>
  <c r="AR138" i="7"/>
  <c r="AQ138" i="7"/>
  <c r="AP138" i="7"/>
  <c r="AO138" i="7"/>
  <c r="AN138" i="7"/>
  <c r="AM138" i="7"/>
  <c r="AH138" i="7"/>
  <c r="AG138" i="7"/>
  <c r="AF138" i="7"/>
  <c r="AE138" i="7"/>
  <c r="AD138" i="7"/>
  <c r="AC138" i="7"/>
  <c r="AB138" i="7"/>
  <c r="AS137" i="7"/>
  <c r="AR137" i="7"/>
  <c r="AQ137" i="7"/>
  <c r="AP137" i="7"/>
  <c r="AO137" i="7"/>
  <c r="AN137" i="7"/>
  <c r="AM137" i="7"/>
  <c r="AH137" i="7"/>
  <c r="AG137" i="7"/>
  <c r="AF137" i="7"/>
  <c r="AE137" i="7"/>
  <c r="AD137" i="7"/>
  <c r="AC137" i="7"/>
  <c r="AB137" i="7"/>
  <c r="AS136" i="7"/>
  <c r="AR136" i="7"/>
  <c r="AQ136" i="7"/>
  <c r="AP136" i="7"/>
  <c r="AO136" i="7"/>
  <c r="AN136" i="7"/>
  <c r="AM136" i="7"/>
  <c r="AH136" i="7"/>
  <c r="AG136" i="7"/>
  <c r="AF136" i="7"/>
  <c r="AE136" i="7"/>
  <c r="AD136" i="7"/>
  <c r="AC136" i="7"/>
  <c r="AB136" i="7"/>
  <c r="AS135" i="7"/>
  <c r="AR135" i="7"/>
  <c r="AQ135" i="7"/>
  <c r="AP135" i="7"/>
  <c r="AO135" i="7"/>
  <c r="AN135" i="7"/>
  <c r="AM135" i="7"/>
  <c r="AH135" i="7"/>
  <c r="AG135" i="7"/>
  <c r="AF135" i="7"/>
  <c r="AE135" i="7"/>
  <c r="AD135" i="7"/>
  <c r="AC135" i="7"/>
  <c r="AB135" i="7"/>
  <c r="AS134" i="7"/>
  <c r="AR134" i="7"/>
  <c r="AQ134" i="7"/>
  <c r="AP134" i="7"/>
  <c r="AO134" i="7"/>
  <c r="AN134" i="7"/>
  <c r="AM134" i="7"/>
  <c r="AH134" i="7"/>
  <c r="AG134" i="7"/>
  <c r="AF134" i="7"/>
  <c r="AE134" i="7"/>
  <c r="AD134" i="7"/>
  <c r="AC134" i="7"/>
  <c r="AB134" i="7"/>
  <c r="AS133" i="7"/>
  <c r="AR133" i="7"/>
  <c r="AQ133" i="7"/>
  <c r="AP133" i="7"/>
  <c r="AO133" i="7"/>
  <c r="AN133" i="7"/>
  <c r="AM133" i="7"/>
  <c r="AH133" i="7"/>
  <c r="AG133" i="7"/>
  <c r="AF133" i="7"/>
  <c r="AE133" i="7"/>
  <c r="AD133" i="7"/>
  <c r="AC133" i="7"/>
  <c r="AB133" i="7"/>
  <c r="AS132" i="7"/>
  <c r="AR132" i="7"/>
  <c r="AQ132" i="7"/>
  <c r="AP132" i="7"/>
  <c r="AO132" i="7"/>
  <c r="AN132" i="7"/>
  <c r="AM132" i="7"/>
  <c r="AH132" i="7"/>
  <c r="AG132" i="7"/>
  <c r="AF132" i="7"/>
  <c r="AE132" i="7"/>
  <c r="AD132" i="7"/>
  <c r="AC132" i="7"/>
  <c r="AB132" i="7"/>
  <c r="AS131" i="7"/>
  <c r="AR131" i="7"/>
  <c r="AQ131" i="7"/>
  <c r="AP131" i="7"/>
  <c r="AO131" i="7"/>
  <c r="AN131" i="7"/>
  <c r="AM131" i="7"/>
  <c r="AH131" i="7"/>
  <c r="AG131" i="7"/>
  <c r="AF131" i="7"/>
  <c r="AE131" i="7"/>
  <c r="AD131" i="7"/>
  <c r="AC131" i="7"/>
  <c r="AB131" i="7"/>
  <c r="AS130" i="7"/>
  <c r="AR130" i="7"/>
  <c r="AQ130" i="7"/>
  <c r="AP130" i="7"/>
  <c r="AO130" i="7"/>
  <c r="AN130" i="7"/>
  <c r="AM130" i="7"/>
  <c r="AH130" i="7"/>
  <c r="AG130" i="7"/>
  <c r="AF130" i="7"/>
  <c r="AE130" i="7"/>
  <c r="AD130" i="7"/>
  <c r="AC130" i="7"/>
  <c r="AB130" i="7"/>
  <c r="AS129" i="7"/>
  <c r="AR129" i="7"/>
  <c r="AQ129" i="7"/>
  <c r="AP129" i="7"/>
  <c r="AO129" i="7"/>
  <c r="AN129" i="7"/>
  <c r="AM129" i="7"/>
  <c r="AH129" i="7"/>
  <c r="AG129" i="7"/>
  <c r="AF129" i="7"/>
  <c r="AE129" i="7"/>
  <c r="AD129" i="7"/>
  <c r="AC129" i="7"/>
  <c r="AB129" i="7"/>
  <c r="AS128" i="7"/>
  <c r="AR128" i="7"/>
  <c r="AQ128" i="7"/>
  <c r="AP128" i="7"/>
  <c r="AO128" i="7"/>
  <c r="AN128" i="7"/>
  <c r="AM128" i="7"/>
  <c r="AH128" i="7"/>
  <c r="AG128" i="7"/>
  <c r="AF128" i="7"/>
  <c r="AE128" i="7"/>
  <c r="AD128" i="7"/>
  <c r="AC128" i="7"/>
  <c r="AB128" i="7"/>
  <c r="AS127" i="7"/>
  <c r="AR127" i="7"/>
  <c r="AQ127" i="7"/>
  <c r="AP127" i="7"/>
  <c r="AO127" i="7"/>
  <c r="AN127" i="7"/>
  <c r="AM127" i="7"/>
  <c r="AH127" i="7"/>
  <c r="AG127" i="7"/>
  <c r="AF127" i="7"/>
  <c r="AE127" i="7"/>
  <c r="AD127" i="7"/>
  <c r="AC127" i="7"/>
  <c r="AB127" i="7"/>
  <c r="AS126" i="7"/>
  <c r="AR126" i="7"/>
  <c r="AQ126" i="7"/>
  <c r="AP126" i="7"/>
  <c r="AO126" i="7"/>
  <c r="AN126" i="7"/>
  <c r="AM126" i="7"/>
  <c r="AH126" i="7"/>
  <c r="AG126" i="7"/>
  <c r="AF126" i="7"/>
  <c r="AE126" i="7"/>
  <c r="AD126" i="7"/>
  <c r="AC126" i="7"/>
  <c r="AB126" i="7"/>
  <c r="AS125" i="7"/>
  <c r="AR125" i="7"/>
  <c r="AQ125" i="7"/>
  <c r="AP125" i="7"/>
  <c r="AO125" i="7"/>
  <c r="AN125" i="7"/>
  <c r="AM125" i="7"/>
  <c r="AH125" i="7"/>
  <c r="AG125" i="7"/>
  <c r="AF125" i="7"/>
  <c r="AE125" i="7"/>
  <c r="AD125" i="7"/>
  <c r="AC125" i="7"/>
  <c r="AB125" i="7"/>
  <c r="AS124" i="7"/>
  <c r="AR124" i="7"/>
  <c r="AQ124" i="7"/>
  <c r="AP124" i="7"/>
  <c r="AO124" i="7"/>
  <c r="AN124" i="7"/>
  <c r="AM124" i="7"/>
  <c r="AH124" i="7"/>
  <c r="AG124" i="7"/>
  <c r="AF124" i="7"/>
  <c r="AE124" i="7"/>
  <c r="AD124" i="7"/>
  <c r="AC124" i="7"/>
  <c r="AB124" i="7"/>
  <c r="AS123" i="7"/>
  <c r="AR123" i="7"/>
  <c r="AQ123" i="7"/>
  <c r="AP123" i="7"/>
  <c r="AO123" i="7"/>
  <c r="AN123" i="7"/>
  <c r="AM123" i="7"/>
  <c r="AH123" i="7"/>
  <c r="AG123" i="7"/>
  <c r="AF123" i="7"/>
  <c r="AE123" i="7"/>
  <c r="AD123" i="7"/>
  <c r="AC123" i="7"/>
  <c r="AB123" i="7"/>
  <c r="AS122" i="7"/>
  <c r="AR122" i="7"/>
  <c r="AQ122" i="7"/>
  <c r="AP122" i="7"/>
  <c r="AO122" i="7"/>
  <c r="AN122" i="7"/>
  <c r="AM122" i="7"/>
  <c r="AH122" i="7"/>
  <c r="AG122" i="7"/>
  <c r="AF122" i="7"/>
  <c r="AE122" i="7"/>
  <c r="AD122" i="7"/>
  <c r="AC122" i="7"/>
  <c r="AB122" i="7"/>
  <c r="AS121" i="7"/>
  <c r="AR121" i="7"/>
  <c r="AQ121" i="7"/>
  <c r="AP121" i="7"/>
  <c r="AO121" i="7"/>
  <c r="AN121" i="7"/>
  <c r="AM121" i="7"/>
  <c r="AH121" i="7"/>
  <c r="AG121" i="7"/>
  <c r="AF121" i="7"/>
  <c r="AE121" i="7"/>
  <c r="AD121" i="7"/>
  <c r="AC121" i="7"/>
  <c r="AB121" i="7"/>
  <c r="AS120" i="7"/>
  <c r="AR120" i="7"/>
  <c r="AQ120" i="7"/>
  <c r="AP120" i="7"/>
  <c r="AO120" i="7"/>
  <c r="AN120" i="7"/>
  <c r="AM120" i="7"/>
  <c r="AH120" i="7"/>
  <c r="AG120" i="7"/>
  <c r="AF120" i="7"/>
  <c r="AE120" i="7"/>
  <c r="AD120" i="7"/>
  <c r="AC120" i="7"/>
  <c r="AB120" i="7"/>
  <c r="AS119" i="7"/>
  <c r="AR119" i="7"/>
  <c r="AQ119" i="7"/>
  <c r="AP119" i="7"/>
  <c r="AO119" i="7"/>
  <c r="AN119" i="7"/>
  <c r="AM119" i="7"/>
  <c r="AH119" i="7"/>
  <c r="AG119" i="7"/>
  <c r="AF119" i="7"/>
  <c r="AE119" i="7"/>
  <c r="AD119" i="7"/>
  <c r="AC119" i="7"/>
  <c r="AB119" i="7"/>
  <c r="AS118" i="7"/>
  <c r="AR118" i="7"/>
  <c r="AQ118" i="7"/>
  <c r="AP118" i="7"/>
  <c r="AO118" i="7"/>
  <c r="AN118" i="7"/>
  <c r="AM118" i="7"/>
  <c r="AH118" i="7"/>
  <c r="AG118" i="7"/>
  <c r="AF118" i="7"/>
  <c r="AE118" i="7"/>
  <c r="AD118" i="7"/>
  <c r="AC118" i="7"/>
  <c r="AB118" i="7"/>
  <c r="AS117" i="7"/>
  <c r="AR117" i="7"/>
  <c r="AQ117" i="7"/>
  <c r="AP117" i="7"/>
  <c r="AO117" i="7"/>
  <c r="AN117" i="7"/>
  <c r="AM117" i="7"/>
  <c r="AH117" i="7"/>
  <c r="AG117" i="7"/>
  <c r="AF117" i="7"/>
  <c r="AE117" i="7"/>
  <c r="AD117" i="7"/>
  <c r="AC117" i="7"/>
  <c r="AB117" i="7"/>
  <c r="AS116" i="7"/>
  <c r="AR116" i="7"/>
  <c r="AQ116" i="7"/>
  <c r="AP116" i="7"/>
  <c r="AO116" i="7"/>
  <c r="AN116" i="7"/>
  <c r="AM116" i="7"/>
  <c r="AH116" i="7"/>
  <c r="AG116" i="7"/>
  <c r="AF116" i="7"/>
  <c r="AE116" i="7"/>
  <c r="AD116" i="7"/>
  <c r="AC116" i="7"/>
  <c r="AB116" i="7"/>
  <c r="AS115" i="7"/>
  <c r="AR115" i="7"/>
  <c r="AQ115" i="7"/>
  <c r="AP115" i="7"/>
  <c r="AO115" i="7"/>
  <c r="AN115" i="7"/>
  <c r="AM115" i="7"/>
  <c r="AH115" i="7"/>
  <c r="AG115" i="7"/>
  <c r="AF115" i="7"/>
  <c r="AE115" i="7"/>
  <c r="AD115" i="7"/>
  <c r="AC115" i="7"/>
  <c r="AB115" i="7"/>
  <c r="AS114" i="7"/>
  <c r="AR114" i="7"/>
  <c r="AQ114" i="7"/>
  <c r="AP114" i="7"/>
  <c r="AO114" i="7"/>
  <c r="AN114" i="7"/>
  <c r="AM114" i="7"/>
  <c r="AH114" i="7"/>
  <c r="AG114" i="7"/>
  <c r="AF114" i="7"/>
  <c r="AE114" i="7"/>
  <c r="AD114" i="7"/>
  <c r="AC114" i="7"/>
  <c r="AB114" i="7"/>
  <c r="AS113" i="7"/>
  <c r="AR113" i="7"/>
  <c r="AQ113" i="7"/>
  <c r="AP113" i="7"/>
  <c r="AO113" i="7"/>
  <c r="AN113" i="7"/>
  <c r="AM113" i="7"/>
  <c r="AH113" i="7"/>
  <c r="AG113" i="7"/>
  <c r="AF113" i="7"/>
  <c r="AE113" i="7"/>
  <c r="AD113" i="7"/>
  <c r="AC113" i="7"/>
  <c r="AB113" i="7"/>
  <c r="AS112" i="7"/>
  <c r="AR112" i="7"/>
  <c r="AQ112" i="7"/>
  <c r="AP112" i="7"/>
  <c r="AO112" i="7"/>
  <c r="AN112" i="7"/>
  <c r="AM112" i="7"/>
  <c r="AH112" i="7"/>
  <c r="AG112" i="7"/>
  <c r="AF112" i="7"/>
  <c r="AE112" i="7"/>
  <c r="AD112" i="7"/>
  <c r="AC112" i="7"/>
  <c r="AB112" i="7"/>
  <c r="AS111" i="7"/>
  <c r="AR111" i="7"/>
  <c r="AQ111" i="7"/>
  <c r="AP111" i="7"/>
  <c r="AO111" i="7"/>
  <c r="AN111" i="7"/>
  <c r="AM111" i="7"/>
  <c r="AH111" i="7"/>
  <c r="AG111" i="7"/>
  <c r="AF111" i="7"/>
  <c r="AE111" i="7"/>
  <c r="AD111" i="7"/>
  <c r="AC111" i="7"/>
  <c r="AB111" i="7"/>
  <c r="AS110" i="7"/>
  <c r="AR110" i="7"/>
  <c r="AQ110" i="7"/>
  <c r="AP110" i="7"/>
  <c r="AO110" i="7"/>
  <c r="AN110" i="7"/>
  <c r="AM110" i="7"/>
  <c r="AH110" i="7"/>
  <c r="AG110" i="7"/>
  <c r="AF110" i="7"/>
  <c r="AE110" i="7"/>
  <c r="AD110" i="7"/>
  <c r="AC110" i="7"/>
  <c r="AB110" i="7"/>
  <c r="AS109" i="7"/>
  <c r="AR109" i="7"/>
  <c r="AQ109" i="7"/>
  <c r="AP109" i="7"/>
  <c r="AO109" i="7"/>
  <c r="AN109" i="7"/>
  <c r="AM109" i="7"/>
  <c r="AH109" i="7"/>
  <c r="AG109" i="7"/>
  <c r="AF109" i="7"/>
  <c r="AE109" i="7"/>
  <c r="AD109" i="7"/>
  <c r="AC109" i="7"/>
  <c r="AB109" i="7"/>
  <c r="AS108" i="7"/>
  <c r="AR108" i="7"/>
  <c r="AQ108" i="7"/>
  <c r="AP108" i="7"/>
  <c r="AO108" i="7"/>
  <c r="AN108" i="7"/>
  <c r="AM108" i="7"/>
  <c r="AH108" i="7"/>
  <c r="AG108" i="7"/>
  <c r="AF108" i="7"/>
  <c r="AE108" i="7"/>
  <c r="AD108" i="7"/>
  <c r="AC108" i="7"/>
  <c r="AB108" i="7"/>
  <c r="AS107" i="7"/>
  <c r="AR107" i="7"/>
  <c r="AQ107" i="7"/>
  <c r="AP107" i="7"/>
  <c r="AO107" i="7"/>
  <c r="AN107" i="7"/>
  <c r="AM107" i="7"/>
  <c r="AH107" i="7"/>
  <c r="AG107" i="7"/>
  <c r="AF107" i="7"/>
  <c r="AE107" i="7"/>
  <c r="AD107" i="7"/>
  <c r="AC107" i="7"/>
  <c r="AB107" i="7"/>
  <c r="AS106" i="7"/>
  <c r="AR106" i="7"/>
  <c r="AQ106" i="7"/>
  <c r="AP106" i="7"/>
  <c r="AO106" i="7"/>
  <c r="AN106" i="7"/>
  <c r="AM106" i="7"/>
  <c r="AH106" i="7"/>
  <c r="AG106" i="7"/>
  <c r="AF106" i="7"/>
  <c r="AE106" i="7"/>
  <c r="AD106" i="7"/>
  <c r="AC106" i="7"/>
  <c r="AB106" i="7"/>
  <c r="AS105" i="7"/>
  <c r="AR105" i="7"/>
  <c r="AQ105" i="7"/>
  <c r="AP105" i="7"/>
  <c r="AO105" i="7"/>
  <c r="AN105" i="7"/>
  <c r="AM105" i="7"/>
  <c r="AH105" i="7"/>
  <c r="AG105" i="7"/>
  <c r="AF105" i="7"/>
  <c r="AE105" i="7"/>
  <c r="AD105" i="7"/>
  <c r="AC105" i="7"/>
  <c r="AB105" i="7"/>
  <c r="AS104" i="7"/>
  <c r="AR104" i="7"/>
  <c r="AQ104" i="7"/>
  <c r="AP104" i="7"/>
  <c r="AO104" i="7"/>
  <c r="AN104" i="7"/>
  <c r="AM104" i="7"/>
  <c r="AH104" i="7"/>
  <c r="AG104" i="7"/>
  <c r="AF104" i="7"/>
  <c r="AE104" i="7"/>
  <c r="AD104" i="7"/>
  <c r="AC104" i="7"/>
  <c r="AB104" i="7"/>
  <c r="AS103" i="7"/>
  <c r="AR103" i="7"/>
  <c r="AQ103" i="7"/>
  <c r="AP103" i="7"/>
  <c r="AO103" i="7"/>
  <c r="AN103" i="7"/>
  <c r="AM103" i="7"/>
  <c r="AL103" i="7"/>
  <c r="AL104" i="7" s="1"/>
  <c r="AL105" i="7" s="1"/>
  <c r="AL106" i="7" s="1"/>
  <c r="AL107" i="7" s="1"/>
  <c r="AL108" i="7" s="1"/>
  <c r="AL109" i="7" s="1"/>
  <c r="AL110" i="7" s="1"/>
  <c r="AL111" i="7" s="1"/>
  <c r="AL112" i="7" s="1"/>
  <c r="AL113" i="7" s="1"/>
  <c r="AL114" i="7" s="1"/>
  <c r="AL115" i="7" s="1"/>
  <c r="AL116" i="7" s="1"/>
  <c r="AL117" i="7" s="1"/>
  <c r="AL118" i="7" s="1"/>
  <c r="AL119" i="7" s="1"/>
  <c r="AL120" i="7" s="1"/>
  <c r="AL121" i="7" s="1"/>
  <c r="AL122" i="7" s="1"/>
  <c r="AL123" i="7" s="1"/>
  <c r="AL124" i="7" s="1"/>
  <c r="AL125" i="7" s="1"/>
  <c r="AL126" i="7" s="1"/>
  <c r="AL127" i="7" s="1"/>
  <c r="AL128" i="7" s="1"/>
  <c r="AL129" i="7" s="1"/>
  <c r="AL130" i="7" s="1"/>
  <c r="AL131" i="7" s="1"/>
  <c r="AL132" i="7" s="1"/>
  <c r="AL133" i="7" s="1"/>
  <c r="AL134" i="7" s="1"/>
  <c r="AL135" i="7" s="1"/>
  <c r="AL136" i="7" s="1"/>
  <c r="AL137" i="7" s="1"/>
  <c r="AL138" i="7" s="1"/>
  <c r="AL139" i="7" s="1"/>
  <c r="AL140" i="7" s="1"/>
  <c r="AL141" i="7" s="1"/>
  <c r="AL142" i="7" s="1"/>
  <c r="AL143" i="7" s="1"/>
  <c r="AL144" i="7" s="1"/>
  <c r="AL145" i="7" s="1"/>
  <c r="AL146" i="7" s="1"/>
  <c r="AL147" i="7" s="1"/>
  <c r="AL148" i="7" s="1"/>
  <c r="AL149" i="7" s="1"/>
  <c r="AL150" i="7" s="1"/>
  <c r="AL151" i="7" s="1"/>
  <c r="AL152" i="7" s="1"/>
  <c r="AL153" i="7" s="1"/>
  <c r="AL154" i="7" s="1"/>
  <c r="AL155" i="7" s="1"/>
  <c r="AL156" i="7" s="1"/>
  <c r="AL157" i="7" s="1"/>
  <c r="AL158" i="7" s="1"/>
  <c r="AL159" i="7" s="1"/>
  <c r="AL160" i="7" s="1"/>
  <c r="AL161" i="7" s="1"/>
  <c r="AL162" i="7" s="1"/>
  <c r="AL163" i="7" s="1"/>
  <c r="AL164" i="7" s="1"/>
  <c r="AL165" i="7" s="1"/>
  <c r="AL166" i="7" s="1"/>
  <c r="AL167" i="7" s="1"/>
  <c r="AL168" i="7" s="1"/>
  <c r="AL169" i="7" s="1"/>
  <c r="AL170" i="7" s="1"/>
  <c r="AL171" i="7" s="1"/>
  <c r="AL172" i="7" s="1"/>
  <c r="AL173" i="7" s="1"/>
  <c r="AL174" i="7" s="1"/>
  <c r="AL175" i="7" s="1"/>
  <c r="AL176" i="7" s="1"/>
  <c r="AL177" i="7" s="1"/>
  <c r="AL178" i="7" s="1"/>
  <c r="AL179" i="7" s="1"/>
  <c r="AL180" i="7" s="1"/>
  <c r="AL181" i="7" s="1"/>
  <c r="AL182" i="7" s="1"/>
  <c r="AL183" i="7" s="1"/>
  <c r="AL184" i="7" s="1"/>
  <c r="AL185" i="7" s="1"/>
  <c r="AH103" i="7"/>
  <c r="AG103" i="7"/>
  <c r="AF103" i="7"/>
  <c r="AE103" i="7"/>
  <c r="AD103" i="7"/>
  <c r="AC103" i="7"/>
  <c r="AB103" i="7"/>
  <c r="AA103" i="7"/>
  <c r="AA104" i="7" s="1"/>
  <c r="AA105" i="7" s="1"/>
  <c r="AA106" i="7" s="1"/>
  <c r="AA107" i="7" s="1"/>
  <c r="AA108" i="7" s="1"/>
  <c r="AA109" i="7" s="1"/>
  <c r="AA110" i="7" s="1"/>
  <c r="AA111" i="7" s="1"/>
  <c r="AA112" i="7" s="1"/>
  <c r="AA113" i="7" s="1"/>
  <c r="AA114" i="7" s="1"/>
  <c r="AA115" i="7" s="1"/>
  <c r="AA116" i="7" s="1"/>
  <c r="AA117" i="7" s="1"/>
  <c r="AA118" i="7" s="1"/>
  <c r="AA119" i="7" s="1"/>
  <c r="AA120" i="7" s="1"/>
  <c r="AA121" i="7" s="1"/>
  <c r="AA122" i="7" s="1"/>
  <c r="AA123" i="7" s="1"/>
  <c r="AA124" i="7" s="1"/>
  <c r="AA125" i="7" s="1"/>
  <c r="AA126" i="7" s="1"/>
  <c r="AA127" i="7" s="1"/>
  <c r="AA128" i="7" s="1"/>
  <c r="AA129" i="7" s="1"/>
  <c r="AA130" i="7" s="1"/>
  <c r="AA131" i="7" s="1"/>
  <c r="AA132" i="7" s="1"/>
  <c r="AA133" i="7" s="1"/>
  <c r="AA134" i="7" s="1"/>
  <c r="AA135" i="7" s="1"/>
  <c r="AA136" i="7" s="1"/>
  <c r="AA137" i="7" s="1"/>
  <c r="AA138" i="7" s="1"/>
  <c r="AA139" i="7" s="1"/>
  <c r="AA140" i="7" s="1"/>
  <c r="AA141" i="7" s="1"/>
  <c r="AA142" i="7" s="1"/>
  <c r="AA143" i="7" s="1"/>
  <c r="AA144" i="7" s="1"/>
  <c r="AA145" i="7" s="1"/>
  <c r="AA146" i="7" s="1"/>
  <c r="AA147" i="7" s="1"/>
  <c r="AA148" i="7" s="1"/>
  <c r="AA149" i="7" s="1"/>
  <c r="AA150" i="7" s="1"/>
  <c r="AA151" i="7" s="1"/>
  <c r="AA152" i="7" s="1"/>
  <c r="AA153" i="7" s="1"/>
  <c r="AA154" i="7" s="1"/>
  <c r="AA155" i="7" s="1"/>
  <c r="AA156" i="7" s="1"/>
  <c r="AA157" i="7" s="1"/>
  <c r="AA158" i="7" s="1"/>
  <c r="AA159" i="7" s="1"/>
  <c r="AA160" i="7" s="1"/>
  <c r="AA161" i="7" s="1"/>
  <c r="AA162" i="7" s="1"/>
  <c r="AA163" i="7" s="1"/>
  <c r="AA164" i="7" s="1"/>
  <c r="AA165" i="7" s="1"/>
  <c r="AA166" i="7" s="1"/>
  <c r="AA167" i="7" s="1"/>
  <c r="AA168" i="7" s="1"/>
  <c r="AA169" i="7" s="1"/>
  <c r="AA170" i="7" s="1"/>
  <c r="AA171" i="7" s="1"/>
  <c r="AA172" i="7" s="1"/>
  <c r="AA173" i="7" s="1"/>
  <c r="AA174" i="7" s="1"/>
  <c r="AA175" i="7" s="1"/>
  <c r="AA176" i="7" s="1"/>
  <c r="AA177" i="7" s="1"/>
  <c r="AA178" i="7" s="1"/>
  <c r="AA179" i="7" s="1"/>
  <c r="AA180" i="7" s="1"/>
  <c r="AA181" i="7" s="1"/>
  <c r="AA182" i="7" s="1"/>
  <c r="AA183" i="7" s="1"/>
  <c r="AA184" i="7" s="1"/>
  <c r="AA185" i="7" s="1"/>
  <c r="AS102" i="7"/>
  <c r="AR102" i="7"/>
  <c r="AQ102" i="7"/>
  <c r="AP102" i="7"/>
  <c r="AO102" i="7"/>
  <c r="AN102" i="7"/>
  <c r="AM102" i="7"/>
  <c r="AH102" i="7"/>
  <c r="AG102" i="7"/>
  <c r="AF102" i="7"/>
  <c r="AE102" i="7"/>
  <c r="AD102" i="7"/>
  <c r="AC102" i="7"/>
  <c r="AB102" i="7"/>
  <c r="AK8" i="7"/>
  <c r="AK9" i="7" s="1"/>
  <c r="AK10" i="7" s="1"/>
  <c r="AK11" i="7" s="1"/>
  <c r="AK12" i="7" s="1"/>
  <c r="AK13" i="7" s="1"/>
  <c r="AK14" i="7" s="1"/>
  <c r="AK15" i="7" s="1"/>
  <c r="AK16" i="7" s="1"/>
  <c r="AK17" i="7" s="1"/>
  <c r="AK18" i="7" s="1"/>
  <c r="AK19" i="7" s="1"/>
  <c r="AK20" i="7" s="1"/>
  <c r="AK21" i="7" s="1"/>
  <c r="AK22" i="7" s="1"/>
  <c r="AK23" i="7" s="1"/>
  <c r="AK24" i="7" s="1"/>
  <c r="AK25" i="7" s="1"/>
  <c r="AK26" i="7" s="1"/>
  <c r="AK27" i="7" s="1"/>
  <c r="AK28" i="7" s="1"/>
  <c r="AK29" i="7" s="1"/>
  <c r="AK30" i="7" s="1"/>
  <c r="AK31" i="7" s="1"/>
  <c r="AK32" i="7" s="1"/>
  <c r="AK33" i="7" s="1"/>
  <c r="AK34" i="7" s="1"/>
  <c r="AK35" i="7" s="1"/>
  <c r="AK36" i="7" s="1"/>
  <c r="AK37" i="7" s="1"/>
  <c r="AK38" i="7" s="1"/>
  <c r="AK39" i="7" s="1"/>
  <c r="AK40" i="7" s="1"/>
  <c r="AK41" i="7" s="1"/>
  <c r="AK42" i="7" s="1"/>
  <c r="AK43" i="7" s="1"/>
  <c r="AK44" i="7" s="1"/>
  <c r="AK45" i="7" s="1"/>
  <c r="AK46" i="7" s="1"/>
  <c r="AK47" i="7" s="1"/>
  <c r="AK48" i="7" s="1"/>
  <c r="AK49" i="7" s="1"/>
  <c r="AK50" i="7" s="1"/>
  <c r="AK51" i="7" s="1"/>
  <c r="AK52" i="7" s="1"/>
  <c r="AK53" i="7" s="1"/>
  <c r="AK54" i="7" s="1"/>
  <c r="AK55" i="7" s="1"/>
  <c r="AK56" i="7" s="1"/>
  <c r="AK57" i="7" s="1"/>
  <c r="AK58" i="7" s="1"/>
  <c r="AK59" i="7" s="1"/>
  <c r="AK60" i="7" s="1"/>
  <c r="AK61" i="7" s="1"/>
  <c r="AK62" i="7" s="1"/>
  <c r="AK63" i="7" s="1"/>
  <c r="AK64" i="7" s="1"/>
  <c r="AK65" i="7" s="1"/>
  <c r="AK66" i="7" s="1"/>
  <c r="AK67" i="7" s="1"/>
  <c r="AK68" i="7" s="1"/>
  <c r="AK69" i="7" s="1"/>
  <c r="AK70" i="7" s="1"/>
  <c r="AK71" i="7" s="1"/>
  <c r="AK72" i="7" s="1"/>
  <c r="AK73" i="7" s="1"/>
  <c r="AK74" i="7" s="1"/>
  <c r="AK75" i="7" s="1"/>
  <c r="AK76" i="7" s="1"/>
  <c r="AK77" i="7" s="1"/>
  <c r="AK78" i="7" s="1"/>
  <c r="AK79" i="7" s="1"/>
  <c r="AK80" i="7" s="1"/>
  <c r="AK81" i="7" s="1"/>
  <c r="AK82" i="7" s="1"/>
  <c r="AK83" i="7" s="1"/>
  <c r="AK84" i="7" s="1"/>
  <c r="AK85" i="7" s="1"/>
  <c r="AK86" i="7" s="1"/>
  <c r="AK87" i="7" s="1"/>
  <c r="AK88" i="7" s="1"/>
  <c r="AK89" i="7" s="1"/>
  <c r="AK90" i="7" s="1"/>
  <c r="Z8" i="7"/>
  <c r="Z9" i="7" s="1"/>
  <c r="Z10" i="7" s="1"/>
  <c r="Z11" i="7" s="1"/>
  <c r="Z12" i="7" s="1"/>
  <c r="Z13" i="7" s="1"/>
  <c r="Z14" i="7" s="1"/>
  <c r="Z15" i="7" s="1"/>
  <c r="Z16" i="7" s="1"/>
  <c r="Z17" i="7" s="1"/>
  <c r="Z18" i="7" s="1"/>
  <c r="Z19" i="7" s="1"/>
  <c r="Z20" i="7" s="1"/>
  <c r="Z21" i="7" s="1"/>
  <c r="Z22" i="7" s="1"/>
  <c r="Z23" i="7" s="1"/>
  <c r="Z24" i="7" s="1"/>
  <c r="Z25" i="7" s="1"/>
  <c r="Z26" i="7" s="1"/>
  <c r="Z27" i="7" s="1"/>
  <c r="Z28" i="7" s="1"/>
  <c r="Z29" i="7" s="1"/>
  <c r="Z30" i="7" s="1"/>
  <c r="Z31" i="7" s="1"/>
  <c r="Z32" i="7" s="1"/>
  <c r="Z33" i="7" s="1"/>
  <c r="Z34" i="7" s="1"/>
  <c r="Z35" i="7" s="1"/>
  <c r="Z36" i="7" s="1"/>
  <c r="Z37" i="7" s="1"/>
  <c r="Z38" i="7" s="1"/>
  <c r="Z39" i="7" s="1"/>
  <c r="Z40" i="7" s="1"/>
  <c r="Z41" i="7" s="1"/>
  <c r="Z42" i="7" s="1"/>
  <c r="Z43" i="7" s="1"/>
  <c r="Z44" i="7" s="1"/>
  <c r="Z45" i="7" s="1"/>
  <c r="Z46" i="7" s="1"/>
  <c r="Z47" i="7" s="1"/>
  <c r="Z48" i="7" s="1"/>
  <c r="Z49" i="7" s="1"/>
  <c r="Z50" i="7" s="1"/>
  <c r="Z51" i="7" s="1"/>
  <c r="Z52" i="7" s="1"/>
  <c r="Z53" i="7" s="1"/>
  <c r="Z54" i="7" s="1"/>
  <c r="Z55" i="7" s="1"/>
  <c r="Z56" i="7" s="1"/>
  <c r="Z57" i="7" s="1"/>
  <c r="Z58" i="7" s="1"/>
  <c r="Z59" i="7" s="1"/>
  <c r="Z60" i="7" s="1"/>
  <c r="Z61" i="7" s="1"/>
  <c r="Z62" i="7" s="1"/>
  <c r="Z63" i="7" s="1"/>
  <c r="Z64" i="7" s="1"/>
  <c r="Z65" i="7" s="1"/>
  <c r="Z66" i="7" s="1"/>
  <c r="Z67" i="7" s="1"/>
  <c r="Z68" i="7" s="1"/>
  <c r="Z69" i="7" s="1"/>
  <c r="Z70" i="7" s="1"/>
  <c r="Z71" i="7" s="1"/>
  <c r="Z72" i="7" s="1"/>
  <c r="Z73" i="7" s="1"/>
  <c r="Z74" i="7" s="1"/>
  <c r="Z75" i="7" s="1"/>
  <c r="Z76" i="7" s="1"/>
  <c r="Z77" i="7" s="1"/>
  <c r="Z78" i="7" s="1"/>
  <c r="Z79" i="7" s="1"/>
  <c r="Z80" i="7" s="1"/>
  <c r="Z81" i="7" s="1"/>
  <c r="Z82" i="7" s="1"/>
  <c r="Z83" i="7" s="1"/>
  <c r="Z84" i="7" s="1"/>
  <c r="Z85" i="7" s="1"/>
  <c r="Z86" i="7" s="1"/>
  <c r="Z87" i="7" s="1"/>
  <c r="Z88" i="7" s="1"/>
  <c r="Z89" i="7" s="1"/>
  <c r="Z90" i="7" s="1"/>
  <c r="AH189" i="7" l="1"/>
  <c r="AK188" i="7"/>
  <c r="AH188" i="7"/>
  <c r="AM196" i="7" s="1"/>
  <c r="AI188" i="7"/>
  <c r="AI189" i="7"/>
  <c r="AM188" i="7"/>
  <c r="AM189" i="7"/>
  <c r="AJ189" i="7"/>
  <c r="AN189" i="7"/>
  <c r="AN188" i="7"/>
  <c r="AP196" i="7"/>
  <c r="AP197" i="7"/>
  <c r="AK189" i="7"/>
  <c r="AK190" i="7" s="1"/>
  <c r="AM197" i="7"/>
  <c r="AH191" i="7"/>
  <c r="AH190" i="7"/>
  <c r="AL188" i="7"/>
  <c r="AL189" i="7"/>
  <c r="AJ188" i="7"/>
  <c r="J185" i="7"/>
  <c r="E199" i="7"/>
  <c r="E197" i="7"/>
  <c r="E195" i="7"/>
  <c r="AP195" i="7" l="1"/>
  <c r="AP194" i="7"/>
  <c r="AQ197" i="7"/>
  <c r="AL191" i="7"/>
  <c r="AQ196" i="7"/>
  <c r="AL190" i="7"/>
  <c r="AM194" i="7"/>
  <c r="AM195" i="7"/>
  <c r="AK191" i="7"/>
  <c r="AS196" i="7"/>
  <c r="AN190" i="7"/>
  <c r="AS197" i="7"/>
  <c r="AN191" i="7"/>
  <c r="AR196" i="7"/>
  <c r="AM190" i="7"/>
  <c r="AR197" i="7"/>
  <c r="AM191" i="7"/>
  <c r="AM198" i="7"/>
  <c r="AM199" i="7"/>
  <c r="AO196" i="7"/>
  <c r="AJ190" i="7"/>
  <c r="AO197" i="7"/>
  <c r="AJ191" i="7"/>
  <c r="AN197" i="7"/>
  <c r="AI191" i="7"/>
  <c r="AI190" i="7"/>
  <c r="AN196" i="7"/>
  <c r="O103" i="7"/>
  <c r="P103" i="7"/>
  <c r="Q103" i="7"/>
  <c r="R103" i="7"/>
  <c r="S103" i="7"/>
  <c r="T103" i="7"/>
  <c r="U103" i="7"/>
  <c r="O104" i="7"/>
  <c r="P104" i="7"/>
  <c r="Q104" i="7"/>
  <c r="R104" i="7"/>
  <c r="S104" i="7"/>
  <c r="T104" i="7"/>
  <c r="U104" i="7"/>
  <c r="O105" i="7"/>
  <c r="P105" i="7"/>
  <c r="Q105" i="7"/>
  <c r="R105" i="7"/>
  <c r="S105" i="7"/>
  <c r="T105" i="7"/>
  <c r="U105" i="7"/>
  <c r="O106" i="7"/>
  <c r="P106" i="7"/>
  <c r="Q106" i="7"/>
  <c r="R106" i="7"/>
  <c r="S106" i="7"/>
  <c r="T106" i="7"/>
  <c r="U106" i="7"/>
  <c r="O107" i="7"/>
  <c r="P107" i="7"/>
  <c r="Q107" i="7"/>
  <c r="R107" i="7"/>
  <c r="S107" i="7"/>
  <c r="T107" i="7"/>
  <c r="U107" i="7"/>
  <c r="O108" i="7"/>
  <c r="P108" i="7"/>
  <c r="Q108" i="7"/>
  <c r="R108" i="7"/>
  <c r="S108" i="7"/>
  <c r="T108" i="7"/>
  <c r="U108" i="7"/>
  <c r="O109" i="7"/>
  <c r="P109" i="7"/>
  <c r="Q109" i="7"/>
  <c r="R109" i="7"/>
  <c r="S109" i="7"/>
  <c r="T109" i="7"/>
  <c r="U109" i="7"/>
  <c r="O110" i="7"/>
  <c r="P110" i="7"/>
  <c r="Q110" i="7"/>
  <c r="R110" i="7"/>
  <c r="S110" i="7"/>
  <c r="T110" i="7"/>
  <c r="U110" i="7"/>
  <c r="O111" i="7"/>
  <c r="P111" i="7"/>
  <c r="Q111" i="7"/>
  <c r="R111" i="7"/>
  <c r="S111" i="7"/>
  <c r="T111" i="7"/>
  <c r="U111" i="7"/>
  <c r="O112" i="7"/>
  <c r="P112" i="7"/>
  <c r="Q112" i="7"/>
  <c r="R112" i="7"/>
  <c r="S112" i="7"/>
  <c r="T112" i="7"/>
  <c r="U112" i="7"/>
  <c r="O113" i="7"/>
  <c r="P113" i="7"/>
  <c r="Q113" i="7"/>
  <c r="R113" i="7"/>
  <c r="S113" i="7"/>
  <c r="T113" i="7"/>
  <c r="U113" i="7"/>
  <c r="O114" i="7"/>
  <c r="P114" i="7"/>
  <c r="Q114" i="7"/>
  <c r="R114" i="7"/>
  <c r="S114" i="7"/>
  <c r="T114" i="7"/>
  <c r="U114" i="7"/>
  <c r="O115" i="7"/>
  <c r="P115" i="7"/>
  <c r="Q115" i="7"/>
  <c r="R115" i="7"/>
  <c r="S115" i="7"/>
  <c r="T115" i="7"/>
  <c r="U115" i="7"/>
  <c r="O116" i="7"/>
  <c r="P116" i="7"/>
  <c r="Q116" i="7"/>
  <c r="R116" i="7"/>
  <c r="S116" i="7"/>
  <c r="T116" i="7"/>
  <c r="U116" i="7"/>
  <c r="O117" i="7"/>
  <c r="P117" i="7"/>
  <c r="Q117" i="7"/>
  <c r="R117" i="7"/>
  <c r="S117" i="7"/>
  <c r="T117" i="7"/>
  <c r="U117" i="7"/>
  <c r="O118" i="7"/>
  <c r="P118" i="7"/>
  <c r="Q118" i="7"/>
  <c r="R118" i="7"/>
  <c r="S118" i="7"/>
  <c r="T118" i="7"/>
  <c r="U118" i="7"/>
  <c r="O119" i="7"/>
  <c r="P119" i="7"/>
  <c r="Q119" i="7"/>
  <c r="R119" i="7"/>
  <c r="S119" i="7"/>
  <c r="T119" i="7"/>
  <c r="U119" i="7"/>
  <c r="O120" i="7"/>
  <c r="P120" i="7"/>
  <c r="Q120" i="7"/>
  <c r="R120" i="7"/>
  <c r="S120" i="7"/>
  <c r="T120" i="7"/>
  <c r="U120" i="7"/>
  <c r="O121" i="7"/>
  <c r="P121" i="7"/>
  <c r="Q121" i="7"/>
  <c r="R121" i="7"/>
  <c r="S121" i="7"/>
  <c r="T121" i="7"/>
  <c r="U121" i="7"/>
  <c r="O122" i="7"/>
  <c r="P122" i="7"/>
  <c r="Q122" i="7"/>
  <c r="R122" i="7"/>
  <c r="S122" i="7"/>
  <c r="T122" i="7"/>
  <c r="U122" i="7"/>
  <c r="O123" i="7"/>
  <c r="P123" i="7"/>
  <c r="Q123" i="7"/>
  <c r="R123" i="7"/>
  <c r="S123" i="7"/>
  <c r="T123" i="7"/>
  <c r="U123" i="7"/>
  <c r="O124" i="7"/>
  <c r="P124" i="7"/>
  <c r="Q124" i="7"/>
  <c r="R124" i="7"/>
  <c r="S124" i="7"/>
  <c r="T124" i="7"/>
  <c r="U124" i="7"/>
  <c r="O125" i="7"/>
  <c r="P125" i="7"/>
  <c r="Q125" i="7"/>
  <c r="R125" i="7"/>
  <c r="S125" i="7"/>
  <c r="T125" i="7"/>
  <c r="U125" i="7"/>
  <c r="O126" i="7"/>
  <c r="P126" i="7"/>
  <c r="Q126" i="7"/>
  <c r="R126" i="7"/>
  <c r="S126" i="7"/>
  <c r="T126" i="7"/>
  <c r="U126" i="7"/>
  <c r="O127" i="7"/>
  <c r="P127" i="7"/>
  <c r="Q127" i="7"/>
  <c r="R127" i="7"/>
  <c r="S127" i="7"/>
  <c r="T127" i="7"/>
  <c r="U127" i="7"/>
  <c r="O128" i="7"/>
  <c r="P128" i="7"/>
  <c r="Q128" i="7"/>
  <c r="R128" i="7"/>
  <c r="S128" i="7"/>
  <c r="T128" i="7"/>
  <c r="U128" i="7"/>
  <c r="O129" i="7"/>
  <c r="P129" i="7"/>
  <c r="Q129" i="7"/>
  <c r="R129" i="7"/>
  <c r="S129" i="7"/>
  <c r="T129" i="7"/>
  <c r="U129" i="7"/>
  <c r="O130" i="7"/>
  <c r="P130" i="7"/>
  <c r="Q130" i="7"/>
  <c r="R130" i="7"/>
  <c r="S130" i="7"/>
  <c r="T130" i="7"/>
  <c r="U130" i="7"/>
  <c r="O131" i="7"/>
  <c r="P131" i="7"/>
  <c r="Q131" i="7"/>
  <c r="R131" i="7"/>
  <c r="S131" i="7"/>
  <c r="T131" i="7"/>
  <c r="U131" i="7"/>
  <c r="O132" i="7"/>
  <c r="P132" i="7"/>
  <c r="Q132" i="7"/>
  <c r="R132" i="7"/>
  <c r="S132" i="7"/>
  <c r="T132" i="7"/>
  <c r="U132" i="7"/>
  <c r="O133" i="7"/>
  <c r="P133" i="7"/>
  <c r="Q133" i="7"/>
  <c r="R133" i="7"/>
  <c r="S133" i="7"/>
  <c r="T133" i="7"/>
  <c r="U133" i="7"/>
  <c r="O134" i="7"/>
  <c r="P134" i="7"/>
  <c r="Q134" i="7"/>
  <c r="R134" i="7"/>
  <c r="S134" i="7"/>
  <c r="T134" i="7"/>
  <c r="U134" i="7"/>
  <c r="O135" i="7"/>
  <c r="P135" i="7"/>
  <c r="Q135" i="7"/>
  <c r="R135" i="7"/>
  <c r="S135" i="7"/>
  <c r="T135" i="7"/>
  <c r="U135" i="7"/>
  <c r="O136" i="7"/>
  <c r="P136" i="7"/>
  <c r="Q136" i="7"/>
  <c r="R136" i="7"/>
  <c r="S136" i="7"/>
  <c r="T136" i="7"/>
  <c r="U136" i="7"/>
  <c r="O137" i="7"/>
  <c r="P137" i="7"/>
  <c r="Q137" i="7"/>
  <c r="R137" i="7"/>
  <c r="S137" i="7"/>
  <c r="T137" i="7"/>
  <c r="U137" i="7"/>
  <c r="O138" i="7"/>
  <c r="P138" i="7"/>
  <c r="Q138" i="7"/>
  <c r="R138" i="7"/>
  <c r="S138" i="7"/>
  <c r="T138" i="7"/>
  <c r="U138" i="7"/>
  <c r="O139" i="7"/>
  <c r="P139" i="7"/>
  <c r="Q139" i="7"/>
  <c r="R139" i="7"/>
  <c r="S139" i="7"/>
  <c r="T139" i="7"/>
  <c r="U139" i="7"/>
  <c r="O140" i="7"/>
  <c r="P140" i="7"/>
  <c r="Q140" i="7"/>
  <c r="R140" i="7"/>
  <c r="S140" i="7"/>
  <c r="T140" i="7"/>
  <c r="U140" i="7"/>
  <c r="O141" i="7"/>
  <c r="P141" i="7"/>
  <c r="Q141" i="7"/>
  <c r="R141" i="7"/>
  <c r="S141" i="7"/>
  <c r="T141" i="7"/>
  <c r="U141" i="7"/>
  <c r="O142" i="7"/>
  <c r="P142" i="7"/>
  <c r="Q142" i="7"/>
  <c r="R142" i="7"/>
  <c r="S142" i="7"/>
  <c r="T142" i="7"/>
  <c r="U142" i="7"/>
  <c r="O143" i="7"/>
  <c r="P143" i="7"/>
  <c r="Q143" i="7"/>
  <c r="R143" i="7"/>
  <c r="S143" i="7"/>
  <c r="T143" i="7"/>
  <c r="U143" i="7"/>
  <c r="O144" i="7"/>
  <c r="P144" i="7"/>
  <c r="Q144" i="7"/>
  <c r="R144" i="7"/>
  <c r="S144" i="7"/>
  <c r="T144" i="7"/>
  <c r="U144" i="7"/>
  <c r="O145" i="7"/>
  <c r="P145" i="7"/>
  <c r="Q145" i="7"/>
  <c r="R145" i="7"/>
  <c r="S145" i="7"/>
  <c r="T145" i="7"/>
  <c r="U145" i="7"/>
  <c r="O146" i="7"/>
  <c r="P146" i="7"/>
  <c r="Q146" i="7"/>
  <c r="R146" i="7"/>
  <c r="S146" i="7"/>
  <c r="T146" i="7"/>
  <c r="U146" i="7"/>
  <c r="O147" i="7"/>
  <c r="P147" i="7"/>
  <c r="Q147" i="7"/>
  <c r="R147" i="7"/>
  <c r="S147" i="7"/>
  <c r="T147" i="7"/>
  <c r="U147" i="7"/>
  <c r="O148" i="7"/>
  <c r="P148" i="7"/>
  <c r="Q148" i="7"/>
  <c r="R148" i="7"/>
  <c r="S148" i="7"/>
  <c r="T148" i="7"/>
  <c r="U148" i="7"/>
  <c r="O149" i="7"/>
  <c r="P149" i="7"/>
  <c r="Q149" i="7"/>
  <c r="R149" i="7"/>
  <c r="S149" i="7"/>
  <c r="T149" i="7"/>
  <c r="U149" i="7"/>
  <c r="O150" i="7"/>
  <c r="P150" i="7"/>
  <c r="Q150" i="7"/>
  <c r="R150" i="7"/>
  <c r="S150" i="7"/>
  <c r="T150" i="7"/>
  <c r="U150" i="7"/>
  <c r="O151" i="7"/>
  <c r="P151" i="7"/>
  <c r="Q151" i="7"/>
  <c r="R151" i="7"/>
  <c r="S151" i="7"/>
  <c r="T151" i="7"/>
  <c r="U151" i="7"/>
  <c r="O152" i="7"/>
  <c r="P152" i="7"/>
  <c r="Q152" i="7"/>
  <c r="R152" i="7"/>
  <c r="S152" i="7"/>
  <c r="T152" i="7"/>
  <c r="U152" i="7"/>
  <c r="O153" i="7"/>
  <c r="P153" i="7"/>
  <c r="Q153" i="7"/>
  <c r="R153" i="7"/>
  <c r="S153" i="7"/>
  <c r="T153" i="7"/>
  <c r="U153" i="7"/>
  <c r="O154" i="7"/>
  <c r="P154" i="7"/>
  <c r="Q154" i="7"/>
  <c r="R154" i="7"/>
  <c r="S154" i="7"/>
  <c r="T154" i="7"/>
  <c r="U154" i="7"/>
  <c r="O155" i="7"/>
  <c r="P155" i="7"/>
  <c r="Q155" i="7"/>
  <c r="R155" i="7"/>
  <c r="S155" i="7"/>
  <c r="T155" i="7"/>
  <c r="U155" i="7"/>
  <c r="O156" i="7"/>
  <c r="P156" i="7"/>
  <c r="Q156" i="7"/>
  <c r="R156" i="7"/>
  <c r="S156" i="7"/>
  <c r="T156" i="7"/>
  <c r="U156" i="7"/>
  <c r="O157" i="7"/>
  <c r="P157" i="7"/>
  <c r="Q157" i="7"/>
  <c r="R157" i="7"/>
  <c r="S157" i="7"/>
  <c r="T157" i="7"/>
  <c r="U157" i="7"/>
  <c r="O158" i="7"/>
  <c r="P158" i="7"/>
  <c r="Q158" i="7"/>
  <c r="R158" i="7"/>
  <c r="S158" i="7"/>
  <c r="T158" i="7"/>
  <c r="U158" i="7"/>
  <c r="O159" i="7"/>
  <c r="P159" i="7"/>
  <c r="Q159" i="7"/>
  <c r="R159" i="7"/>
  <c r="S159" i="7"/>
  <c r="T159" i="7"/>
  <c r="U159" i="7"/>
  <c r="O160" i="7"/>
  <c r="P160" i="7"/>
  <c r="Q160" i="7"/>
  <c r="R160" i="7"/>
  <c r="S160" i="7"/>
  <c r="T160" i="7"/>
  <c r="U160" i="7"/>
  <c r="O161" i="7"/>
  <c r="P161" i="7"/>
  <c r="Q161" i="7"/>
  <c r="R161" i="7"/>
  <c r="S161" i="7"/>
  <c r="T161" i="7"/>
  <c r="U161" i="7"/>
  <c r="O162" i="7"/>
  <c r="P162" i="7"/>
  <c r="Q162" i="7"/>
  <c r="R162" i="7"/>
  <c r="S162" i="7"/>
  <c r="T162" i="7"/>
  <c r="U162" i="7"/>
  <c r="O163" i="7"/>
  <c r="P163" i="7"/>
  <c r="Q163" i="7"/>
  <c r="R163" i="7"/>
  <c r="S163" i="7"/>
  <c r="T163" i="7"/>
  <c r="U163" i="7"/>
  <c r="O164" i="7"/>
  <c r="P164" i="7"/>
  <c r="Q164" i="7"/>
  <c r="R164" i="7"/>
  <c r="S164" i="7"/>
  <c r="T164" i="7"/>
  <c r="U164" i="7"/>
  <c r="O165" i="7"/>
  <c r="P165" i="7"/>
  <c r="Q165" i="7"/>
  <c r="R165" i="7"/>
  <c r="S165" i="7"/>
  <c r="T165" i="7"/>
  <c r="U165" i="7"/>
  <c r="O166" i="7"/>
  <c r="P166" i="7"/>
  <c r="Q166" i="7"/>
  <c r="R166" i="7"/>
  <c r="S166" i="7"/>
  <c r="T166" i="7"/>
  <c r="U166" i="7"/>
  <c r="O167" i="7"/>
  <c r="P167" i="7"/>
  <c r="Q167" i="7"/>
  <c r="R167" i="7"/>
  <c r="S167" i="7"/>
  <c r="T167" i="7"/>
  <c r="U167" i="7"/>
  <c r="O168" i="7"/>
  <c r="P168" i="7"/>
  <c r="Q168" i="7"/>
  <c r="R168" i="7"/>
  <c r="S168" i="7"/>
  <c r="T168" i="7"/>
  <c r="U168" i="7"/>
  <c r="O169" i="7"/>
  <c r="P169" i="7"/>
  <c r="Q169" i="7"/>
  <c r="R169" i="7"/>
  <c r="S169" i="7"/>
  <c r="T169" i="7"/>
  <c r="U169" i="7"/>
  <c r="O170" i="7"/>
  <c r="P170" i="7"/>
  <c r="Q170" i="7"/>
  <c r="R170" i="7"/>
  <c r="S170" i="7"/>
  <c r="T170" i="7"/>
  <c r="U170" i="7"/>
  <c r="O171" i="7"/>
  <c r="P171" i="7"/>
  <c r="Q171" i="7"/>
  <c r="R171" i="7"/>
  <c r="S171" i="7"/>
  <c r="T171" i="7"/>
  <c r="U171" i="7"/>
  <c r="O172" i="7"/>
  <c r="P172" i="7"/>
  <c r="Q172" i="7"/>
  <c r="R172" i="7"/>
  <c r="S172" i="7"/>
  <c r="T172" i="7"/>
  <c r="U172" i="7"/>
  <c r="O173" i="7"/>
  <c r="P173" i="7"/>
  <c r="Q173" i="7"/>
  <c r="R173" i="7"/>
  <c r="S173" i="7"/>
  <c r="T173" i="7"/>
  <c r="U173" i="7"/>
  <c r="O174" i="7"/>
  <c r="P174" i="7"/>
  <c r="Q174" i="7"/>
  <c r="R174" i="7"/>
  <c r="S174" i="7"/>
  <c r="T174" i="7"/>
  <c r="U174" i="7"/>
  <c r="O175" i="7"/>
  <c r="P175" i="7"/>
  <c r="Q175" i="7"/>
  <c r="R175" i="7"/>
  <c r="S175" i="7"/>
  <c r="T175" i="7"/>
  <c r="U175" i="7"/>
  <c r="O176" i="7"/>
  <c r="P176" i="7"/>
  <c r="Q176" i="7"/>
  <c r="R176" i="7"/>
  <c r="S176" i="7"/>
  <c r="T176" i="7"/>
  <c r="U176" i="7"/>
  <c r="O177" i="7"/>
  <c r="P177" i="7"/>
  <c r="Q177" i="7"/>
  <c r="R177" i="7"/>
  <c r="S177" i="7"/>
  <c r="T177" i="7"/>
  <c r="U177" i="7"/>
  <c r="O178" i="7"/>
  <c r="P178" i="7"/>
  <c r="Q178" i="7"/>
  <c r="R178" i="7"/>
  <c r="S178" i="7"/>
  <c r="T178" i="7"/>
  <c r="U178" i="7"/>
  <c r="O179" i="7"/>
  <c r="P179" i="7"/>
  <c r="Q179" i="7"/>
  <c r="R179" i="7"/>
  <c r="S179" i="7"/>
  <c r="T179" i="7"/>
  <c r="U179" i="7"/>
  <c r="O180" i="7"/>
  <c r="P180" i="7"/>
  <c r="Q180" i="7"/>
  <c r="R180" i="7"/>
  <c r="S180" i="7"/>
  <c r="T180" i="7"/>
  <c r="U180" i="7"/>
  <c r="O181" i="7"/>
  <c r="P181" i="7"/>
  <c r="Q181" i="7"/>
  <c r="R181" i="7"/>
  <c r="S181" i="7"/>
  <c r="T181" i="7"/>
  <c r="U181" i="7"/>
  <c r="O182" i="7"/>
  <c r="P182" i="7"/>
  <c r="Q182" i="7"/>
  <c r="R182" i="7"/>
  <c r="S182" i="7"/>
  <c r="T182" i="7"/>
  <c r="U182" i="7"/>
  <c r="O183" i="7"/>
  <c r="P183" i="7"/>
  <c r="Q183" i="7"/>
  <c r="R183" i="7"/>
  <c r="S183" i="7"/>
  <c r="T183" i="7"/>
  <c r="U183" i="7"/>
  <c r="O184" i="7"/>
  <c r="P184" i="7"/>
  <c r="Q184" i="7"/>
  <c r="R184" i="7"/>
  <c r="S184" i="7"/>
  <c r="T184" i="7"/>
  <c r="U184" i="7"/>
  <c r="O185" i="7"/>
  <c r="P185" i="7"/>
  <c r="Q185" i="7"/>
  <c r="R185" i="7"/>
  <c r="S185" i="7"/>
  <c r="T185" i="7"/>
  <c r="U185" i="7"/>
  <c r="P102" i="7"/>
  <c r="Q102" i="7"/>
  <c r="R102" i="7"/>
  <c r="S102" i="7"/>
  <c r="T102" i="7"/>
  <c r="U102" i="7"/>
  <c r="O102" i="7"/>
  <c r="D103" i="7"/>
  <c r="E103" i="7"/>
  <c r="F103" i="7"/>
  <c r="G103" i="7"/>
  <c r="H103" i="7"/>
  <c r="I103" i="7"/>
  <c r="J103" i="7"/>
  <c r="D104" i="7"/>
  <c r="E104" i="7"/>
  <c r="F104" i="7"/>
  <c r="G104" i="7"/>
  <c r="H104" i="7"/>
  <c r="I104" i="7"/>
  <c r="J104" i="7"/>
  <c r="D105" i="7"/>
  <c r="E105" i="7"/>
  <c r="F105" i="7"/>
  <c r="G105" i="7"/>
  <c r="H105" i="7"/>
  <c r="I105" i="7"/>
  <c r="J105" i="7"/>
  <c r="D106" i="7"/>
  <c r="E106" i="7"/>
  <c r="F106" i="7"/>
  <c r="G106" i="7"/>
  <c r="H106" i="7"/>
  <c r="I106" i="7"/>
  <c r="J106" i="7"/>
  <c r="D107" i="7"/>
  <c r="E107" i="7"/>
  <c r="F107" i="7"/>
  <c r="G107" i="7"/>
  <c r="H107" i="7"/>
  <c r="I107" i="7"/>
  <c r="J107" i="7"/>
  <c r="D108" i="7"/>
  <c r="E108" i="7"/>
  <c r="F108" i="7"/>
  <c r="G108" i="7"/>
  <c r="H108" i="7"/>
  <c r="I108" i="7"/>
  <c r="J108" i="7"/>
  <c r="D109" i="7"/>
  <c r="E109" i="7"/>
  <c r="F109" i="7"/>
  <c r="G109" i="7"/>
  <c r="H109" i="7"/>
  <c r="I109" i="7"/>
  <c r="J109" i="7"/>
  <c r="D110" i="7"/>
  <c r="E110" i="7"/>
  <c r="F110" i="7"/>
  <c r="G110" i="7"/>
  <c r="H110" i="7"/>
  <c r="I110" i="7"/>
  <c r="J110" i="7"/>
  <c r="D111" i="7"/>
  <c r="E111" i="7"/>
  <c r="F111" i="7"/>
  <c r="G111" i="7"/>
  <c r="H111" i="7"/>
  <c r="I111" i="7"/>
  <c r="J111" i="7"/>
  <c r="D112" i="7"/>
  <c r="E112" i="7"/>
  <c r="F112" i="7"/>
  <c r="G112" i="7"/>
  <c r="H112" i="7"/>
  <c r="I112" i="7"/>
  <c r="J112" i="7"/>
  <c r="D113" i="7"/>
  <c r="E113" i="7"/>
  <c r="F113" i="7"/>
  <c r="G113" i="7"/>
  <c r="H113" i="7"/>
  <c r="I113" i="7"/>
  <c r="J113" i="7"/>
  <c r="D114" i="7"/>
  <c r="E114" i="7"/>
  <c r="F114" i="7"/>
  <c r="G114" i="7"/>
  <c r="H114" i="7"/>
  <c r="I114" i="7"/>
  <c r="J114" i="7"/>
  <c r="D115" i="7"/>
  <c r="E115" i="7"/>
  <c r="F115" i="7"/>
  <c r="G115" i="7"/>
  <c r="H115" i="7"/>
  <c r="I115" i="7"/>
  <c r="J115" i="7"/>
  <c r="D116" i="7"/>
  <c r="E116" i="7"/>
  <c r="F116" i="7"/>
  <c r="G116" i="7"/>
  <c r="H116" i="7"/>
  <c r="I116" i="7"/>
  <c r="J116" i="7"/>
  <c r="D117" i="7"/>
  <c r="E117" i="7"/>
  <c r="F117" i="7"/>
  <c r="G117" i="7"/>
  <c r="H117" i="7"/>
  <c r="I117" i="7"/>
  <c r="J117" i="7"/>
  <c r="D118" i="7"/>
  <c r="E118" i="7"/>
  <c r="F118" i="7"/>
  <c r="G118" i="7"/>
  <c r="H118" i="7"/>
  <c r="I118" i="7"/>
  <c r="J118" i="7"/>
  <c r="D119" i="7"/>
  <c r="E119" i="7"/>
  <c r="F119" i="7"/>
  <c r="G119" i="7"/>
  <c r="H119" i="7"/>
  <c r="I119" i="7"/>
  <c r="J119" i="7"/>
  <c r="D120" i="7"/>
  <c r="E120" i="7"/>
  <c r="F120" i="7"/>
  <c r="G120" i="7"/>
  <c r="H120" i="7"/>
  <c r="I120" i="7"/>
  <c r="J120" i="7"/>
  <c r="D121" i="7"/>
  <c r="E121" i="7"/>
  <c r="F121" i="7"/>
  <c r="G121" i="7"/>
  <c r="H121" i="7"/>
  <c r="I121" i="7"/>
  <c r="J121" i="7"/>
  <c r="D122" i="7"/>
  <c r="E122" i="7"/>
  <c r="F122" i="7"/>
  <c r="G122" i="7"/>
  <c r="H122" i="7"/>
  <c r="I122" i="7"/>
  <c r="J122" i="7"/>
  <c r="D123" i="7"/>
  <c r="E123" i="7"/>
  <c r="F123" i="7"/>
  <c r="G123" i="7"/>
  <c r="H123" i="7"/>
  <c r="I123" i="7"/>
  <c r="J123" i="7"/>
  <c r="D124" i="7"/>
  <c r="E124" i="7"/>
  <c r="F124" i="7"/>
  <c r="G124" i="7"/>
  <c r="H124" i="7"/>
  <c r="I124" i="7"/>
  <c r="J124" i="7"/>
  <c r="D125" i="7"/>
  <c r="E125" i="7"/>
  <c r="F125" i="7"/>
  <c r="G125" i="7"/>
  <c r="H125" i="7"/>
  <c r="I125" i="7"/>
  <c r="J125" i="7"/>
  <c r="D126" i="7"/>
  <c r="E126" i="7"/>
  <c r="F126" i="7"/>
  <c r="G126" i="7"/>
  <c r="H126" i="7"/>
  <c r="I126" i="7"/>
  <c r="J126" i="7"/>
  <c r="D127" i="7"/>
  <c r="E127" i="7"/>
  <c r="F127" i="7"/>
  <c r="G127" i="7"/>
  <c r="H127" i="7"/>
  <c r="I127" i="7"/>
  <c r="J127" i="7"/>
  <c r="D128" i="7"/>
  <c r="E128" i="7"/>
  <c r="F128" i="7"/>
  <c r="G128" i="7"/>
  <c r="H128" i="7"/>
  <c r="I128" i="7"/>
  <c r="J128" i="7"/>
  <c r="D129" i="7"/>
  <c r="E129" i="7"/>
  <c r="F129" i="7"/>
  <c r="G129" i="7"/>
  <c r="H129" i="7"/>
  <c r="I129" i="7"/>
  <c r="J129" i="7"/>
  <c r="D130" i="7"/>
  <c r="E130" i="7"/>
  <c r="F130" i="7"/>
  <c r="G130" i="7"/>
  <c r="H130" i="7"/>
  <c r="I130" i="7"/>
  <c r="J130" i="7"/>
  <c r="D131" i="7"/>
  <c r="E131" i="7"/>
  <c r="F131" i="7"/>
  <c r="G131" i="7"/>
  <c r="H131" i="7"/>
  <c r="I131" i="7"/>
  <c r="J131" i="7"/>
  <c r="D132" i="7"/>
  <c r="E132" i="7"/>
  <c r="F132" i="7"/>
  <c r="G132" i="7"/>
  <c r="H132" i="7"/>
  <c r="I132" i="7"/>
  <c r="J132" i="7"/>
  <c r="D133" i="7"/>
  <c r="E133" i="7"/>
  <c r="F133" i="7"/>
  <c r="G133" i="7"/>
  <c r="H133" i="7"/>
  <c r="I133" i="7"/>
  <c r="J133" i="7"/>
  <c r="D134" i="7"/>
  <c r="E134" i="7"/>
  <c r="F134" i="7"/>
  <c r="G134" i="7"/>
  <c r="H134" i="7"/>
  <c r="I134" i="7"/>
  <c r="J134" i="7"/>
  <c r="D135" i="7"/>
  <c r="E135" i="7"/>
  <c r="F135" i="7"/>
  <c r="G135" i="7"/>
  <c r="H135" i="7"/>
  <c r="I135" i="7"/>
  <c r="J135" i="7"/>
  <c r="D136" i="7"/>
  <c r="E136" i="7"/>
  <c r="F136" i="7"/>
  <c r="G136" i="7"/>
  <c r="H136" i="7"/>
  <c r="I136" i="7"/>
  <c r="J136" i="7"/>
  <c r="D137" i="7"/>
  <c r="E137" i="7"/>
  <c r="F137" i="7"/>
  <c r="G137" i="7"/>
  <c r="H137" i="7"/>
  <c r="I137" i="7"/>
  <c r="J137" i="7"/>
  <c r="D138" i="7"/>
  <c r="E138" i="7"/>
  <c r="F138" i="7"/>
  <c r="G138" i="7"/>
  <c r="H138" i="7"/>
  <c r="I138" i="7"/>
  <c r="J138" i="7"/>
  <c r="D139" i="7"/>
  <c r="E139" i="7"/>
  <c r="F139" i="7"/>
  <c r="G139" i="7"/>
  <c r="H139" i="7"/>
  <c r="I139" i="7"/>
  <c r="J139" i="7"/>
  <c r="D140" i="7"/>
  <c r="E140" i="7"/>
  <c r="F140" i="7"/>
  <c r="G140" i="7"/>
  <c r="H140" i="7"/>
  <c r="I140" i="7"/>
  <c r="J140" i="7"/>
  <c r="D141" i="7"/>
  <c r="E141" i="7"/>
  <c r="F141" i="7"/>
  <c r="G141" i="7"/>
  <c r="H141" i="7"/>
  <c r="I141" i="7"/>
  <c r="J141" i="7"/>
  <c r="D142" i="7"/>
  <c r="E142" i="7"/>
  <c r="F142" i="7"/>
  <c r="G142" i="7"/>
  <c r="H142" i="7"/>
  <c r="I142" i="7"/>
  <c r="J142" i="7"/>
  <c r="D143" i="7"/>
  <c r="E143" i="7"/>
  <c r="F143" i="7"/>
  <c r="G143" i="7"/>
  <c r="H143" i="7"/>
  <c r="I143" i="7"/>
  <c r="J143" i="7"/>
  <c r="D144" i="7"/>
  <c r="E144" i="7"/>
  <c r="F144" i="7"/>
  <c r="G144" i="7"/>
  <c r="H144" i="7"/>
  <c r="I144" i="7"/>
  <c r="J144" i="7"/>
  <c r="D145" i="7"/>
  <c r="E145" i="7"/>
  <c r="F145" i="7"/>
  <c r="G145" i="7"/>
  <c r="H145" i="7"/>
  <c r="I145" i="7"/>
  <c r="J145" i="7"/>
  <c r="D146" i="7"/>
  <c r="E146" i="7"/>
  <c r="F146" i="7"/>
  <c r="G146" i="7"/>
  <c r="H146" i="7"/>
  <c r="I146" i="7"/>
  <c r="J146" i="7"/>
  <c r="D147" i="7"/>
  <c r="E147" i="7"/>
  <c r="F147" i="7"/>
  <c r="G147" i="7"/>
  <c r="H147" i="7"/>
  <c r="I147" i="7"/>
  <c r="J147" i="7"/>
  <c r="D148" i="7"/>
  <c r="E148" i="7"/>
  <c r="F148" i="7"/>
  <c r="G148" i="7"/>
  <c r="H148" i="7"/>
  <c r="I148" i="7"/>
  <c r="J148" i="7"/>
  <c r="D149" i="7"/>
  <c r="E149" i="7"/>
  <c r="F149" i="7"/>
  <c r="G149" i="7"/>
  <c r="H149" i="7"/>
  <c r="I149" i="7"/>
  <c r="J149" i="7"/>
  <c r="D150" i="7"/>
  <c r="E150" i="7"/>
  <c r="F150" i="7"/>
  <c r="G150" i="7"/>
  <c r="H150" i="7"/>
  <c r="I150" i="7"/>
  <c r="J150" i="7"/>
  <c r="D151" i="7"/>
  <c r="E151" i="7"/>
  <c r="F151" i="7"/>
  <c r="G151" i="7"/>
  <c r="H151" i="7"/>
  <c r="I151" i="7"/>
  <c r="J151" i="7"/>
  <c r="D152" i="7"/>
  <c r="E152" i="7"/>
  <c r="F152" i="7"/>
  <c r="G152" i="7"/>
  <c r="H152" i="7"/>
  <c r="I152" i="7"/>
  <c r="J152" i="7"/>
  <c r="D153" i="7"/>
  <c r="E153" i="7"/>
  <c r="F153" i="7"/>
  <c r="G153" i="7"/>
  <c r="H153" i="7"/>
  <c r="I153" i="7"/>
  <c r="J153" i="7"/>
  <c r="D154" i="7"/>
  <c r="E154" i="7"/>
  <c r="F154" i="7"/>
  <c r="G154" i="7"/>
  <c r="H154" i="7"/>
  <c r="I154" i="7"/>
  <c r="J154" i="7"/>
  <c r="D155" i="7"/>
  <c r="E155" i="7"/>
  <c r="F155" i="7"/>
  <c r="G155" i="7"/>
  <c r="H155" i="7"/>
  <c r="I155" i="7"/>
  <c r="J155" i="7"/>
  <c r="D156" i="7"/>
  <c r="E156" i="7"/>
  <c r="F156" i="7"/>
  <c r="G156" i="7"/>
  <c r="H156" i="7"/>
  <c r="I156" i="7"/>
  <c r="J156" i="7"/>
  <c r="D157" i="7"/>
  <c r="E157" i="7"/>
  <c r="F157" i="7"/>
  <c r="G157" i="7"/>
  <c r="H157" i="7"/>
  <c r="I157" i="7"/>
  <c r="J157" i="7"/>
  <c r="D158" i="7"/>
  <c r="E158" i="7"/>
  <c r="F158" i="7"/>
  <c r="G158" i="7"/>
  <c r="H158" i="7"/>
  <c r="I158" i="7"/>
  <c r="J158" i="7"/>
  <c r="D159" i="7"/>
  <c r="E159" i="7"/>
  <c r="F159" i="7"/>
  <c r="G159" i="7"/>
  <c r="H159" i="7"/>
  <c r="I159" i="7"/>
  <c r="J159" i="7"/>
  <c r="D160" i="7"/>
  <c r="E160" i="7"/>
  <c r="F160" i="7"/>
  <c r="G160" i="7"/>
  <c r="H160" i="7"/>
  <c r="I160" i="7"/>
  <c r="J160" i="7"/>
  <c r="D161" i="7"/>
  <c r="E161" i="7"/>
  <c r="F161" i="7"/>
  <c r="G161" i="7"/>
  <c r="H161" i="7"/>
  <c r="I161" i="7"/>
  <c r="J161" i="7"/>
  <c r="D162" i="7"/>
  <c r="E162" i="7"/>
  <c r="F162" i="7"/>
  <c r="G162" i="7"/>
  <c r="H162" i="7"/>
  <c r="I162" i="7"/>
  <c r="J162" i="7"/>
  <c r="D163" i="7"/>
  <c r="E163" i="7"/>
  <c r="F163" i="7"/>
  <c r="G163" i="7"/>
  <c r="H163" i="7"/>
  <c r="I163" i="7"/>
  <c r="J163" i="7"/>
  <c r="D164" i="7"/>
  <c r="E164" i="7"/>
  <c r="F164" i="7"/>
  <c r="G164" i="7"/>
  <c r="H164" i="7"/>
  <c r="I164" i="7"/>
  <c r="J164" i="7"/>
  <c r="D165" i="7"/>
  <c r="E165" i="7"/>
  <c r="F165" i="7"/>
  <c r="G165" i="7"/>
  <c r="H165" i="7"/>
  <c r="I165" i="7"/>
  <c r="J165" i="7"/>
  <c r="D166" i="7"/>
  <c r="E166" i="7"/>
  <c r="F166" i="7"/>
  <c r="G166" i="7"/>
  <c r="H166" i="7"/>
  <c r="I166" i="7"/>
  <c r="J166" i="7"/>
  <c r="D167" i="7"/>
  <c r="E167" i="7"/>
  <c r="F167" i="7"/>
  <c r="G167" i="7"/>
  <c r="H167" i="7"/>
  <c r="I167" i="7"/>
  <c r="J167" i="7"/>
  <c r="D168" i="7"/>
  <c r="E168" i="7"/>
  <c r="F168" i="7"/>
  <c r="G168" i="7"/>
  <c r="H168" i="7"/>
  <c r="I168" i="7"/>
  <c r="J168" i="7"/>
  <c r="D169" i="7"/>
  <c r="E169" i="7"/>
  <c r="F169" i="7"/>
  <c r="G169" i="7"/>
  <c r="H169" i="7"/>
  <c r="I169" i="7"/>
  <c r="J169" i="7"/>
  <c r="D170" i="7"/>
  <c r="E170" i="7"/>
  <c r="F170" i="7"/>
  <c r="G170" i="7"/>
  <c r="H170" i="7"/>
  <c r="I170" i="7"/>
  <c r="J170" i="7"/>
  <c r="D171" i="7"/>
  <c r="E171" i="7"/>
  <c r="F171" i="7"/>
  <c r="G171" i="7"/>
  <c r="H171" i="7"/>
  <c r="I171" i="7"/>
  <c r="J171" i="7"/>
  <c r="D172" i="7"/>
  <c r="E172" i="7"/>
  <c r="F172" i="7"/>
  <c r="G172" i="7"/>
  <c r="H172" i="7"/>
  <c r="I172" i="7"/>
  <c r="J172" i="7"/>
  <c r="D173" i="7"/>
  <c r="E173" i="7"/>
  <c r="F173" i="7"/>
  <c r="G173" i="7"/>
  <c r="H173" i="7"/>
  <c r="I173" i="7"/>
  <c r="J173" i="7"/>
  <c r="D174" i="7"/>
  <c r="E174" i="7"/>
  <c r="F174" i="7"/>
  <c r="G174" i="7"/>
  <c r="H174" i="7"/>
  <c r="I174" i="7"/>
  <c r="J174" i="7"/>
  <c r="D175" i="7"/>
  <c r="E175" i="7"/>
  <c r="F175" i="7"/>
  <c r="G175" i="7"/>
  <c r="H175" i="7"/>
  <c r="I175" i="7"/>
  <c r="J175" i="7"/>
  <c r="D176" i="7"/>
  <c r="E176" i="7"/>
  <c r="F176" i="7"/>
  <c r="G176" i="7"/>
  <c r="H176" i="7"/>
  <c r="I176" i="7"/>
  <c r="J176" i="7"/>
  <c r="D177" i="7"/>
  <c r="E177" i="7"/>
  <c r="F177" i="7"/>
  <c r="G177" i="7"/>
  <c r="H177" i="7"/>
  <c r="I177" i="7"/>
  <c r="J177" i="7"/>
  <c r="D178" i="7"/>
  <c r="E178" i="7"/>
  <c r="F178" i="7"/>
  <c r="G178" i="7"/>
  <c r="H178" i="7"/>
  <c r="I178" i="7"/>
  <c r="J178" i="7"/>
  <c r="D179" i="7"/>
  <c r="E179" i="7"/>
  <c r="F179" i="7"/>
  <c r="G179" i="7"/>
  <c r="H179" i="7"/>
  <c r="I179" i="7"/>
  <c r="J179" i="7"/>
  <c r="D180" i="7"/>
  <c r="E180" i="7"/>
  <c r="F180" i="7"/>
  <c r="G180" i="7"/>
  <c r="H180" i="7"/>
  <c r="I180" i="7"/>
  <c r="J180" i="7"/>
  <c r="D181" i="7"/>
  <c r="E181" i="7"/>
  <c r="F181" i="7"/>
  <c r="G181" i="7"/>
  <c r="H181" i="7"/>
  <c r="I181" i="7"/>
  <c r="J181" i="7"/>
  <c r="D182" i="7"/>
  <c r="E182" i="7"/>
  <c r="F182" i="7"/>
  <c r="G182" i="7"/>
  <c r="H182" i="7"/>
  <c r="I182" i="7"/>
  <c r="J182" i="7"/>
  <c r="D183" i="7"/>
  <c r="E183" i="7"/>
  <c r="F183" i="7"/>
  <c r="G183" i="7"/>
  <c r="H183" i="7"/>
  <c r="I183" i="7"/>
  <c r="J183" i="7"/>
  <c r="D184" i="7"/>
  <c r="E184" i="7"/>
  <c r="F184" i="7"/>
  <c r="G184" i="7"/>
  <c r="H184" i="7"/>
  <c r="I184" i="7"/>
  <c r="J184" i="7"/>
  <c r="D185" i="7"/>
  <c r="E185" i="7"/>
  <c r="F185" i="7"/>
  <c r="G185" i="7"/>
  <c r="H185" i="7"/>
  <c r="I185" i="7"/>
  <c r="E102" i="7"/>
  <c r="F102" i="7"/>
  <c r="G102" i="7"/>
  <c r="H102" i="7"/>
  <c r="I102" i="7"/>
  <c r="J102" i="7"/>
  <c r="D102" i="7"/>
  <c r="N103" i="7"/>
  <c r="N104" i="7" s="1"/>
  <c r="N105" i="7" s="1"/>
  <c r="N106" i="7" s="1"/>
  <c r="N107" i="7" s="1"/>
  <c r="N108" i="7" s="1"/>
  <c r="N109" i="7" s="1"/>
  <c r="N110" i="7" s="1"/>
  <c r="N111" i="7" s="1"/>
  <c r="N112" i="7" s="1"/>
  <c r="N113" i="7" s="1"/>
  <c r="N114" i="7" s="1"/>
  <c r="N115" i="7" s="1"/>
  <c r="N116" i="7" s="1"/>
  <c r="N117" i="7" s="1"/>
  <c r="N118" i="7" s="1"/>
  <c r="N119" i="7" s="1"/>
  <c r="N120" i="7" s="1"/>
  <c r="N121" i="7" s="1"/>
  <c r="N122" i="7" s="1"/>
  <c r="N123" i="7" s="1"/>
  <c r="N124" i="7" s="1"/>
  <c r="N125" i="7" s="1"/>
  <c r="N126" i="7" s="1"/>
  <c r="N127" i="7" s="1"/>
  <c r="N128" i="7" s="1"/>
  <c r="N129" i="7" s="1"/>
  <c r="N130" i="7" s="1"/>
  <c r="N131" i="7" s="1"/>
  <c r="N132" i="7" s="1"/>
  <c r="N133" i="7" s="1"/>
  <c r="N134" i="7" s="1"/>
  <c r="N135" i="7" s="1"/>
  <c r="N136" i="7" s="1"/>
  <c r="N137" i="7" s="1"/>
  <c r="N138" i="7" s="1"/>
  <c r="N139" i="7" s="1"/>
  <c r="N140" i="7" s="1"/>
  <c r="N141" i="7" s="1"/>
  <c r="N142" i="7" s="1"/>
  <c r="N143" i="7" s="1"/>
  <c r="N144" i="7" s="1"/>
  <c r="N145" i="7" s="1"/>
  <c r="N146" i="7" s="1"/>
  <c r="N147" i="7" s="1"/>
  <c r="N148" i="7" s="1"/>
  <c r="N149" i="7" s="1"/>
  <c r="N150" i="7" s="1"/>
  <c r="N151" i="7" s="1"/>
  <c r="N152" i="7" s="1"/>
  <c r="N153" i="7" s="1"/>
  <c r="N154" i="7" s="1"/>
  <c r="N155" i="7" s="1"/>
  <c r="N156" i="7" s="1"/>
  <c r="N157" i="7" s="1"/>
  <c r="N158" i="7" s="1"/>
  <c r="N159" i="7" s="1"/>
  <c r="N160" i="7" s="1"/>
  <c r="N161" i="7" s="1"/>
  <c r="N162" i="7" s="1"/>
  <c r="N163" i="7" s="1"/>
  <c r="N164" i="7" s="1"/>
  <c r="N165" i="7" s="1"/>
  <c r="N166" i="7" s="1"/>
  <c r="N167" i="7" s="1"/>
  <c r="N168" i="7" s="1"/>
  <c r="N169" i="7" s="1"/>
  <c r="N170" i="7" s="1"/>
  <c r="N171" i="7" s="1"/>
  <c r="N172" i="7" s="1"/>
  <c r="N173" i="7" s="1"/>
  <c r="N174" i="7" s="1"/>
  <c r="N175" i="7" s="1"/>
  <c r="N176" i="7" s="1"/>
  <c r="N177" i="7" s="1"/>
  <c r="N178" i="7" s="1"/>
  <c r="N179" i="7" s="1"/>
  <c r="N180" i="7" s="1"/>
  <c r="N181" i="7" s="1"/>
  <c r="N182" i="7" s="1"/>
  <c r="N183" i="7" s="1"/>
  <c r="N184" i="7" s="1"/>
  <c r="N185" i="7" s="1"/>
  <c r="C103" i="7"/>
  <c r="C104" i="7" s="1"/>
  <c r="C105" i="7" s="1"/>
  <c r="C106" i="7" s="1"/>
  <c r="C107" i="7" s="1"/>
  <c r="C108" i="7" s="1"/>
  <c r="C109" i="7" s="1"/>
  <c r="C110" i="7" s="1"/>
  <c r="C111" i="7" s="1"/>
  <c r="C112" i="7" s="1"/>
  <c r="C113" i="7" s="1"/>
  <c r="C114" i="7" s="1"/>
  <c r="C115" i="7" s="1"/>
  <c r="C116" i="7" s="1"/>
  <c r="C117" i="7" s="1"/>
  <c r="C118" i="7" s="1"/>
  <c r="C119" i="7" s="1"/>
  <c r="C120" i="7" s="1"/>
  <c r="C121" i="7" s="1"/>
  <c r="C122" i="7" s="1"/>
  <c r="C123" i="7" s="1"/>
  <c r="C124" i="7" s="1"/>
  <c r="C125" i="7" s="1"/>
  <c r="C126" i="7" s="1"/>
  <c r="C127" i="7" s="1"/>
  <c r="C128" i="7" s="1"/>
  <c r="C129" i="7" s="1"/>
  <c r="C130" i="7" s="1"/>
  <c r="C131" i="7" s="1"/>
  <c r="C132" i="7" s="1"/>
  <c r="C133" i="7" s="1"/>
  <c r="C134" i="7" s="1"/>
  <c r="C135" i="7" s="1"/>
  <c r="C136" i="7" s="1"/>
  <c r="C137" i="7" s="1"/>
  <c r="C138" i="7" s="1"/>
  <c r="C139" i="7" s="1"/>
  <c r="C140" i="7" s="1"/>
  <c r="C141" i="7" s="1"/>
  <c r="C142" i="7" s="1"/>
  <c r="C143" i="7" s="1"/>
  <c r="C144" i="7" s="1"/>
  <c r="C145" i="7" s="1"/>
  <c r="C146" i="7" s="1"/>
  <c r="C147" i="7" s="1"/>
  <c r="C148" i="7" s="1"/>
  <c r="C149" i="7" s="1"/>
  <c r="C150" i="7" s="1"/>
  <c r="C151" i="7" s="1"/>
  <c r="C152" i="7" s="1"/>
  <c r="C153" i="7" s="1"/>
  <c r="C154" i="7" s="1"/>
  <c r="C155" i="7" s="1"/>
  <c r="C156" i="7" s="1"/>
  <c r="C157" i="7" s="1"/>
  <c r="C158" i="7" s="1"/>
  <c r="C159" i="7" s="1"/>
  <c r="C160" i="7" s="1"/>
  <c r="C161" i="7" s="1"/>
  <c r="C162" i="7" s="1"/>
  <c r="C163" i="7" s="1"/>
  <c r="C164" i="7" s="1"/>
  <c r="C165" i="7" s="1"/>
  <c r="C166" i="7" s="1"/>
  <c r="C167" i="7" s="1"/>
  <c r="C168" i="7" s="1"/>
  <c r="C169" i="7" s="1"/>
  <c r="C170" i="7" s="1"/>
  <c r="C171" i="7" s="1"/>
  <c r="C172" i="7" s="1"/>
  <c r="C173" i="7" s="1"/>
  <c r="C174" i="7" s="1"/>
  <c r="C175" i="7" s="1"/>
  <c r="C176" i="7" s="1"/>
  <c r="C177" i="7" s="1"/>
  <c r="C178" i="7" s="1"/>
  <c r="C179" i="7" s="1"/>
  <c r="C180" i="7" s="1"/>
  <c r="C181" i="7" s="1"/>
  <c r="C182" i="7" s="1"/>
  <c r="C183" i="7" s="1"/>
  <c r="C184" i="7" s="1"/>
  <c r="C185" i="7" s="1"/>
  <c r="M8" i="7"/>
  <c r="M9" i="7" s="1"/>
  <c r="M10" i="7" s="1"/>
  <c r="M11" i="7" s="1"/>
  <c r="M12" i="7" s="1"/>
  <c r="M13" i="7" s="1"/>
  <c r="M14" i="7" s="1"/>
  <c r="M15" i="7" s="1"/>
  <c r="M16" i="7" s="1"/>
  <c r="M17" i="7" s="1"/>
  <c r="M18" i="7" s="1"/>
  <c r="M19" i="7" s="1"/>
  <c r="M20" i="7" s="1"/>
  <c r="M21" i="7" s="1"/>
  <c r="M22" i="7" s="1"/>
  <c r="M23" i="7" s="1"/>
  <c r="M24" i="7" s="1"/>
  <c r="M25" i="7" s="1"/>
  <c r="M26" i="7" s="1"/>
  <c r="M27" i="7" s="1"/>
  <c r="M28" i="7" s="1"/>
  <c r="M29" i="7" s="1"/>
  <c r="M30" i="7" s="1"/>
  <c r="M31" i="7" s="1"/>
  <c r="M32" i="7" s="1"/>
  <c r="M33" i="7" s="1"/>
  <c r="M34" i="7" s="1"/>
  <c r="M35" i="7" s="1"/>
  <c r="M36" i="7" s="1"/>
  <c r="M37" i="7" s="1"/>
  <c r="M38" i="7" s="1"/>
  <c r="M39" i="7" s="1"/>
  <c r="M40" i="7" s="1"/>
  <c r="M41" i="7" s="1"/>
  <c r="M42" i="7" s="1"/>
  <c r="M43" i="7" s="1"/>
  <c r="M44" i="7" s="1"/>
  <c r="M45" i="7" s="1"/>
  <c r="M46" i="7" s="1"/>
  <c r="M47" i="7" s="1"/>
  <c r="M48" i="7" s="1"/>
  <c r="M49" i="7" s="1"/>
  <c r="M50" i="7" s="1"/>
  <c r="M51" i="7" s="1"/>
  <c r="M52" i="7" s="1"/>
  <c r="M53" i="7" s="1"/>
  <c r="M54" i="7" s="1"/>
  <c r="M55" i="7" s="1"/>
  <c r="M56" i="7" s="1"/>
  <c r="M57" i="7" s="1"/>
  <c r="M58" i="7" s="1"/>
  <c r="M59" i="7" s="1"/>
  <c r="M60" i="7" s="1"/>
  <c r="M61" i="7" s="1"/>
  <c r="M62" i="7" s="1"/>
  <c r="M63" i="7" s="1"/>
  <c r="M64" i="7" s="1"/>
  <c r="M65" i="7" s="1"/>
  <c r="M66" i="7" s="1"/>
  <c r="M67" i="7" s="1"/>
  <c r="M68" i="7" s="1"/>
  <c r="M69" i="7" s="1"/>
  <c r="M70" i="7" s="1"/>
  <c r="M71" i="7" s="1"/>
  <c r="M72" i="7" s="1"/>
  <c r="M73" i="7" s="1"/>
  <c r="M74" i="7" s="1"/>
  <c r="M75" i="7" s="1"/>
  <c r="M76" i="7" s="1"/>
  <c r="M77" i="7" s="1"/>
  <c r="M78" i="7" s="1"/>
  <c r="M79" i="7" s="1"/>
  <c r="M80" i="7" s="1"/>
  <c r="M81" i="7" s="1"/>
  <c r="M82" i="7" s="1"/>
  <c r="M83" i="7" s="1"/>
  <c r="M84" i="7" s="1"/>
  <c r="M85" i="7" s="1"/>
  <c r="M86" i="7" s="1"/>
  <c r="M87" i="7" s="1"/>
  <c r="M88" i="7" s="1"/>
  <c r="M89" i="7" s="1"/>
  <c r="M90" i="7" s="1"/>
  <c r="B8" i="7"/>
  <c r="B9" i="7" s="1"/>
  <c r="B10" i="7" s="1"/>
  <c r="B11" i="7" s="1"/>
  <c r="B12" i="7" s="1"/>
  <c r="B13" i="7" s="1"/>
  <c r="B14" i="7" s="1"/>
  <c r="B15" i="7" s="1"/>
  <c r="B16" i="7" s="1"/>
  <c r="B17" i="7" s="1"/>
  <c r="B18" i="7" s="1"/>
  <c r="B19" i="7" s="1"/>
  <c r="B20" i="7" s="1"/>
  <c r="B21" i="7" s="1"/>
  <c r="B22" i="7" s="1"/>
  <c r="B23" i="7" s="1"/>
  <c r="B24" i="7" s="1"/>
  <c r="B25" i="7" s="1"/>
  <c r="B26" i="7" s="1"/>
  <c r="B27" i="7" s="1"/>
  <c r="B28" i="7" s="1"/>
  <c r="B29" i="7" s="1"/>
  <c r="B30" i="7" s="1"/>
  <c r="B31" i="7" s="1"/>
  <c r="B32" i="7" s="1"/>
  <c r="B33" i="7" s="1"/>
  <c r="B34" i="7" s="1"/>
  <c r="B35" i="7" s="1"/>
  <c r="B36" i="7" s="1"/>
  <c r="B37" i="7" s="1"/>
  <c r="B38" i="7" s="1"/>
  <c r="B39" i="7" s="1"/>
  <c r="B40" i="7" s="1"/>
  <c r="B41" i="7" s="1"/>
  <c r="B42" i="7" s="1"/>
  <c r="B43" i="7" s="1"/>
  <c r="B44" i="7" s="1"/>
  <c r="B45" i="7" s="1"/>
  <c r="B46" i="7" s="1"/>
  <c r="B47" i="7" s="1"/>
  <c r="B48" i="7" s="1"/>
  <c r="B49" i="7" s="1"/>
  <c r="B50" i="7" s="1"/>
  <c r="B51" i="7" s="1"/>
  <c r="B52" i="7" s="1"/>
  <c r="B53" i="7" s="1"/>
  <c r="B54" i="7" s="1"/>
  <c r="B55" i="7" s="1"/>
  <c r="B56" i="7" s="1"/>
  <c r="B57" i="7" s="1"/>
  <c r="B58" i="7" s="1"/>
  <c r="B59" i="7" s="1"/>
  <c r="B60" i="7" s="1"/>
  <c r="B61" i="7" s="1"/>
  <c r="B62" i="7" s="1"/>
  <c r="B63" i="7" s="1"/>
  <c r="B64" i="7" s="1"/>
  <c r="B65" i="7" s="1"/>
  <c r="B66" i="7" s="1"/>
  <c r="B67" i="7" s="1"/>
  <c r="B68" i="7" s="1"/>
  <c r="B69" i="7" s="1"/>
  <c r="B70" i="7" s="1"/>
  <c r="B71" i="7" s="1"/>
  <c r="B72" i="7" s="1"/>
  <c r="B73" i="7" s="1"/>
  <c r="B74" i="7" s="1"/>
  <c r="B75" i="7" s="1"/>
  <c r="B76" i="7" s="1"/>
  <c r="B77" i="7" s="1"/>
  <c r="B78" i="7" s="1"/>
  <c r="B79" i="7" s="1"/>
  <c r="B80" i="7" s="1"/>
  <c r="B81" i="7" s="1"/>
  <c r="B82" i="7" s="1"/>
  <c r="B83" i="7" s="1"/>
  <c r="B84" i="7" s="1"/>
  <c r="B85" i="7" s="1"/>
  <c r="B86" i="7" s="1"/>
  <c r="B87" i="7" s="1"/>
  <c r="B88" i="7" s="1"/>
  <c r="B89" i="7" s="1"/>
  <c r="B90" i="7" s="1"/>
  <c r="J189" i="7" l="1"/>
  <c r="AQ198" i="7"/>
  <c r="AQ199" i="7"/>
  <c r="AO199" i="7"/>
  <c r="AO198" i="7"/>
  <c r="AR194" i="7"/>
  <c r="AR195" i="7"/>
  <c r="AS195" i="7"/>
  <c r="AS194" i="7"/>
  <c r="AN194" i="7"/>
  <c r="AN195" i="7"/>
  <c r="AQ194" i="7"/>
  <c r="AQ195" i="7"/>
  <c r="AN198" i="7"/>
  <c r="AN199" i="7"/>
  <c r="AO195" i="7"/>
  <c r="AO194" i="7"/>
  <c r="AR198" i="7"/>
  <c r="AR199" i="7"/>
  <c r="AS199" i="7"/>
  <c r="AS198" i="7"/>
  <c r="AP199" i="7"/>
  <c r="AP198" i="7"/>
  <c r="P189" i="7"/>
  <c r="P188" i="7"/>
  <c r="U197" i="7" s="1"/>
  <c r="O189" i="7"/>
  <c r="J197" i="7"/>
  <c r="H199" i="7"/>
  <c r="N189" i="7"/>
  <c r="I197" i="7"/>
  <c r="M189" i="7"/>
  <c r="J199" i="7"/>
  <c r="H197" i="7"/>
  <c r="L189" i="7"/>
  <c r="J195" i="7"/>
  <c r="K189" i="7"/>
  <c r="H195" i="7"/>
  <c r="I199" i="7"/>
  <c r="J188" i="7"/>
  <c r="O188" i="7"/>
  <c r="N188" i="7"/>
  <c r="M188" i="7"/>
  <c r="I195" i="7"/>
  <c r="L188" i="7"/>
  <c r="K188" i="7"/>
  <c r="P191" i="7" l="1"/>
  <c r="U199" i="7" s="1"/>
  <c r="U196" i="7"/>
  <c r="P190" i="7"/>
  <c r="U194" i="7" s="1"/>
  <c r="L191" i="7"/>
  <c r="Q196" i="7"/>
  <c r="Q197" i="7"/>
  <c r="L190" i="7"/>
  <c r="U198" i="7"/>
  <c r="R196" i="7"/>
  <c r="M190" i="7"/>
  <c r="R197" i="7"/>
  <c r="S196" i="7"/>
  <c r="S197" i="7"/>
  <c r="M191" i="7"/>
  <c r="T197" i="7"/>
  <c r="O190" i="7"/>
  <c r="T196" i="7"/>
  <c r="O191" i="7"/>
  <c r="N191" i="7"/>
  <c r="N190" i="7"/>
  <c r="K191" i="7"/>
  <c r="P197" i="7"/>
  <c r="P196" i="7"/>
  <c r="K190" i="7"/>
  <c r="J190" i="7"/>
  <c r="O197" i="7"/>
  <c r="O196" i="7"/>
  <c r="J191" i="7"/>
  <c r="U195" i="7" l="1"/>
  <c r="P195" i="7"/>
  <c r="P194" i="7"/>
  <c r="T195" i="7"/>
  <c r="T194" i="7"/>
  <c r="R195" i="7"/>
  <c r="R194" i="7"/>
  <c r="R199" i="7"/>
  <c r="R198" i="7"/>
  <c r="P199" i="7"/>
  <c r="P198" i="7"/>
  <c r="O199" i="7"/>
  <c r="O198" i="7"/>
  <c r="S195" i="7"/>
  <c r="S194" i="7"/>
  <c r="Q195" i="7"/>
  <c r="Q194" i="7"/>
  <c r="S199" i="7"/>
  <c r="S198" i="7"/>
  <c r="T199" i="7"/>
  <c r="T198" i="7"/>
  <c r="O195" i="7"/>
  <c r="O194" i="7"/>
  <c r="Q199" i="7"/>
  <c r="Q198" i="7"/>
</calcChain>
</file>

<file path=xl/sharedStrings.xml><?xml version="1.0" encoding="utf-8"?>
<sst xmlns="http://schemas.openxmlformats.org/spreadsheetml/2006/main" count="28" uniqueCount="13">
  <si>
    <t>STD</t>
  </si>
  <si>
    <t>Intra-observer reproducibility</t>
  </si>
  <si>
    <t>Features&gt;</t>
  </si>
  <si>
    <t>Difference Intra-observer</t>
  </si>
  <si>
    <t>Mean intraobserver</t>
  </si>
  <si>
    <t>Bias</t>
  </si>
  <si>
    <t>lower LOA</t>
  </si>
  <si>
    <t>Upper LOA</t>
  </si>
  <si>
    <t>class</t>
  </si>
  <si>
    <t>Inter-observer reproducibility</t>
  </si>
  <si>
    <t>Reader1 - 1st Segmentation</t>
  </si>
  <si>
    <t>Reader1 - 2nd Segmentation</t>
  </si>
  <si>
    <t>Reader2 - 1st Segmentation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</si>
</sst>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2932ED"/>
      <color rgb="FF11C1FF"/>
      <color rgb="FF006C31"/>
      <color rgb="FF004620"/>
      <color rgb="FF111AC9"/>
      <color rgb="FF1D239F"/>
      <color rgb="FF1C26EC"/>
      <color rgb="FF00DA63"/>
      <color rgb="FF0AC220"/>
      <color rgb="FF00BC5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1</c:v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00B0F0">
                  <a:alpha val="96000"/>
                </a:srgbClr>
              </a:solidFill>
              <a:ln w="15875">
                <a:solidFill>
                  <a:srgbClr val="111AC9"/>
                </a:solidFill>
              </a:ln>
            </c:spPr>
          </c:marker>
          <c:xVal>
            <c:numRef>
              <c:f>'Reproducibility TF Plots'!$O$102:$O$185</c:f>
              <c:numCache>
                <c:formatCode>General</c:formatCode>
                <c:ptCount val="84"/>
                <c:pt idx="0">
                  <c:v>9.3107181506733444E-3</c:v>
                </c:pt>
                <c:pt idx="1">
                  <c:v>1.931185940573692E-3</c:v>
                </c:pt>
                <c:pt idx="2">
                  <c:v>7.1612037997852845E-3</c:v>
                </c:pt>
                <c:pt idx="3">
                  <c:v>7.0819176858627503E-3</c:v>
                </c:pt>
                <c:pt idx="4">
                  <c:v>1.13274470606478E-2</c:v>
                </c:pt>
                <c:pt idx="5">
                  <c:v>1.046023125268066E-2</c:v>
                </c:pt>
                <c:pt idx="6">
                  <c:v>9.2935939390735856E-3</c:v>
                </c:pt>
                <c:pt idx="7">
                  <c:v>5.2865535701377498E-3</c:v>
                </c:pt>
                <c:pt idx="8">
                  <c:v>2.3857459651348049E-3</c:v>
                </c:pt>
                <c:pt idx="9">
                  <c:v>4.7945804773263899E-3</c:v>
                </c:pt>
                <c:pt idx="10">
                  <c:v>5.27637996712353E-3</c:v>
                </c:pt>
                <c:pt idx="11">
                  <c:v>7.2155729949540549E-3</c:v>
                </c:pt>
                <c:pt idx="12">
                  <c:v>8.8363136986558902E-3</c:v>
                </c:pt>
                <c:pt idx="13">
                  <c:v>1.25197693448879E-2</c:v>
                </c:pt>
                <c:pt idx="14">
                  <c:v>4.4464428477064503E-3</c:v>
                </c:pt>
                <c:pt idx="15">
                  <c:v>3.1777881787073601E-3</c:v>
                </c:pt>
                <c:pt idx="16">
                  <c:v>7.4029512353561804E-3</c:v>
                </c:pt>
                <c:pt idx="17">
                  <c:v>3.4286675405205752E-3</c:v>
                </c:pt>
                <c:pt idx="18">
                  <c:v>6.2445739716391448E-3</c:v>
                </c:pt>
                <c:pt idx="19">
                  <c:v>7.424422324695105E-3</c:v>
                </c:pt>
                <c:pt idx="20">
                  <c:v>5.4002275374181001E-3</c:v>
                </c:pt>
                <c:pt idx="21">
                  <c:v>5.7122586114256952E-3</c:v>
                </c:pt>
                <c:pt idx="22">
                  <c:v>4.5962138597708249E-3</c:v>
                </c:pt>
                <c:pt idx="23">
                  <c:v>5.025745469067075E-3</c:v>
                </c:pt>
                <c:pt idx="24">
                  <c:v>5.6696137511601996E-3</c:v>
                </c:pt>
                <c:pt idx="25">
                  <c:v>5.3179175113934E-3</c:v>
                </c:pt>
                <c:pt idx="26">
                  <c:v>7.975413805009695E-3</c:v>
                </c:pt>
                <c:pt idx="27">
                  <c:v>8.8108080314312949E-3</c:v>
                </c:pt>
                <c:pt idx="28">
                  <c:v>6.6184570086384601E-3</c:v>
                </c:pt>
                <c:pt idx="29">
                  <c:v>5.9582707718763943E-3</c:v>
                </c:pt>
                <c:pt idx="30">
                  <c:v>3.4040217695512297E-3</c:v>
                </c:pt>
                <c:pt idx="31">
                  <c:v>2.551288289827835E-3</c:v>
                </c:pt>
                <c:pt idx="32">
                  <c:v>4.4511900014144552E-3</c:v>
                </c:pt>
                <c:pt idx="33">
                  <c:v>6.0217072969217999E-3</c:v>
                </c:pt>
                <c:pt idx="34">
                  <c:v>3.2506035736325689E-3</c:v>
                </c:pt>
                <c:pt idx="35">
                  <c:v>2.6101594993657501E-3</c:v>
                </c:pt>
                <c:pt idx="36">
                  <c:v>5.8196701043000398E-3</c:v>
                </c:pt>
                <c:pt idx="37">
                  <c:v>4.1762160930896956E-3</c:v>
                </c:pt>
                <c:pt idx="38">
                  <c:v>7.755325994975585E-3</c:v>
                </c:pt>
                <c:pt idx="39">
                  <c:v>5.9681643310354601E-3</c:v>
                </c:pt>
                <c:pt idx="40">
                  <c:v>4.7737454874906401E-3</c:v>
                </c:pt>
                <c:pt idx="41">
                  <c:v>7.4300199208541754E-3</c:v>
                </c:pt>
                <c:pt idx="42">
                  <c:v>7.4777128706903003E-3</c:v>
                </c:pt>
                <c:pt idx="43">
                  <c:v>7.5724563922161649E-3</c:v>
                </c:pt>
                <c:pt idx="44">
                  <c:v>6.3526776518353298E-3</c:v>
                </c:pt>
                <c:pt idx="45">
                  <c:v>7.7868204886954156E-3</c:v>
                </c:pt>
                <c:pt idx="46">
                  <c:v>4.6231705432739356E-3</c:v>
                </c:pt>
                <c:pt idx="47">
                  <c:v>4.6920415540468901E-3</c:v>
                </c:pt>
                <c:pt idx="48">
                  <c:v>8.2930589856770806E-3</c:v>
                </c:pt>
                <c:pt idx="49">
                  <c:v>1.8135373841762399E-2</c:v>
                </c:pt>
                <c:pt idx="50">
                  <c:v>1.366676777065955E-2</c:v>
                </c:pt>
                <c:pt idx="51">
                  <c:v>1.4598760488063651E-2</c:v>
                </c:pt>
                <c:pt idx="52">
                  <c:v>1.020526081078821E-2</c:v>
                </c:pt>
                <c:pt idx="53">
                  <c:v>1.7692264727261098E-2</c:v>
                </c:pt>
                <c:pt idx="54">
                  <c:v>1.5159357364246701E-2</c:v>
                </c:pt>
                <c:pt idx="55">
                  <c:v>1.298377663587195E-2</c:v>
                </c:pt>
                <c:pt idx="56">
                  <c:v>1.5357510183454451E-2</c:v>
                </c:pt>
                <c:pt idx="57">
                  <c:v>1.356799190415235E-2</c:v>
                </c:pt>
                <c:pt idx="58">
                  <c:v>1.073951772068195E-2</c:v>
                </c:pt>
                <c:pt idx="59">
                  <c:v>1.9677583140000197E-2</c:v>
                </c:pt>
                <c:pt idx="60">
                  <c:v>1.38114733879232E-2</c:v>
                </c:pt>
                <c:pt idx="61">
                  <c:v>1.4091091347388101E-2</c:v>
                </c:pt>
                <c:pt idx="62">
                  <c:v>7.2190864770838451E-3</c:v>
                </c:pt>
                <c:pt idx="63">
                  <c:v>1.29204905920033E-2</c:v>
                </c:pt>
                <c:pt idx="64">
                  <c:v>1.4611248370812801E-2</c:v>
                </c:pt>
                <c:pt idx="65">
                  <c:v>1.6087987121550198E-2</c:v>
                </c:pt>
                <c:pt idx="66">
                  <c:v>7.9633842752708205E-3</c:v>
                </c:pt>
                <c:pt idx="67">
                  <c:v>9.0724897480735298E-3</c:v>
                </c:pt>
                <c:pt idx="68">
                  <c:v>1.1196719097393049E-2</c:v>
                </c:pt>
                <c:pt idx="69">
                  <c:v>8.9100598007441842E-3</c:v>
                </c:pt>
                <c:pt idx="70">
                  <c:v>6.7925537433462507E-3</c:v>
                </c:pt>
                <c:pt idx="71">
                  <c:v>1.5847225348814151E-2</c:v>
                </c:pt>
                <c:pt idx="72">
                  <c:v>1.3607482671273801E-2</c:v>
                </c:pt>
                <c:pt idx="73">
                  <c:v>7.5407964666689802E-3</c:v>
                </c:pt>
                <c:pt idx="74">
                  <c:v>9.4672260953011494E-3</c:v>
                </c:pt>
                <c:pt idx="75">
                  <c:v>8.0485827515332647E-3</c:v>
                </c:pt>
                <c:pt idx="76">
                  <c:v>1.190405701390005E-2</c:v>
                </c:pt>
                <c:pt idx="77">
                  <c:v>1.1640492798497951E-2</c:v>
                </c:pt>
                <c:pt idx="78">
                  <c:v>1.535557689322805E-2</c:v>
                </c:pt>
                <c:pt idx="79">
                  <c:v>1.409269006977865E-2</c:v>
                </c:pt>
                <c:pt idx="80">
                  <c:v>1.4820756817108899E-2</c:v>
                </c:pt>
                <c:pt idx="81">
                  <c:v>1.2171418770100251E-2</c:v>
                </c:pt>
                <c:pt idx="82">
                  <c:v>1.472571704731095E-2</c:v>
                </c:pt>
                <c:pt idx="83">
                  <c:v>7.0674004076501902E-3</c:v>
                </c:pt>
              </c:numCache>
            </c:numRef>
          </c:xVal>
          <c:yVal>
            <c:numRef>
              <c:f>'Reproducibility TF Plots'!$D$102:$D$185</c:f>
              <c:numCache>
                <c:formatCode>General</c:formatCode>
                <c:ptCount val="84"/>
                <c:pt idx="0">
                  <c:v>1.2506810925233501E-3</c:v>
                </c:pt>
                <c:pt idx="1">
                  <c:v>-2.1389437382690162E-3</c:v>
                </c:pt>
                <c:pt idx="2">
                  <c:v>6.7502536402897027E-4</c:v>
                </c:pt>
                <c:pt idx="3">
                  <c:v>2.5528773613018004E-3</c:v>
                </c:pt>
                <c:pt idx="4">
                  <c:v>2.1976701857099983E-4</c:v>
                </c:pt>
                <c:pt idx="5">
                  <c:v>2.0021509357110792E-3</c:v>
                </c:pt>
                <c:pt idx="6">
                  <c:v>2.3856349122838294E-3</c:v>
                </c:pt>
                <c:pt idx="7">
                  <c:v>2.4171641710125803E-3</c:v>
                </c:pt>
                <c:pt idx="8">
                  <c:v>-3.3253146450452995E-4</c:v>
                </c:pt>
                <c:pt idx="9">
                  <c:v>2.64767015548854E-3</c:v>
                </c:pt>
                <c:pt idx="10">
                  <c:v>2.9946084808988999E-3</c:v>
                </c:pt>
                <c:pt idx="11">
                  <c:v>1.1995901941483297E-3</c:v>
                </c:pt>
                <c:pt idx="12">
                  <c:v>-7.2099963877422096E-4</c:v>
                </c:pt>
                <c:pt idx="13">
                  <c:v>2.3909830349254004E-3</c:v>
                </c:pt>
                <c:pt idx="14">
                  <c:v>1.3959998208913E-3</c:v>
                </c:pt>
                <c:pt idx="15">
                  <c:v>1.86533653334726E-3</c:v>
                </c:pt>
                <c:pt idx="16">
                  <c:v>8.1510120779411995E-4</c:v>
                </c:pt>
                <c:pt idx="17">
                  <c:v>1.81695752463743E-3</c:v>
                </c:pt>
                <c:pt idx="18">
                  <c:v>2.1835740910387102E-3</c:v>
                </c:pt>
                <c:pt idx="19">
                  <c:v>3.4825625362833301E-3</c:v>
                </c:pt>
                <c:pt idx="20">
                  <c:v>2.8625672979084599E-3</c:v>
                </c:pt>
                <c:pt idx="21">
                  <c:v>3.2580797912127903E-3</c:v>
                </c:pt>
                <c:pt idx="22">
                  <c:v>1.72842243808209E-3</c:v>
                </c:pt>
                <c:pt idx="23">
                  <c:v>2.3860853800439299E-3</c:v>
                </c:pt>
                <c:pt idx="24">
                  <c:v>3.08286224337888E-3</c:v>
                </c:pt>
                <c:pt idx="25">
                  <c:v>3.7480981054676399E-3</c:v>
                </c:pt>
                <c:pt idx="26">
                  <c:v>1.6144171250385905E-3</c:v>
                </c:pt>
                <c:pt idx="27">
                  <c:v>1.1984668717084507E-3</c:v>
                </c:pt>
                <c:pt idx="28">
                  <c:v>4.7777637034807207E-3</c:v>
                </c:pt>
                <c:pt idx="29">
                  <c:v>-5.7138731092429024E-4</c:v>
                </c:pt>
                <c:pt idx="30">
                  <c:v>-3.5958318420045198E-3</c:v>
                </c:pt>
                <c:pt idx="31">
                  <c:v>1.44475672817307E-3</c:v>
                </c:pt>
                <c:pt idx="32">
                  <c:v>-4.0633973444319897E-3</c:v>
                </c:pt>
                <c:pt idx="33">
                  <c:v>1.9052562595579404E-3</c:v>
                </c:pt>
                <c:pt idx="34">
                  <c:v>4.770150365953062E-3</c:v>
                </c:pt>
                <c:pt idx="35">
                  <c:v>-2.8252880490870404E-3</c:v>
                </c:pt>
                <c:pt idx="36">
                  <c:v>-2.81818544780416E-3</c:v>
                </c:pt>
                <c:pt idx="37">
                  <c:v>3.5823552864140901E-3</c:v>
                </c:pt>
                <c:pt idx="38">
                  <c:v>3.0404973008928493E-3</c:v>
                </c:pt>
                <c:pt idx="39">
                  <c:v>-2.5879545845157968E-4</c:v>
                </c:pt>
                <c:pt idx="40">
                  <c:v>3.5760734416883798E-3</c:v>
                </c:pt>
                <c:pt idx="41">
                  <c:v>2.6918221813246506E-3</c:v>
                </c:pt>
                <c:pt idx="42">
                  <c:v>2.8005707239763603E-3</c:v>
                </c:pt>
                <c:pt idx="43">
                  <c:v>2.9029231385999891E-3</c:v>
                </c:pt>
                <c:pt idx="44">
                  <c:v>-3.1950583272311595E-3</c:v>
                </c:pt>
                <c:pt idx="45">
                  <c:v>2.41285457480053E-3</c:v>
                </c:pt>
                <c:pt idx="46">
                  <c:v>2.2669890504266902E-3</c:v>
                </c:pt>
                <c:pt idx="47">
                  <c:v>2.26030437710408E-3</c:v>
                </c:pt>
                <c:pt idx="48">
                  <c:v>3.5930575337150394E-3</c:v>
                </c:pt>
                <c:pt idx="49">
                  <c:v>-2.4162866904363992E-3</c:v>
                </c:pt>
                <c:pt idx="50">
                  <c:v>2.1668768172109013E-3</c:v>
                </c:pt>
                <c:pt idx="51">
                  <c:v>8.493035123104101E-3</c:v>
                </c:pt>
                <c:pt idx="52">
                  <c:v>3.7496031364321787E-3</c:v>
                </c:pt>
                <c:pt idx="53">
                  <c:v>-1.3097785337425998E-3</c:v>
                </c:pt>
                <c:pt idx="54">
                  <c:v>3.237415612257601E-3</c:v>
                </c:pt>
                <c:pt idx="55">
                  <c:v>-1.6740698009850077E-4</c:v>
                </c:pt>
                <c:pt idx="56">
                  <c:v>-3.3422971373629935E-4</c:v>
                </c:pt>
                <c:pt idx="57">
                  <c:v>1.0242257555009016E-3</c:v>
                </c:pt>
                <c:pt idx="58">
                  <c:v>-1.6604291057849968E-4</c:v>
                </c:pt>
                <c:pt idx="59">
                  <c:v>1.4903166037700012E-3</c:v>
                </c:pt>
                <c:pt idx="60">
                  <c:v>3.3914142695018017E-3</c:v>
                </c:pt>
                <c:pt idx="61">
                  <c:v>9.1951976578879928E-4</c:v>
                </c:pt>
                <c:pt idx="62">
                  <c:v>1.8776504644258899E-3</c:v>
                </c:pt>
                <c:pt idx="63">
                  <c:v>1.1760164961600005E-3</c:v>
                </c:pt>
                <c:pt idx="64">
                  <c:v>-1.0150481618197999E-3</c:v>
                </c:pt>
                <c:pt idx="65">
                  <c:v>5.8650919936819798E-4</c:v>
                </c:pt>
                <c:pt idx="66">
                  <c:v>-1.2191398003446995E-3</c:v>
                </c:pt>
                <c:pt idx="67">
                  <c:v>-1.3244451140736399E-3</c:v>
                </c:pt>
                <c:pt idx="68">
                  <c:v>-9.9932745749149905E-4</c:v>
                </c:pt>
                <c:pt idx="69">
                  <c:v>6.6640001910570935E-4</c:v>
                </c:pt>
                <c:pt idx="70">
                  <c:v>-2.6565180677617798E-3</c:v>
                </c:pt>
                <c:pt idx="71">
                  <c:v>-1.4190178482036981E-3</c:v>
                </c:pt>
                <c:pt idx="72">
                  <c:v>6.782432468582008E-4</c:v>
                </c:pt>
                <c:pt idx="73">
                  <c:v>4.5984767851784021E-4</c:v>
                </c:pt>
                <c:pt idx="74">
                  <c:v>1.2938543286743001E-3</c:v>
                </c:pt>
                <c:pt idx="75">
                  <c:v>2.1258023264126907E-3</c:v>
                </c:pt>
                <c:pt idx="76">
                  <c:v>7.622682532212998E-4</c:v>
                </c:pt>
                <c:pt idx="77">
                  <c:v>-8.1023180850270035E-4</c:v>
                </c:pt>
                <c:pt idx="78">
                  <c:v>1.7501515420545021E-3</c:v>
                </c:pt>
                <c:pt idx="79">
                  <c:v>1.6531479606895008E-3</c:v>
                </c:pt>
                <c:pt idx="80">
                  <c:v>-1.033159156131799E-3</c:v>
                </c:pt>
                <c:pt idx="81">
                  <c:v>8.198722834635002E-4</c:v>
                </c:pt>
                <c:pt idx="82">
                  <c:v>-8.4192818338709938E-4</c:v>
                </c:pt>
                <c:pt idx="83">
                  <c:v>1.5700828606005999E-3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42A-465A-B5C2-E5D3799ABD50}"/>
            </c:ext>
          </c:extLst>
        </c:ser>
        <c:ser>
          <c:idx val="1"/>
          <c:order val="1"/>
          <c:tx>
            <c:v>Lower LOA</c:v>
          </c:tx>
          <c:spPr>
            <a:ln w="22225">
              <a:solidFill>
                <a:srgbClr val="FF0000"/>
              </a:solidFill>
              <a:prstDash val="dash"/>
            </a:ln>
          </c:spPr>
          <c:marker>
            <c:spPr>
              <a:noFill/>
              <a:ln>
                <a:noFill/>
              </a:ln>
            </c:spPr>
          </c:marker>
          <c:xVal>
            <c:numRef>
              <c:f>'Reproducibility TF Plots'!$D$194:$D$195</c:f>
              <c:numCache>
                <c:formatCode>General</c:formatCode>
                <c:ptCount val="2"/>
                <c:pt idx="0">
                  <c:v>0</c:v>
                </c:pt>
                <c:pt idx="1">
                  <c:v>2.5000000000000001E-2</c:v>
                </c:pt>
              </c:numCache>
            </c:numRef>
          </c:xVal>
          <c:yVal>
            <c:numRef>
              <c:f>'Reproducibility TF Plots'!$O$194:$O$195</c:f>
              <c:numCache>
                <c:formatCode>General</c:formatCode>
                <c:ptCount val="2"/>
                <c:pt idx="0">
                  <c:v>-3.017878779624809E-3</c:v>
                </c:pt>
                <c:pt idx="1">
                  <c:v>-3.017878779624809E-3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42A-465A-B5C2-E5D3799ABD50}"/>
            </c:ext>
          </c:extLst>
        </c:ser>
        <c:ser>
          <c:idx val="2"/>
          <c:order val="2"/>
          <c:tx>
            <c:v>Bias</c:v>
          </c:tx>
          <c:spPr>
            <a:ln w="22225">
              <a:solidFill>
                <a:srgbClr val="00B050"/>
              </a:solidFill>
            </a:ln>
          </c:spPr>
          <c:marker>
            <c:spPr>
              <a:noFill/>
              <a:ln>
                <a:noFill/>
              </a:ln>
            </c:spPr>
          </c:marker>
          <c:dPt>
            <c:idx val="1"/>
            <c:bubble3D val="0"/>
            <c:spPr>
              <a:ln w="22225">
                <a:solidFill>
                  <a:srgbClr val="006C3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0-0623-4756-9183-DBAF3C2B33BF}"/>
              </c:ext>
            </c:extLst>
          </c:dPt>
          <c:xVal>
            <c:numRef>
              <c:f>'Reproducibility TF Plots'!$D$196:$D$197</c:f>
              <c:numCache>
                <c:formatCode>General</c:formatCode>
                <c:ptCount val="2"/>
                <c:pt idx="0">
                  <c:v>0</c:v>
                </c:pt>
                <c:pt idx="1">
                  <c:v>2.5000000000000001E-2</c:v>
                </c:pt>
              </c:numCache>
            </c:numRef>
          </c:xVal>
          <c:yVal>
            <c:numRef>
              <c:f>'Reproducibility TF Plots'!$O$196:$O$197</c:f>
              <c:numCache>
                <c:formatCode>General</c:formatCode>
                <c:ptCount val="2"/>
                <c:pt idx="0">
                  <c:v>1.1649920601090622E-3</c:v>
                </c:pt>
                <c:pt idx="1">
                  <c:v>1.1649920601090622E-3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42A-465A-B5C2-E5D3799ABD50}"/>
            </c:ext>
          </c:extLst>
        </c:ser>
        <c:ser>
          <c:idx val="3"/>
          <c:order val="3"/>
          <c:tx>
            <c:v>Upper LOA</c:v>
          </c:tx>
          <c:spPr>
            <a:ln w="22225">
              <a:solidFill>
                <a:srgbClr val="FF0000"/>
              </a:solidFill>
              <a:prstDash val="dash"/>
            </a:ln>
          </c:spPr>
          <c:marker>
            <c:spPr>
              <a:noFill/>
              <a:ln>
                <a:noFill/>
              </a:ln>
            </c:spPr>
          </c:marker>
          <c:xVal>
            <c:numRef>
              <c:f>'Reproducibility TF Plots'!$D$198:$D$199</c:f>
              <c:numCache>
                <c:formatCode>General</c:formatCode>
                <c:ptCount val="2"/>
                <c:pt idx="0">
                  <c:v>0</c:v>
                </c:pt>
                <c:pt idx="1">
                  <c:v>2.5000000000000001E-2</c:v>
                </c:pt>
              </c:numCache>
            </c:numRef>
          </c:xVal>
          <c:yVal>
            <c:numRef>
              <c:f>'Reproducibility TF Plots'!$O$198:$O$199</c:f>
              <c:numCache>
                <c:formatCode>General</c:formatCode>
                <c:ptCount val="2"/>
                <c:pt idx="0">
                  <c:v>5.3478628998429329E-3</c:v>
                </c:pt>
                <c:pt idx="1">
                  <c:v>5.3478628998429329E-3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D42A-465A-B5C2-E5D3799ABD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7638912"/>
        <c:axId val="147657472"/>
      </c:scatterChart>
      <c:valAx>
        <c:axId val="147638912"/>
        <c:scaling>
          <c:orientation val="minMax"/>
          <c:max val="2.5000000000000005E-2"/>
        </c:scaling>
        <c:delete val="0"/>
        <c:axPos val="b"/>
        <c:numFmt formatCode="General" sourceLinked="1"/>
        <c:majorTickMark val="out"/>
        <c:minorTickMark val="none"/>
        <c:tickLblPos val="low"/>
        <c:spPr>
          <a:ln/>
        </c:spPr>
        <c:txPr>
          <a:bodyPr rot="0" anchor="b" anchorCtr="1"/>
          <a:lstStyle/>
          <a:p>
            <a:pPr>
              <a:defRPr sz="11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47657472"/>
        <c:crossesAt val="-8.0000000000000019E-3"/>
        <c:crossBetween val="midCat"/>
      </c:valAx>
      <c:valAx>
        <c:axId val="1476574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</c:spPr>
        <c:txPr>
          <a:bodyPr/>
          <a:lstStyle/>
          <a:p>
            <a:pPr>
              <a:defRPr sz="11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47638912"/>
        <c:crossesAt val="0"/>
        <c:crossBetween val="midCat"/>
        <c:majorUnit val="4.000000000000001E-3"/>
      </c:valAx>
      <c:spPr>
        <a:ln>
          <a:solidFill>
            <a:schemeClr val="tx1">
              <a:tint val="75000"/>
              <a:shade val="95000"/>
              <a:satMod val="105000"/>
            </a:schemeClr>
          </a:solidFill>
        </a:ln>
      </c:spPr>
    </c:plotArea>
    <c:plotVisOnly val="1"/>
    <c:dispBlanksAs val="gap"/>
    <c:showDLblsOverMax val="0"/>
  </c:chart>
  <c:spPr>
    <a:solidFill>
      <a:schemeClr val="bg1"/>
    </a:solidFill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5121468949439"/>
          <c:y val="7.4745188101487309E-2"/>
          <c:w val="0.8171509426244975"/>
          <c:h val="0.83067147856517931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00B0F0">
                  <a:alpha val="96000"/>
                </a:srgbClr>
              </a:solidFill>
              <a:ln w="15875">
                <a:solidFill>
                  <a:srgbClr val="111AC9"/>
                </a:solidFill>
              </a:ln>
            </c:spPr>
          </c:marker>
          <c:xVal>
            <c:numRef>
              <c:f>'Reproducibility TF Plots'!$AO$102:$AO$185</c:f>
              <c:numCache>
                <c:formatCode>General</c:formatCode>
                <c:ptCount val="84"/>
                <c:pt idx="0">
                  <c:v>20374.57904078225</c:v>
                </c:pt>
                <c:pt idx="1">
                  <c:v>25136.405020867598</c:v>
                </c:pt>
                <c:pt idx="2">
                  <c:v>11823.248666403899</c:v>
                </c:pt>
                <c:pt idx="3">
                  <c:v>19365.435988468249</c:v>
                </c:pt>
                <c:pt idx="4">
                  <c:v>17566.55390856025</c:v>
                </c:pt>
                <c:pt idx="5">
                  <c:v>14355.324071819399</c:v>
                </c:pt>
                <c:pt idx="6">
                  <c:v>19334.474763772698</c:v>
                </c:pt>
                <c:pt idx="7">
                  <c:v>21253.249903562952</c:v>
                </c:pt>
                <c:pt idx="8">
                  <c:v>21246.55259570025</c:v>
                </c:pt>
                <c:pt idx="9">
                  <c:v>17726.207405617752</c:v>
                </c:pt>
                <c:pt idx="10">
                  <c:v>21531.890998350602</c:v>
                </c:pt>
                <c:pt idx="11">
                  <c:v>22138.540235173852</c:v>
                </c:pt>
                <c:pt idx="12">
                  <c:v>21124.148805697099</c:v>
                </c:pt>
                <c:pt idx="13">
                  <c:v>18463.765644715852</c:v>
                </c:pt>
                <c:pt idx="14">
                  <c:v>32574.0408106457</c:v>
                </c:pt>
                <c:pt idx="15">
                  <c:v>20731.172165172149</c:v>
                </c:pt>
                <c:pt idx="16">
                  <c:v>16697.070317521851</c:v>
                </c:pt>
                <c:pt idx="17">
                  <c:v>14094.2069692554</c:v>
                </c:pt>
                <c:pt idx="18">
                  <c:v>22219.6003777244</c:v>
                </c:pt>
                <c:pt idx="19">
                  <c:v>21830.522070289648</c:v>
                </c:pt>
                <c:pt idx="20">
                  <c:v>18114.64036237475</c:v>
                </c:pt>
                <c:pt idx="21">
                  <c:v>13891.06916212115</c:v>
                </c:pt>
                <c:pt idx="22">
                  <c:v>17436.642276655599</c:v>
                </c:pt>
                <c:pt idx="23">
                  <c:v>24645.263282836</c:v>
                </c:pt>
                <c:pt idx="24">
                  <c:v>22791.743243733297</c:v>
                </c:pt>
                <c:pt idx="25">
                  <c:v>21377.930662098301</c:v>
                </c:pt>
                <c:pt idx="26">
                  <c:v>27271.272152877151</c:v>
                </c:pt>
                <c:pt idx="27">
                  <c:v>17911.062102300199</c:v>
                </c:pt>
                <c:pt idx="28">
                  <c:v>19984.44690001315</c:v>
                </c:pt>
                <c:pt idx="29">
                  <c:v>18402.610459367948</c:v>
                </c:pt>
                <c:pt idx="30">
                  <c:v>17330.920788092</c:v>
                </c:pt>
                <c:pt idx="31">
                  <c:v>31758.268969567653</c:v>
                </c:pt>
                <c:pt idx="32">
                  <c:v>17926.435828250251</c:v>
                </c:pt>
                <c:pt idx="33">
                  <c:v>20679.494923678401</c:v>
                </c:pt>
                <c:pt idx="34">
                  <c:v>19064.9184391044</c:v>
                </c:pt>
                <c:pt idx="35">
                  <c:v>32428.055887621551</c:v>
                </c:pt>
                <c:pt idx="36">
                  <c:v>24049.529738525402</c:v>
                </c:pt>
                <c:pt idx="37">
                  <c:v>21835.486179456748</c:v>
                </c:pt>
                <c:pt idx="38">
                  <c:v>24518.786459179701</c:v>
                </c:pt>
                <c:pt idx="39">
                  <c:v>35942.9168893397</c:v>
                </c:pt>
                <c:pt idx="40">
                  <c:v>19040.558150495948</c:v>
                </c:pt>
                <c:pt idx="41">
                  <c:v>13846.92491266095</c:v>
                </c:pt>
                <c:pt idx="42">
                  <c:v>18914.664234214801</c:v>
                </c:pt>
                <c:pt idx="43">
                  <c:v>18551.005876762651</c:v>
                </c:pt>
                <c:pt idx="44">
                  <c:v>20669.662002386201</c:v>
                </c:pt>
                <c:pt idx="45">
                  <c:v>21691.122985339098</c:v>
                </c:pt>
                <c:pt idx="46">
                  <c:v>25924.605815064249</c:v>
                </c:pt>
                <c:pt idx="47">
                  <c:v>18443.004588083852</c:v>
                </c:pt>
                <c:pt idx="48">
                  <c:v>19036.4417502945</c:v>
                </c:pt>
                <c:pt idx="49">
                  <c:v>30643.736251336199</c:v>
                </c:pt>
                <c:pt idx="50">
                  <c:v>31289.395149772899</c:v>
                </c:pt>
                <c:pt idx="51">
                  <c:v>23718.219690181249</c:v>
                </c:pt>
                <c:pt idx="52">
                  <c:v>25994.928038919999</c:v>
                </c:pt>
                <c:pt idx="53">
                  <c:v>31018.891372401602</c:v>
                </c:pt>
                <c:pt idx="54">
                  <c:v>28879.5721308951</c:v>
                </c:pt>
                <c:pt idx="55">
                  <c:v>30925.93596955925</c:v>
                </c:pt>
                <c:pt idx="56">
                  <c:v>28240.88276001675</c:v>
                </c:pt>
                <c:pt idx="57">
                  <c:v>28652.108482058698</c:v>
                </c:pt>
                <c:pt idx="58">
                  <c:v>29593.167757540752</c:v>
                </c:pt>
                <c:pt idx="59">
                  <c:v>23208.372129276249</c:v>
                </c:pt>
                <c:pt idx="60">
                  <c:v>26048.525334021651</c:v>
                </c:pt>
                <c:pt idx="61">
                  <c:v>23919.241304552299</c:v>
                </c:pt>
                <c:pt idx="62">
                  <c:v>25392.471877603799</c:v>
                </c:pt>
                <c:pt idx="63">
                  <c:v>26786.4595835293</c:v>
                </c:pt>
                <c:pt idx="64">
                  <c:v>30172.982032473199</c:v>
                </c:pt>
                <c:pt idx="65">
                  <c:v>32885.278753465653</c:v>
                </c:pt>
                <c:pt idx="66">
                  <c:v>28479.136416692352</c:v>
                </c:pt>
                <c:pt idx="67">
                  <c:v>26039.219169378201</c:v>
                </c:pt>
                <c:pt idx="68">
                  <c:v>27420.74284505445</c:v>
                </c:pt>
                <c:pt idx="69">
                  <c:v>23638.286137643998</c:v>
                </c:pt>
                <c:pt idx="70">
                  <c:v>28809.377115221199</c:v>
                </c:pt>
                <c:pt idx="71">
                  <c:v>18972.014657037249</c:v>
                </c:pt>
                <c:pt idx="72">
                  <c:v>14773.543025514</c:v>
                </c:pt>
                <c:pt idx="73">
                  <c:v>19531.377459287352</c:v>
                </c:pt>
                <c:pt idx="74">
                  <c:v>22329.372662036651</c:v>
                </c:pt>
                <c:pt idx="75">
                  <c:v>23821.730667619348</c:v>
                </c:pt>
                <c:pt idx="76">
                  <c:v>26997.367650366898</c:v>
                </c:pt>
                <c:pt idx="77">
                  <c:v>22779.7710098725</c:v>
                </c:pt>
                <c:pt idx="78">
                  <c:v>24632.758538786897</c:v>
                </c:pt>
                <c:pt idx="79">
                  <c:v>16061.1023650688</c:v>
                </c:pt>
                <c:pt idx="80">
                  <c:v>21327.254653754451</c:v>
                </c:pt>
                <c:pt idx="81">
                  <c:v>24582.28862678825</c:v>
                </c:pt>
                <c:pt idx="82">
                  <c:v>18253.3780313434</c:v>
                </c:pt>
                <c:pt idx="83">
                  <c:v>26409.061434512299</c:v>
                </c:pt>
              </c:numCache>
            </c:numRef>
          </c:xVal>
          <c:yVal>
            <c:numRef>
              <c:f>'Reproducibility TF Plots'!$AD$102:$AD$185</c:f>
              <c:numCache>
                <c:formatCode>General</c:formatCode>
                <c:ptCount val="84"/>
                <c:pt idx="0">
                  <c:v>-6.9145170273004624</c:v>
                </c:pt>
                <c:pt idx="1">
                  <c:v>73.378058947997488</c:v>
                </c:pt>
                <c:pt idx="2">
                  <c:v>26.4601439449998</c:v>
                </c:pt>
                <c:pt idx="3">
                  <c:v>45.439804839501448</c:v>
                </c:pt>
                <c:pt idx="4">
                  <c:v>33.938036328501767</c:v>
                </c:pt>
                <c:pt idx="5">
                  <c:v>38.623773607199837</c:v>
                </c:pt>
                <c:pt idx="6">
                  <c:v>17.873524389000522</c:v>
                </c:pt>
                <c:pt idx="7">
                  <c:v>-36.111621241099783</c:v>
                </c:pt>
                <c:pt idx="8">
                  <c:v>-74.572287444498215</c:v>
                </c:pt>
                <c:pt idx="9">
                  <c:v>39.764682676697703</c:v>
                </c:pt>
                <c:pt idx="10">
                  <c:v>-10.359539738197782</c:v>
                </c:pt>
                <c:pt idx="11">
                  <c:v>-53.111956898701465</c:v>
                </c:pt>
                <c:pt idx="12">
                  <c:v>-18.605283645800228</c:v>
                </c:pt>
                <c:pt idx="13">
                  <c:v>-31.870629605098657</c:v>
                </c:pt>
                <c:pt idx="14">
                  <c:v>14.292195738802548</c:v>
                </c:pt>
                <c:pt idx="15">
                  <c:v>-976.37679323610064</c:v>
                </c:pt>
                <c:pt idx="16">
                  <c:v>53.001367083699733</c:v>
                </c:pt>
                <c:pt idx="17">
                  <c:v>12.854289278000579</c:v>
                </c:pt>
                <c:pt idx="18">
                  <c:v>18.355134591598471</c:v>
                </c:pt>
                <c:pt idx="19">
                  <c:v>-24.59671382869783</c:v>
                </c:pt>
                <c:pt idx="20">
                  <c:v>2.5626074890969903</c:v>
                </c:pt>
                <c:pt idx="21">
                  <c:v>9.9424860215003719</c:v>
                </c:pt>
                <c:pt idx="22">
                  <c:v>15.901654202400096</c:v>
                </c:pt>
                <c:pt idx="23">
                  <c:v>-7.0007034095979179</c:v>
                </c:pt>
                <c:pt idx="24">
                  <c:v>-39.288899368799321</c:v>
                </c:pt>
                <c:pt idx="25">
                  <c:v>15.199445417398238</c:v>
                </c:pt>
                <c:pt idx="26">
                  <c:v>43.49625445250058</c:v>
                </c:pt>
                <c:pt idx="27">
                  <c:v>-8.212451869600045</c:v>
                </c:pt>
                <c:pt idx="28">
                  <c:v>-5.371908542500023</c:v>
                </c:pt>
                <c:pt idx="29">
                  <c:v>-31.261492586501845</c:v>
                </c:pt>
                <c:pt idx="30">
                  <c:v>13.939528681599768</c:v>
                </c:pt>
                <c:pt idx="31">
                  <c:v>93.820625344098517</c:v>
                </c:pt>
                <c:pt idx="32">
                  <c:v>19.991402315699816</c:v>
                </c:pt>
                <c:pt idx="33">
                  <c:v>11.158722343399859</c:v>
                </c:pt>
                <c:pt idx="34">
                  <c:v>-22.799014962598449</c:v>
                </c:pt>
                <c:pt idx="35">
                  <c:v>11.409841453099943</c:v>
                </c:pt>
                <c:pt idx="36">
                  <c:v>26.715221288399334</c:v>
                </c:pt>
                <c:pt idx="37">
                  <c:v>24.204620136300946</c:v>
                </c:pt>
                <c:pt idx="38">
                  <c:v>-19.820630778602208</c:v>
                </c:pt>
                <c:pt idx="39">
                  <c:v>88.600545719600632</c:v>
                </c:pt>
                <c:pt idx="40">
                  <c:v>12.327227518497239</c:v>
                </c:pt>
                <c:pt idx="41">
                  <c:v>15.754150930100877</c:v>
                </c:pt>
                <c:pt idx="42">
                  <c:v>43.271925029199338</c:v>
                </c:pt>
                <c:pt idx="43">
                  <c:v>40.597413052099</c:v>
                </c:pt>
                <c:pt idx="44">
                  <c:v>29.924588273999689</c:v>
                </c:pt>
                <c:pt idx="45">
                  <c:v>-6.3051348802000575</c:v>
                </c:pt>
                <c:pt idx="46">
                  <c:v>100.46034457370115</c:v>
                </c:pt>
                <c:pt idx="47">
                  <c:v>-30.320511216898012</c:v>
                </c:pt>
                <c:pt idx="48">
                  <c:v>38.105356295600359</c:v>
                </c:pt>
                <c:pt idx="49">
                  <c:v>4708.2072680450001</c:v>
                </c:pt>
                <c:pt idx="50">
                  <c:v>10953.296981848001</c:v>
                </c:pt>
                <c:pt idx="51">
                  <c:v>4896.158795263902</c:v>
                </c:pt>
                <c:pt idx="52">
                  <c:v>2447.9661446239988</c:v>
                </c:pt>
                <c:pt idx="53">
                  <c:v>2152.0863619202028</c:v>
                </c:pt>
                <c:pt idx="54">
                  <c:v>1253.9794951176009</c:v>
                </c:pt>
                <c:pt idx="55">
                  <c:v>4126.1820984374972</c:v>
                </c:pt>
                <c:pt idx="56">
                  <c:v>4473.5975013876996</c:v>
                </c:pt>
                <c:pt idx="57">
                  <c:v>963.3153047834021</c:v>
                </c:pt>
                <c:pt idx="58">
                  <c:v>2137.302642477498</c:v>
                </c:pt>
                <c:pt idx="59">
                  <c:v>584.32644150829947</c:v>
                </c:pt>
                <c:pt idx="60">
                  <c:v>3323.1797100497024</c:v>
                </c:pt>
                <c:pt idx="61">
                  <c:v>1425.8749822626014</c:v>
                </c:pt>
                <c:pt idx="62">
                  <c:v>2059.8118663421992</c:v>
                </c:pt>
                <c:pt idx="63">
                  <c:v>-46.072986876803043</c:v>
                </c:pt>
                <c:pt idx="64">
                  <c:v>1519.8361760131993</c:v>
                </c:pt>
                <c:pt idx="65">
                  <c:v>2478.0492579663005</c:v>
                </c:pt>
                <c:pt idx="66">
                  <c:v>2004.0070286126975</c:v>
                </c:pt>
                <c:pt idx="67">
                  <c:v>1037.3568125269994</c:v>
                </c:pt>
                <c:pt idx="68">
                  <c:v>-124.16166719869943</c:v>
                </c:pt>
                <c:pt idx="69">
                  <c:v>1322.2116797033996</c:v>
                </c:pt>
                <c:pt idx="70">
                  <c:v>-79.8951747300016</c:v>
                </c:pt>
                <c:pt idx="71">
                  <c:v>681.86843912229961</c:v>
                </c:pt>
                <c:pt idx="72">
                  <c:v>300.50234652520157</c:v>
                </c:pt>
                <c:pt idx="73">
                  <c:v>1273.8667569182981</c:v>
                </c:pt>
                <c:pt idx="74">
                  <c:v>-185.24953106730027</c:v>
                </c:pt>
                <c:pt idx="75">
                  <c:v>123.46347962889922</c:v>
                </c:pt>
                <c:pt idx="76">
                  <c:v>-485.50841786079764</c:v>
                </c:pt>
                <c:pt idx="77">
                  <c:v>-385.76528623059858</c:v>
                </c:pt>
                <c:pt idx="78">
                  <c:v>835.87564929300061</c:v>
                </c:pt>
                <c:pt idx="79">
                  <c:v>181.87759403840028</c:v>
                </c:pt>
                <c:pt idx="80">
                  <c:v>-287.15761903490056</c:v>
                </c:pt>
                <c:pt idx="81">
                  <c:v>-1961.1611523872998</c:v>
                </c:pt>
                <c:pt idx="82">
                  <c:v>556.26756982660299</c:v>
                </c:pt>
                <c:pt idx="83">
                  <c:v>9446.4744783139977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039-473C-B6D1-6265FB32FD34}"/>
            </c:ext>
          </c:extLst>
        </c:ser>
        <c:ser>
          <c:idx val="1"/>
          <c:order val="1"/>
          <c:spPr>
            <a:ln w="22225">
              <a:solidFill>
                <a:srgbClr val="FF0000"/>
              </a:solidFill>
              <a:prstDash val="dash"/>
            </a:ln>
          </c:spPr>
          <c:marker>
            <c:spPr>
              <a:noFill/>
              <a:ln>
                <a:noFill/>
              </a:ln>
            </c:spPr>
          </c:marker>
          <c:xVal>
            <c:numRef>
              <c:f>'Reproducibility TF Plots'!$AD$194:$AD$195</c:f>
              <c:numCache>
                <c:formatCode>General</c:formatCode>
                <c:ptCount val="2"/>
                <c:pt idx="0">
                  <c:v>10000</c:v>
                </c:pt>
                <c:pt idx="1">
                  <c:v>40000</c:v>
                </c:pt>
              </c:numCache>
            </c:numRef>
          </c:xVal>
          <c:yVal>
            <c:numRef>
              <c:f>'Reproducibility TF Plots'!$AO$194:$AO$195</c:f>
              <c:numCache>
                <c:formatCode>General</c:formatCode>
                <c:ptCount val="2"/>
                <c:pt idx="0">
                  <c:v>-2996.3908136500295</c:v>
                </c:pt>
                <c:pt idx="1">
                  <c:v>-2996.3908136500295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039-473C-B6D1-6265FB32FD34}"/>
            </c:ext>
          </c:extLst>
        </c:ser>
        <c:ser>
          <c:idx val="2"/>
          <c:order val="2"/>
          <c:spPr>
            <a:ln w="22225">
              <a:solidFill>
                <a:srgbClr val="00B050"/>
              </a:solidFill>
            </a:ln>
          </c:spPr>
          <c:marker>
            <c:spPr>
              <a:noFill/>
              <a:ln>
                <a:noFill/>
              </a:ln>
            </c:spPr>
          </c:marker>
          <c:dPt>
            <c:idx val="1"/>
            <c:bubble3D val="0"/>
            <c:spPr>
              <a:ln w="22225">
                <a:solidFill>
                  <a:srgbClr val="006C3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9039-473C-B6D1-6265FB32FD34}"/>
              </c:ext>
            </c:extLst>
          </c:dPt>
          <c:xVal>
            <c:numRef>
              <c:f>'Reproducibility TF Plots'!$AD$196:$AD$197</c:f>
              <c:numCache>
                <c:formatCode>General</c:formatCode>
                <c:ptCount val="2"/>
                <c:pt idx="0">
                  <c:v>10000</c:v>
                </c:pt>
                <c:pt idx="1">
                  <c:v>40000</c:v>
                </c:pt>
              </c:numCache>
            </c:numRef>
          </c:xVal>
          <c:yVal>
            <c:numRef>
              <c:f>'Reproducibility TF Plots'!$AO$196:$AO$197</c:f>
              <c:numCache>
                <c:formatCode>General</c:formatCode>
                <c:ptCount val="2"/>
                <c:pt idx="0">
                  <c:v>754.05280843873811</c:v>
                </c:pt>
                <c:pt idx="1">
                  <c:v>754.05280843873811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9039-473C-B6D1-6265FB32FD34}"/>
            </c:ext>
          </c:extLst>
        </c:ser>
        <c:ser>
          <c:idx val="3"/>
          <c:order val="3"/>
          <c:spPr>
            <a:ln w="22225">
              <a:solidFill>
                <a:srgbClr val="FF0000"/>
              </a:solidFill>
              <a:prstDash val="dash"/>
            </a:ln>
          </c:spPr>
          <c:marker>
            <c:spPr>
              <a:noFill/>
              <a:ln>
                <a:noFill/>
              </a:ln>
            </c:spPr>
          </c:marker>
          <c:xVal>
            <c:numRef>
              <c:f>'Reproducibility TF Plots'!$AD$198:$AD$199</c:f>
              <c:numCache>
                <c:formatCode>General</c:formatCode>
                <c:ptCount val="2"/>
                <c:pt idx="0">
                  <c:v>10000</c:v>
                </c:pt>
                <c:pt idx="1">
                  <c:v>40000</c:v>
                </c:pt>
              </c:numCache>
            </c:numRef>
          </c:xVal>
          <c:yVal>
            <c:numRef>
              <c:f>'Reproducibility TF Plots'!$AO$198:$AO$199</c:f>
              <c:numCache>
                <c:formatCode>General</c:formatCode>
                <c:ptCount val="2"/>
                <c:pt idx="0">
                  <c:v>4504.4964305275053</c:v>
                </c:pt>
                <c:pt idx="1">
                  <c:v>4504.4964305275053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9039-473C-B6D1-6265FB32FD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767104"/>
        <c:axId val="172773376"/>
      </c:scatterChart>
      <c:valAx>
        <c:axId val="172767104"/>
        <c:scaling>
          <c:orientation val="minMax"/>
          <c:max val="40000"/>
          <c:min val="10000"/>
        </c:scaling>
        <c:delete val="0"/>
        <c:axPos val="b"/>
        <c:numFmt formatCode="General" sourceLinked="1"/>
        <c:majorTickMark val="out"/>
        <c:minorTickMark val="none"/>
        <c:tickLblPos val="low"/>
        <c:spPr>
          <a:ln/>
        </c:spPr>
        <c:txPr>
          <a:bodyPr rot="0" anchor="b" anchorCtr="1"/>
          <a:lstStyle/>
          <a:p>
            <a:pPr>
              <a:defRPr sz="11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72773376"/>
        <c:crossesAt val="-8000"/>
        <c:crossBetween val="midCat"/>
      </c:valAx>
      <c:valAx>
        <c:axId val="172773376"/>
        <c:scaling>
          <c:orientation val="minMax"/>
          <c:max val="12000"/>
          <c:min val="-800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</c:spPr>
        <c:txPr>
          <a:bodyPr/>
          <a:lstStyle/>
          <a:p>
            <a:pPr>
              <a:defRPr sz="11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72767104"/>
        <c:crossesAt val="10000"/>
        <c:crossBetween val="midCat"/>
        <c:majorUnit val="4000"/>
      </c:valAx>
      <c:spPr>
        <a:ln>
          <a:solidFill>
            <a:schemeClr val="tx1">
              <a:tint val="75000"/>
              <a:shade val="95000"/>
              <a:satMod val="105000"/>
            </a:schemeClr>
          </a:solidFill>
        </a:ln>
      </c:spPr>
    </c:plotArea>
    <c:plotVisOnly val="1"/>
    <c:dispBlanksAs val="gap"/>
    <c:showDLblsOverMax val="0"/>
  </c:chart>
  <c:spPr>
    <a:solidFill>
      <a:schemeClr val="bg1"/>
    </a:solidFill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00B0F0">
                  <a:alpha val="96000"/>
                </a:srgbClr>
              </a:solidFill>
              <a:ln w="15875">
                <a:solidFill>
                  <a:srgbClr val="111AC9"/>
                </a:solidFill>
              </a:ln>
            </c:spPr>
          </c:marker>
          <c:xVal>
            <c:numRef>
              <c:f>'Reproducibility TF Plots'!$AP$102:$AP$185</c:f>
              <c:numCache>
                <c:formatCode>General</c:formatCode>
                <c:ptCount val="84"/>
                <c:pt idx="0">
                  <c:v>3.2333156604148747E-2</c:v>
                </c:pt>
                <c:pt idx="1">
                  <c:v>2.3444230896679699E-2</c:v>
                </c:pt>
                <c:pt idx="2">
                  <c:v>3.1662137981310901E-2</c:v>
                </c:pt>
                <c:pt idx="3">
                  <c:v>3.4586453707999204E-2</c:v>
                </c:pt>
                <c:pt idx="4">
                  <c:v>3.4255086486844701E-2</c:v>
                </c:pt>
                <c:pt idx="5">
                  <c:v>3.8504871098150997E-2</c:v>
                </c:pt>
                <c:pt idx="6">
                  <c:v>3.5572271190933799E-2</c:v>
                </c:pt>
                <c:pt idx="7">
                  <c:v>3.046921598515475E-2</c:v>
                </c:pt>
                <c:pt idx="8">
                  <c:v>2.2566107760620298E-2</c:v>
                </c:pt>
                <c:pt idx="9">
                  <c:v>3.0949698455828747E-2</c:v>
                </c:pt>
                <c:pt idx="10">
                  <c:v>2.9715355557028297E-2</c:v>
                </c:pt>
                <c:pt idx="11">
                  <c:v>2.7321227384187151E-2</c:v>
                </c:pt>
                <c:pt idx="12">
                  <c:v>3.1479886009675898E-2</c:v>
                </c:pt>
                <c:pt idx="13">
                  <c:v>4.23818675856584E-2</c:v>
                </c:pt>
                <c:pt idx="14">
                  <c:v>3.4950957651269147E-2</c:v>
                </c:pt>
                <c:pt idx="15">
                  <c:v>3.5356882497183349E-2</c:v>
                </c:pt>
                <c:pt idx="16">
                  <c:v>3.7013718602955797E-2</c:v>
                </c:pt>
                <c:pt idx="17">
                  <c:v>2.0975545099078799E-2</c:v>
                </c:pt>
                <c:pt idx="18">
                  <c:v>3.0328384916164103E-2</c:v>
                </c:pt>
                <c:pt idx="19">
                  <c:v>3.4545032805354897E-2</c:v>
                </c:pt>
                <c:pt idx="20">
                  <c:v>3.6698919742859049E-2</c:v>
                </c:pt>
                <c:pt idx="21">
                  <c:v>3.463615879117235E-2</c:v>
                </c:pt>
                <c:pt idx="22">
                  <c:v>3.5729670620982201E-2</c:v>
                </c:pt>
                <c:pt idx="23">
                  <c:v>3.7071707866657852E-2</c:v>
                </c:pt>
                <c:pt idx="24">
                  <c:v>3.08088673868381E-2</c:v>
                </c:pt>
                <c:pt idx="25">
                  <c:v>3.5986480217376896E-2</c:v>
                </c:pt>
                <c:pt idx="26">
                  <c:v>3.55557028298761E-2</c:v>
                </c:pt>
                <c:pt idx="27">
                  <c:v>3.6143879647425298E-2</c:v>
                </c:pt>
                <c:pt idx="28">
                  <c:v>3.57048180793956E-2</c:v>
                </c:pt>
                <c:pt idx="29">
                  <c:v>3.2722513089005249E-2</c:v>
                </c:pt>
                <c:pt idx="30">
                  <c:v>2.9441977599575848E-2</c:v>
                </c:pt>
                <c:pt idx="31">
                  <c:v>3.106567698323285E-2</c:v>
                </c:pt>
                <c:pt idx="32">
                  <c:v>3.1571011995493406E-2</c:v>
                </c:pt>
                <c:pt idx="33">
                  <c:v>3.4246802306315847E-2</c:v>
                </c:pt>
                <c:pt idx="34">
                  <c:v>4.0981841076280751E-2</c:v>
                </c:pt>
                <c:pt idx="35">
                  <c:v>3.5174630525548402E-2</c:v>
                </c:pt>
                <c:pt idx="36">
                  <c:v>3.3252700642852448E-2</c:v>
                </c:pt>
                <c:pt idx="37">
                  <c:v>3.1802969050301499E-2</c:v>
                </c:pt>
                <c:pt idx="38">
                  <c:v>3.7510769434687549E-2</c:v>
                </c:pt>
                <c:pt idx="39">
                  <c:v>3.2349724965206453E-2</c:v>
                </c:pt>
                <c:pt idx="40">
                  <c:v>3.5837364967857402E-2</c:v>
                </c:pt>
                <c:pt idx="41">
                  <c:v>3.5530850288289506E-2</c:v>
                </c:pt>
                <c:pt idx="42">
                  <c:v>4.0749884021472602E-2</c:v>
                </c:pt>
                <c:pt idx="43">
                  <c:v>3.7941546822188352E-2</c:v>
                </c:pt>
                <c:pt idx="44">
                  <c:v>3.4487043541652898E-2</c:v>
                </c:pt>
                <c:pt idx="45">
                  <c:v>3.6856319172907451E-2</c:v>
                </c:pt>
                <c:pt idx="46">
                  <c:v>3.8869375041420906E-2</c:v>
                </c:pt>
                <c:pt idx="47">
                  <c:v>3.3600636225064595E-2</c:v>
                </c:pt>
                <c:pt idx="48">
                  <c:v>3.7469348532043201E-2</c:v>
                </c:pt>
                <c:pt idx="49">
                  <c:v>4.3732189011862953E-2</c:v>
                </c:pt>
                <c:pt idx="50">
                  <c:v>3.8123798793823355E-2</c:v>
                </c:pt>
                <c:pt idx="51">
                  <c:v>4.2688382265226352E-2</c:v>
                </c:pt>
                <c:pt idx="52">
                  <c:v>3.88528066803632E-2</c:v>
                </c:pt>
                <c:pt idx="53">
                  <c:v>4.2323878321956401E-2</c:v>
                </c:pt>
                <c:pt idx="54">
                  <c:v>3.7800715753197697E-2</c:v>
                </c:pt>
                <c:pt idx="55">
                  <c:v>3.7378222546225748E-2</c:v>
                </c:pt>
                <c:pt idx="56">
                  <c:v>4.3516800318112545E-2</c:v>
                </c:pt>
                <c:pt idx="57">
                  <c:v>3.9962886871230702E-2</c:v>
                </c:pt>
                <c:pt idx="58">
                  <c:v>3.7560474517860702E-2</c:v>
                </c:pt>
                <c:pt idx="59">
                  <c:v>5.0293259990721699E-2</c:v>
                </c:pt>
                <c:pt idx="60">
                  <c:v>3.88528066803632E-2</c:v>
                </c:pt>
                <c:pt idx="61">
                  <c:v>3.855457618132415E-2</c:v>
                </c:pt>
                <c:pt idx="62">
                  <c:v>3.365862548876665E-2</c:v>
                </c:pt>
                <c:pt idx="63">
                  <c:v>3.9498972761614452E-2</c:v>
                </c:pt>
                <c:pt idx="64">
                  <c:v>4.0841010007290096E-2</c:v>
                </c:pt>
                <c:pt idx="65">
                  <c:v>3.9051627013055895E-2</c:v>
                </c:pt>
                <c:pt idx="66">
                  <c:v>3.9117900457286803E-2</c:v>
                </c:pt>
                <c:pt idx="67">
                  <c:v>3.6317847438531406E-2</c:v>
                </c:pt>
                <c:pt idx="68">
                  <c:v>3.9242163165219696E-2</c:v>
                </c:pt>
                <c:pt idx="69">
                  <c:v>3.55142819272318E-2</c:v>
                </c:pt>
                <c:pt idx="70">
                  <c:v>3.1935515938763349E-2</c:v>
                </c:pt>
                <c:pt idx="71">
                  <c:v>4.4858837563788147E-2</c:v>
                </c:pt>
                <c:pt idx="72">
                  <c:v>4.0749884021472602E-2</c:v>
                </c:pt>
                <c:pt idx="73">
                  <c:v>3.3509510239247149E-2</c:v>
                </c:pt>
                <c:pt idx="74">
                  <c:v>3.8662270528199351E-2</c:v>
                </c:pt>
                <c:pt idx="75">
                  <c:v>3.2672808005832103E-2</c:v>
                </c:pt>
                <c:pt idx="76">
                  <c:v>3.7137981310888753E-2</c:v>
                </c:pt>
                <c:pt idx="77">
                  <c:v>3.923387898469085E-2</c:v>
                </c:pt>
                <c:pt idx="78">
                  <c:v>4.28954867784479E-2</c:v>
                </c:pt>
                <c:pt idx="79">
                  <c:v>4.2257604877725452E-2</c:v>
                </c:pt>
                <c:pt idx="80">
                  <c:v>4.342567433229505E-2</c:v>
                </c:pt>
                <c:pt idx="81">
                  <c:v>3.50835045397309E-2</c:v>
                </c:pt>
                <c:pt idx="82">
                  <c:v>3.9730929816422601E-2</c:v>
                </c:pt>
                <c:pt idx="83">
                  <c:v>3.5257472330836995E-2</c:v>
                </c:pt>
              </c:numCache>
            </c:numRef>
          </c:xVal>
          <c:yVal>
            <c:numRef>
              <c:f>'Reproducibility TF Plots'!$AE$102:$AE$185</c:f>
              <c:numCache>
                <c:formatCode>General</c:formatCode>
                <c:ptCount val="84"/>
                <c:pt idx="0">
                  <c:v>-8.118496918284937E-4</c:v>
                </c:pt>
                <c:pt idx="1">
                  <c:v>-5.9646099807799877E-4</c:v>
                </c:pt>
                <c:pt idx="2">
                  <c:v>6.6273444230900008E-4</c:v>
                </c:pt>
                <c:pt idx="3">
                  <c:v>1.1597852740400511E-4</c:v>
                </c:pt>
                <c:pt idx="4">
                  <c:v>1.4083106899066E-3</c:v>
                </c:pt>
                <c:pt idx="5">
                  <c:v>5.3018755384719868E-4</c:v>
                </c:pt>
                <c:pt idx="6">
                  <c:v>-5.6332427596260393E-4</c:v>
                </c:pt>
                <c:pt idx="7">
                  <c:v>-9.9410166346350012E-4</c:v>
                </c:pt>
                <c:pt idx="8">
                  <c:v>-4.3077738750079905E-4</c:v>
                </c:pt>
                <c:pt idx="9">
                  <c:v>4.9705083173169975E-4</c:v>
                </c:pt>
                <c:pt idx="10">
                  <c:v>1.9716349658692005E-3</c:v>
                </c:pt>
                <c:pt idx="11">
                  <c:v>2.9823049903909826E-4</c:v>
                </c:pt>
                <c:pt idx="12">
                  <c:v>-2.9823049903900112E-4</c:v>
                </c:pt>
                <c:pt idx="13">
                  <c:v>-2.3195705480813997E-3</c:v>
                </c:pt>
                <c:pt idx="14">
                  <c:v>-1.1100801908675018E-3</c:v>
                </c:pt>
                <c:pt idx="15">
                  <c:v>-8.946914971171005E-4</c:v>
                </c:pt>
                <c:pt idx="16">
                  <c:v>-1.226058718271604E-3</c:v>
                </c:pt>
                <c:pt idx="17">
                  <c:v>0</c:v>
                </c:pt>
                <c:pt idx="18">
                  <c:v>8.1184969182840003E-4</c:v>
                </c:pt>
                <c:pt idx="19">
                  <c:v>0</c:v>
                </c:pt>
                <c:pt idx="20">
                  <c:v>-2.9823049903909826E-4</c:v>
                </c:pt>
                <c:pt idx="21">
                  <c:v>-2.4852541586589671E-4</c:v>
                </c:pt>
                <c:pt idx="22">
                  <c:v>-5.7989263702040023E-4</c:v>
                </c:pt>
                <c:pt idx="23">
                  <c:v>3.1479886009670027E-4</c:v>
                </c:pt>
                <c:pt idx="24">
                  <c:v>1.491152495195977E-4</c:v>
                </c:pt>
                <c:pt idx="25">
                  <c:v>-2.6509377692359587E-4</c:v>
                </c:pt>
                <c:pt idx="26">
                  <c:v>-2.9823049903900112E-4</c:v>
                </c:pt>
                <c:pt idx="27">
                  <c:v>1.0106700245212027E-3</c:v>
                </c:pt>
                <c:pt idx="28">
                  <c:v>-2.319570548082045E-4</c:v>
                </c:pt>
                <c:pt idx="29">
                  <c:v>6.62734442308896E-4</c:v>
                </c:pt>
                <c:pt idx="30">
                  <c:v>-5.3018755384709806E-4</c:v>
                </c:pt>
                <c:pt idx="31">
                  <c:v>-8.946914971171005E-4</c:v>
                </c:pt>
                <c:pt idx="32">
                  <c:v>7.1243952548220163E-4</c:v>
                </c:pt>
                <c:pt idx="33">
                  <c:v>-8.946914971171005E-4</c:v>
                </c:pt>
                <c:pt idx="34">
                  <c:v>-3.8107230432769812E-4</c:v>
                </c:pt>
                <c:pt idx="35">
                  <c:v>-2.9823049903900112E-4</c:v>
                </c:pt>
                <c:pt idx="36">
                  <c:v>-1.9882033269270211E-4</c:v>
                </c:pt>
                <c:pt idx="37">
                  <c:v>-6.1302935913580547E-4</c:v>
                </c:pt>
                <c:pt idx="38">
                  <c:v>-1.5905626615414989E-3</c:v>
                </c:pt>
                <c:pt idx="39">
                  <c:v>-1.0438067466366982E-3</c:v>
                </c:pt>
                <c:pt idx="40">
                  <c:v>-2.6509377692360281E-4</c:v>
                </c:pt>
                <c:pt idx="41">
                  <c:v>7.1243952548220163E-4</c:v>
                </c:pt>
                <c:pt idx="42">
                  <c:v>-2.1538869375040126E-4</c:v>
                </c:pt>
                <c:pt idx="43">
                  <c:v>9.2782821923249881E-4</c:v>
                </c:pt>
                <c:pt idx="44">
                  <c:v>3.4793558221220267E-4</c:v>
                </c:pt>
                <c:pt idx="45">
                  <c:v>1.2426270793293032E-3</c:v>
                </c:pt>
                <c:pt idx="46">
                  <c:v>-4.9705083173180037E-4</c:v>
                </c:pt>
                <c:pt idx="47">
                  <c:v>9.9410166346396156E-5</c:v>
                </c:pt>
                <c:pt idx="48">
                  <c:v>-7.4557624759759994E-4</c:v>
                </c:pt>
                <c:pt idx="49">
                  <c:v>-2.3030021870237005E-3</c:v>
                </c:pt>
                <c:pt idx="50">
                  <c:v>1.1200212075021497E-2</c:v>
                </c:pt>
                <c:pt idx="51">
                  <c:v>8.1019285572270991E-3</c:v>
                </c:pt>
                <c:pt idx="52">
                  <c:v>-3.9764066538540421E-4</c:v>
                </c:pt>
                <c:pt idx="53">
                  <c:v>-2.8166213798139911E-4</c:v>
                </c:pt>
                <c:pt idx="54">
                  <c:v>9.7753330240580444E-4</c:v>
                </c:pt>
                <c:pt idx="55">
                  <c:v>-2.7834846576976977E-3</c:v>
                </c:pt>
                <c:pt idx="56">
                  <c:v>3.5621976274107028E-3</c:v>
                </c:pt>
                <c:pt idx="57">
                  <c:v>-2.7172112134667969E-3</c:v>
                </c:pt>
                <c:pt idx="58">
                  <c:v>-3.2473987673140026E-3</c:v>
                </c:pt>
                <c:pt idx="59">
                  <c:v>-1.8225197163500295E-4</c:v>
                </c:pt>
                <c:pt idx="60">
                  <c:v>4.6391410961627993E-3</c:v>
                </c:pt>
                <c:pt idx="61">
                  <c:v>8.946914971171005E-4</c:v>
                </c:pt>
                <c:pt idx="62">
                  <c:v>4.4734574855849474E-4</c:v>
                </c:pt>
                <c:pt idx="63">
                  <c:v>7.6214460865529909E-4</c:v>
                </c:pt>
                <c:pt idx="64">
                  <c:v>-1.0603751076944043E-3</c:v>
                </c:pt>
                <c:pt idx="65">
                  <c:v>5.3350122605871977E-3</c:v>
                </c:pt>
                <c:pt idx="66">
                  <c:v>-9.609649413480012E-4</c:v>
                </c:pt>
                <c:pt idx="67">
                  <c:v>-3.6450394326999896E-4</c:v>
                </c:pt>
                <c:pt idx="68">
                  <c:v>3.1479886009679742E-4</c:v>
                </c:pt>
                <c:pt idx="69">
                  <c:v>-1.7065411889456011E-3</c:v>
                </c:pt>
                <c:pt idx="70">
                  <c:v>-7.9362449466499028E-3</c:v>
                </c:pt>
                <c:pt idx="71">
                  <c:v>-2.4686857976009002E-3</c:v>
                </c:pt>
                <c:pt idx="72">
                  <c:v>-4.9705083173201547E-5</c:v>
                </c:pt>
                <c:pt idx="73">
                  <c:v>-2.1704552985618991E-3</c:v>
                </c:pt>
                <c:pt idx="74">
                  <c:v>2.4355490754855019E-3</c:v>
                </c:pt>
                <c:pt idx="75">
                  <c:v>-4.3740473192392E-3</c:v>
                </c:pt>
                <c:pt idx="76">
                  <c:v>-8.4498641394389895E-4</c:v>
                </c:pt>
                <c:pt idx="77">
                  <c:v>4.6391410961629798E-4</c:v>
                </c:pt>
                <c:pt idx="78">
                  <c:v>2.6509377692360281E-4</c:v>
                </c:pt>
                <c:pt idx="79">
                  <c:v>-4.1420902644310337E-4</c:v>
                </c:pt>
                <c:pt idx="80">
                  <c:v>-3.479355822122096E-3</c:v>
                </c:pt>
                <c:pt idx="81">
                  <c:v>2.8331897408707951E-3</c:v>
                </c:pt>
                <c:pt idx="82">
                  <c:v>1.325468884618014E-4</c:v>
                </c:pt>
                <c:pt idx="83">
                  <c:v>-5.6332427596259699E-4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C97-49C5-B091-70F63D521E73}"/>
            </c:ext>
          </c:extLst>
        </c:ser>
        <c:ser>
          <c:idx val="1"/>
          <c:order val="1"/>
          <c:spPr>
            <a:ln w="22225">
              <a:solidFill>
                <a:srgbClr val="FF0000"/>
              </a:solidFill>
              <a:prstDash val="dash"/>
            </a:ln>
          </c:spPr>
          <c:marker>
            <c:spPr>
              <a:noFill/>
              <a:ln>
                <a:noFill/>
              </a:ln>
            </c:spPr>
          </c:marker>
          <c:xVal>
            <c:numRef>
              <c:f>'Reproducibility TF Plots'!$AE$194:$AE$195</c:f>
              <c:numCache>
                <c:formatCode>General</c:formatCode>
                <c:ptCount val="2"/>
                <c:pt idx="0">
                  <c:v>0.02</c:v>
                </c:pt>
                <c:pt idx="1">
                  <c:v>5.5E-2</c:v>
                </c:pt>
              </c:numCache>
            </c:numRef>
          </c:xVal>
          <c:yVal>
            <c:numRef>
              <c:f>'Reproducibility TF Plots'!$AP$194:$AP$195</c:f>
              <c:numCache>
                <c:formatCode>General</c:formatCode>
                <c:ptCount val="2"/>
                <c:pt idx="0">
                  <c:v>-4.5724664672964202E-3</c:v>
                </c:pt>
                <c:pt idx="1">
                  <c:v>-4.5724664672964202E-3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C97-49C5-B091-70F63D521E73}"/>
            </c:ext>
          </c:extLst>
        </c:ser>
        <c:ser>
          <c:idx val="2"/>
          <c:order val="2"/>
          <c:spPr>
            <a:ln w="22225">
              <a:solidFill>
                <a:srgbClr val="00B050"/>
              </a:solidFill>
            </a:ln>
          </c:spPr>
          <c:marker>
            <c:spPr>
              <a:noFill/>
              <a:ln>
                <a:noFill/>
              </a:ln>
            </c:spPr>
          </c:marker>
          <c:dPt>
            <c:idx val="1"/>
            <c:bubble3D val="0"/>
            <c:spPr>
              <a:ln w="22225">
                <a:solidFill>
                  <a:srgbClr val="006C3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2C97-49C5-B091-70F63D521E73}"/>
              </c:ext>
            </c:extLst>
          </c:dPt>
          <c:xVal>
            <c:numRef>
              <c:f>'Reproducibility TF Plots'!$AE$196:$AE$197</c:f>
              <c:numCache>
                <c:formatCode>General</c:formatCode>
                <c:ptCount val="2"/>
                <c:pt idx="0">
                  <c:v>0.02</c:v>
                </c:pt>
                <c:pt idx="1">
                  <c:v>5.5E-2</c:v>
                </c:pt>
              </c:numCache>
            </c:numRef>
          </c:xVal>
          <c:yVal>
            <c:numRef>
              <c:f>'Reproducibility TF Plots'!$AP$196:$AP$197</c:f>
              <c:numCache>
                <c:formatCode>General</c:formatCode>
                <c:ptCount val="2"/>
                <c:pt idx="0">
                  <c:v>-3.3333964508999057E-5</c:v>
                </c:pt>
                <c:pt idx="1">
                  <c:v>-3.3333964508999057E-5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2C97-49C5-B091-70F63D521E73}"/>
            </c:ext>
          </c:extLst>
        </c:ser>
        <c:ser>
          <c:idx val="3"/>
          <c:order val="3"/>
          <c:spPr>
            <a:ln w="22225">
              <a:solidFill>
                <a:srgbClr val="FF0000"/>
              </a:solidFill>
              <a:prstDash val="dash"/>
            </a:ln>
          </c:spPr>
          <c:marker>
            <c:spPr>
              <a:noFill/>
              <a:ln>
                <a:noFill/>
              </a:ln>
            </c:spPr>
          </c:marker>
          <c:xVal>
            <c:numRef>
              <c:f>'Reproducibility TF Plots'!$AE$198:$AE$199</c:f>
              <c:numCache>
                <c:formatCode>General</c:formatCode>
                <c:ptCount val="2"/>
                <c:pt idx="0">
                  <c:v>0.02</c:v>
                </c:pt>
                <c:pt idx="1">
                  <c:v>5.5E-2</c:v>
                </c:pt>
              </c:numCache>
            </c:numRef>
          </c:xVal>
          <c:yVal>
            <c:numRef>
              <c:f>'Reproducibility TF Plots'!$AP$198:$AP$199</c:f>
              <c:numCache>
                <c:formatCode>General</c:formatCode>
                <c:ptCount val="2"/>
                <c:pt idx="0">
                  <c:v>4.5057985382784228E-3</c:v>
                </c:pt>
                <c:pt idx="1">
                  <c:v>4.5057985382784228E-3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2C97-49C5-B091-70F63D521E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811008"/>
        <c:axId val="172812928"/>
      </c:scatterChart>
      <c:valAx>
        <c:axId val="172811008"/>
        <c:scaling>
          <c:orientation val="minMax"/>
          <c:max val="5.5000000000000007E-2"/>
          <c:min val="2.0000000000000004E-2"/>
        </c:scaling>
        <c:delete val="0"/>
        <c:axPos val="b"/>
        <c:numFmt formatCode="General" sourceLinked="1"/>
        <c:majorTickMark val="out"/>
        <c:minorTickMark val="none"/>
        <c:tickLblPos val="low"/>
        <c:spPr>
          <a:ln/>
        </c:spPr>
        <c:txPr>
          <a:bodyPr rot="0" anchor="b" anchorCtr="1"/>
          <a:lstStyle/>
          <a:p>
            <a:pPr>
              <a:defRPr sz="11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72812928"/>
        <c:crossesAt val="-1.2000000000000002E-2"/>
        <c:crossBetween val="midCat"/>
      </c:valAx>
      <c:valAx>
        <c:axId val="1728129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</c:spPr>
        <c:txPr>
          <a:bodyPr/>
          <a:lstStyle/>
          <a:p>
            <a:pPr>
              <a:defRPr sz="11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72811008"/>
        <c:crossesAt val="0"/>
        <c:crossBetween val="midCat"/>
        <c:majorUnit val="4.000000000000001E-3"/>
      </c:valAx>
      <c:spPr>
        <a:ln>
          <a:solidFill>
            <a:schemeClr val="tx1">
              <a:tint val="75000"/>
              <a:shade val="95000"/>
              <a:satMod val="105000"/>
            </a:schemeClr>
          </a:solidFill>
        </a:ln>
      </c:spPr>
    </c:plotArea>
    <c:plotVisOnly val="1"/>
    <c:dispBlanksAs val="gap"/>
    <c:showDLblsOverMax val="0"/>
  </c:chart>
  <c:spPr>
    <a:solidFill>
      <a:schemeClr val="bg1"/>
    </a:solidFill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00B0F0">
                  <a:alpha val="96000"/>
                </a:srgbClr>
              </a:solidFill>
              <a:ln w="15875">
                <a:solidFill>
                  <a:srgbClr val="111AC9"/>
                </a:solidFill>
              </a:ln>
            </c:spPr>
          </c:marker>
          <c:xVal>
            <c:numRef>
              <c:f>'Reproducibility TF Plots'!$AQ$102:$AQ$185</c:f>
              <c:numCache>
                <c:formatCode>General</c:formatCode>
                <c:ptCount val="84"/>
                <c:pt idx="0">
                  <c:v>0.82053124999999993</c:v>
                </c:pt>
                <c:pt idx="1">
                  <c:v>0.83684375</c:v>
                </c:pt>
                <c:pt idx="2">
                  <c:v>0.88355468749999999</c:v>
                </c:pt>
                <c:pt idx="3">
                  <c:v>0.86732031249999997</c:v>
                </c:pt>
                <c:pt idx="4">
                  <c:v>0.8851640624999999</c:v>
                </c:pt>
                <c:pt idx="5">
                  <c:v>0.89218750000000002</c:v>
                </c:pt>
                <c:pt idx="6">
                  <c:v>0.88184375000000004</c:v>
                </c:pt>
                <c:pt idx="7">
                  <c:v>0.88136718749999998</c:v>
                </c:pt>
                <c:pt idx="8">
                  <c:v>0.85894531249999995</c:v>
                </c:pt>
                <c:pt idx="9">
                  <c:v>0.87049218750000001</c:v>
                </c:pt>
                <c:pt idx="10">
                  <c:v>0.81234375000000003</c:v>
                </c:pt>
                <c:pt idx="11">
                  <c:v>0.82208593750000003</c:v>
                </c:pt>
                <c:pt idx="12">
                  <c:v>0.88082031250000004</c:v>
                </c:pt>
                <c:pt idx="13">
                  <c:v>0.90885937500000002</c:v>
                </c:pt>
                <c:pt idx="14">
                  <c:v>0.88527343749999998</c:v>
                </c:pt>
                <c:pt idx="15">
                  <c:v>0.91919531249999997</c:v>
                </c:pt>
                <c:pt idx="16">
                  <c:v>0.89851562499999993</c:v>
                </c:pt>
                <c:pt idx="17">
                  <c:v>0.81914843749999999</c:v>
                </c:pt>
                <c:pt idx="18">
                  <c:v>0.87651562500000002</c:v>
                </c:pt>
                <c:pt idx="19">
                  <c:v>0.88363281249999992</c:v>
                </c:pt>
                <c:pt idx="20">
                  <c:v>0.91098437499999996</c:v>
                </c:pt>
                <c:pt idx="21">
                  <c:v>0.88701562500000009</c:v>
                </c:pt>
                <c:pt idx="22">
                  <c:v>0.86105468750000003</c:v>
                </c:pt>
                <c:pt idx="23">
                  <c:v>0.8934609375</c:v>
                </c:pt>
                <c:pt idx="24">
                  <c:v>0.91271093749999999</c:v>
                </c:pt>
                <c:pt idx="25">
                  <c:v>0.88952343750000007</c:v>
                </c:pt>
                <c:pt idx="26">
                  <c:v>0.88152343750000006</c:v>
                </c:pt>
                <c:pt idx="27">
                  <c:v>0.87312499999999993</c:v>
                </c:pt>
                <c:pt idx="28">
                  <c:v>0.87514062500000001</c:v>
                </c:pt>
                <c:pt idx="29">
                  <c:v>0.8866953125</c:v>
                </c:pt>
                <c:pt idx="30">
                  <c:v>0.86219531250000003</c:v>
                </c:pt>
                <c:pt idx="31">
                  <c:v>0.88798437500000005</c:v>
                </c:pt>
                <c:pt idx="32">
                  <c:v>0.89696874999999998</c:v>
                </c:pt>
                <c:pt idx="33">
                  <c:v>0.89359374999999996</c:v>
                </c:pt>
                <c:pt idx="34">
                  <c:v>0.90177343749999994</c:v>
                </c:pt>
                <c:pt idx="35">
                  <c:v>0.87714843750000004</c:v>
                </c:pt>
                <c:pt idx="36">
                  <c:v>0.8721171875</c:v>
                </c:pt>
                <c:pt idx="37">
                  <c:v>0.87384375000000003</c:v>
                </c:pt>
                <c:pt idx="38">
                  <c:v>0.88941406249999999</c:v>
                </c:pt>
                <c:pt idx="39">
                  <c:v>0.90225781250000003</c:v>
                </c:pt>
                <c:pt idx="40">
                  <c:v>0.89553906249999993</c:v>
                </c:pt>
                <c:pt idx="41">
                  <c:v>0.86520312500000007</c:v>
                </c:pt>
                <c:pt idx="42">
                  <c:v>0.90591406249999995</c:v>
                </c:pt>
                <c:pt idx="43">
                  <c:v>0.90698437499999995</c:v>
                </c:pt>
                <c:pt idx="44">
                  <c:v>0.87566406250000006</c:v>
                </c:pt>
                <c:pt idx="45">
                  <c:v>0.91028124999999993</c:v>
                </c:pt>
                <c:pt idx="46">
                  <c:v>0.91135156250000005</c:v>
                </c:pt>
                <c:pt idx="47">
                  <c:v>0.89254687499999996</c:v>
                </c:pt>
                <c:pt idx="48">
                  <c:v>0.91528906250000008</c:v>
                </c:pt>
                <c:pt idx="49">
                  <c:v>0.90551562500000005</c:v>
                </c:pt>
                <c:pt idx="50">
                  <c:v>0.92020312500000001</c:v>
                </c:pt>
                <c:pt idx="51">
                  <c:v>0.92807031250000005</c:v>
                </c:pt>
                <c:pt idx="52">
                  <c:v>0.9141796875</c:v>
                </c:pt>
                <c:pt idx="53">
                  <c:v>0.89214843749999995</c:v>
                </c:pt>
                <c:pt idx="54">
                  <c:v>0.90679687499999995</c:v>
                </c:pt>
                <c:pt idx="55">
                  <c:v>0.89973437499999998</c:v>
                </c:pt>
                <c:pt idx="56">
                  <c:v>0.92256249999999995</c:v>
                </c:pt>
                <c:pt idx="57">
                  <c:v>0.91087499999999999</c:v>
                </c:pt>
                <c:pt idx="58">
                  <c:v>0.90046875000000004</c:v>
                </c:pt>
                <c:pt idx="59">
                  <c:v>0.91905468749999997</c:v>
                </c:pt>
                <c:pt idx="60">
                  <c:v>0.92869531249999993</c:v>
                </c:pt>
                <c:pt idx="61">
                  <c:v>0.90784375000000006</c:v>
                </c:pt>
                <c:pt idx="62">
                  <c:v>0.90997656250000003</c:v>
                </c:pt>
                <c:pt idx="63">
                  <c:v>0.91374218750000002</c:v>
                </c:pt>
                <c:pt idx="64">
                  <c:v>0.89410156249999995</c:v>
                </c:pt>
                <c:pt idx="65">
                  <c:v>0.87871874999999999</c:v>
                </c:pt>
                <c:pt idx="66">
                  <c:v>0.90711718749999992</c:v>
                </c:pt>
                <c:pt idx="67">
                  <c:v>0.91378906250000003</c:v>
                </c:pt>
                <c:pt idx="68">
                  <c:v>0.90676562500000002</c:v>
                </c:pt>
                <c:pt idx="69">
                  <c:v>0.89703124999999995</c:v>
                </c:pt>
                <c:pt idx="70">
                  <c:v>0.89374218750000001</c:v>
                </c:pt>
                <c:pt idx="71">
                  <c:v>0.91084374999999995</c:v>
                </c:pt>
                <c:pt idx="72">
                  <c:v>0.90467187500000001</c:v>
                </c:pt>
                <c:pt idx="73">
                  <c:v>0.89486718750000005</c:v>
                </c:pt>
                <c:pt idx="74">
                  <c:v>0.90666406249999998</c:v>
                </c:pt>
                <c:pt idx="75">
                  <c:v>0.91515625</c:v>
                </c:pt>
                <c:pt idx="76">
                  <c:v>0.91609375000000004</c:v>
                </c:pt>
                <c:pt idx="77">
                  <c:v>0.91274218750000002</c:v>
                </c:pt>
                <c:pt idx="78">
                  <c:v>0.92525781249999994</c:v>
                </c:pt>
                <c:pt idx="79">
                  <c:v>0.91335937499999997</c:v>
                </c:pt>
                <c:pt idx="80">
                  <c:v>0.90484374999999995</c:v>
                </c:pt>
                <c:pt idx="81">
                  <c:v>0.90068749999999997</c:v>
                </c:pt>
                <c:pt idx="82">
                  <c:v>0.90112499999999995</c:v>
                </c:pt>
                <c:pt idx="83">
                  <c:v>0.86178124999999994</c:v>
                </c:pt>
              </c:numCache>
            </c:numRef>
          </c:xVal>
          <c:yVal>
            <c:numRef>
              <c:f>'Reproducibility TF Plots'!$AF$102:$AF$185</c:f>
              <c:numCache>
                <c:formatCode>General</c:formatCode>
                <c:ptCount val="84"/>
                <c:pt idx="0">
                  <c:v>3.1250000000004885E-4</c:v>
                </c:pt>
                <c:pt idx="1">
                  <c:v>1.1250000000000426E-3</c:v>
                </c:pt>
                <c:pt idx="2">
                  <c:v>7.3437499999995381E-4</c:v>
                </c:pt>
                <c:pt idx="3">
                  <c:v>4.8437499999998135E-4</c:v>
                </c:pt>
                <c:pt idx="4">
                  <c:v>2.296874999999976E-3</c:v>
                </c:pt>
                <c:pt idx="5">
                  <c:v>2.8125000000001066E-4</c:v>
                </c:pt>
                <c:pt idx="6">
                  <c:v>3.1250000000004885E-4</c:v>
                </c:pt>
                <c:pt idx="7">
                  <c:v>-7.6562499999999201E-4</c:v>
                </c:pt>
                <c:pt idx="8">
                  <c:v>1.3906250000000897E-3</c:v>
                </c:pt>
                <c:pt idx="9">
                  <c:v>-8.2812499999995737E-4</c:v>
                </c:pt>
                <c:pt idx="10">
                  <c:v>-8.4375000000003197E-4</c:v>
                </c:pt>
                <c:pt idx="11">
                  <c:v>8.9062500000003375E-4</c:v>
                </c:pt>
                <c:pt idx="12">
                  <c:v>2.0156249999999654E-3</c:v>
                </c:pt>
                <c:pt idx="13">
                  <c:v>-1.187500000000008E-3</c:v>
                </c:pt>
                <c:pt idx="14">
                  <c:v>-7.8124999999928946E-5</c:v>
                </c:pt>
                <c:pt idx="15">
                  <c:v>-4.7031250000000302E-3</c:v>
                </c:pt>
                <c:pt idx="16">
                  <c:v>1.2187499999999352E-3</c:v>
                </c:pt>
                <c:pt idx="17">
                  <c:v>1.0937500000007816E-4</c:v>
                </c:pt>
                <c:pt idx="18">
                  <c:v>4.9999999999994493E-4</c:v>
                </c:pt>
                <c:pt idx="19">
                  <c:v>-1.7187500000004352E-4</c:v>
                </c:pt>
                <c:pt idx="20">
                  <c:v>1.531249999999984E-3</c:v>
                </c:pt>
                <c:pt idx="21">
                  <c:v>5.3124999999998312E-4</c:v>
                </c:pt>
                <c:pt idx="22">
                  <c:v>1.3906249999999787E-3</c:v>
                </c:pt>
                <c:pt idx="23">
                  <c:v>1.1718750000000444E-3</c:v>
                </c:pt>
                <c:pt idx="24">
                  <c:v>-5.1562500000001954E-4</c:v>
                </c:pt>
                <c:pt idx="25">
                  <c:v>9.5312499999999911E-4</c:v>
                </c:pt>
                <c:pt idx="26">
                  <c:v>-1.0156250000000755E-3</c:v>
                </c:pt>
                <c:pt idx="27">
                  <c:v>1.2812500000000115E-3</c:v>
                </c:pt>
                <c:pt idx="28">
                  <c:v>1.5625000000007994E-4</c:v>
                </c:pt>
                <c:pt idx="29">
                  <c:v>1.7968749999999201E-3</c:v>
                </c:pt>
                <c:pt idx="30">
                  <c:v>1.1718750000000444E-3</c:v>
                </c:pt>
                <c:pt idx="31">
                  <c:v>-3.1250000000004885E-4</c:v>
                </c:pt>
                <c:pt idx="32">
                  <c:v>1.4374999999999805E-3</c:v>
                </c:pt>
                <c:pt idx="33">
                  <c:v>8.1249999999999378E-4</c:v>
                </c:pt>
                <c:pt idx="34">
                  <c:v>-2.6718749999999902E-3</c:v>
                </c:pt>
                <c:pt idx="35">
                  <c:v>-4.6875000000001776E-5</c:v>
                </c:pt>
                <c:pt idx="36">
                  <c:v>1.4843749999999822E-3</c:v>
                </c:pt>
                <c:pt idx="37">
                  <c:v>-2.2499999999999742E-3</c:v>
                </c:pt>
                <c:pt idx="38">
                  <c:v>5.1562500000001954E-4</c:v>
                </c:pt>
                <c:pt idx="39">
                  <c:v>9.843750000000373E-4</c:v>
                </c:pt>
                <c:pt idx="40">
                  <c:v>2.6562500000004707E-4</c:v>
                </c:pt>
                <c:pt idx="41">
                  <c:v>-1.7500000000000293E-3</c:v>
                </c:pt>
                <c:pt idx="42">
                  <c:v>7.9687499999991918E-4</c:v>
                </c:pt>
                <c:pt idx="43">
                  <c:v>-1.8750000000000711E-4</c:v>
                </c:pt>
                <c:pt idx="44">
                  <c:v>8.2812500000006839E-4</c:v>
                </c:pt>
                <c:pt idx="45">
                  <c:v>-1.2500000000004174E-4</c:v>
                </c:pt>
                <c:pt idx="46">
                  <c:v>1.8593749999999964E-3</c:v>
                </c:pt>
                <c:pt idx="47">
                  <c:v>1.8750000000000711E-4</c:v>
                </c:pt>
                <c:pt idx="48">
                  <c:v>5.781249999999849E-4</c:v>
                </c:pt>
                <c:pt idx="49">
                  <c:v>2.4687499999999085E-3</c:v>
                </c:pt>
                <c:pt idx="50">
                  <c:v>1.8281250000000027E-2</c:v>
                </c:pt>
                <c:pt idx="51">
                  <c:v>8.921875000000079E-3</c:v>
                </c:pt>
                <c:pt idx="52">
                  <c:v>1.2984375000000048E-2</c:v>
                </c:pt>
                <c:pt idx="53">
                  <c:v>6.1093749999999725E-3</c:v>
                </c:pt>
                <c:pt idx="54">
                  <c:v>6.8437499999999263E-3</c:v>
                </c:pt>
                <c:pt idx="55">
                  <c:v>6.6562500000000302E-3</c:v>
                </c:pt>
                <c:pt idx="56">
                  <c:v>1.5625000000000222E-3</c:v>
                </c:pt>
                <c:pt idx="57">
                  <c:v>3.4374999999999822E-3</c:v>
                </c:pt>
                <c:pt idx="58">
                  <c:v>1.9062499999999982E-3</c:v>
                </c:pt>
                <c:pt idx="59">
                  <c:v>2.796875000000032E-3</c:v>
                </c:pt>
                <c:pt idx="60">
                  <c:v>9.5312499999999911E-4</c:v>
                </c:pt>
                <c:pt idx="61">
                  <c:v>2.9062499999999991E-3</c:v>
                </c:pt>
                <c:pt idx="62">
                  <c:v>6.4843749999999867E-3</c:v>
                </c:pt>
                <c:pt idx="63">
                  <c:v>-3.2656250000000497E-3</c:v>
                </c:pt>
                <c:pt idx="64">
                  <c:v>5.9218749999999654E-3</c:v>
                </c:pt>
                <c:pt idx="65">
                  <c:v>3.6062499999999997E-2</c:v>
                </c:pt>
                <c:pt idx="66">
                  <c:v>7.6562499999999201E-4</c:v>
                </c:pt>
                <c:pt idx="67">
                  <c:v>-6.2968749999999796E-3</c:v>
                </c:pt>
                <c:pt idx="68">
                  <c:v>-2.3124999999999396E-3</c:v>
                </c:pt>
                <c:pt idx="69">
                  <c:v>-3.0000000000000027E-3</c:v>
                </c:pt>
                <c:pt idx="70">
                  <c:v>8.2031250000000888E-3</c:v>
                </c:pt>
                <c:pt idx="71">
                  <c:v>2.7499999999999192E-3</c:v>
                </c:pt>
                <c:pt idx="72">
                  <c:v>1.4687500000000187E-3</c:v>
                </c:pt>
                <c:pt idx="73">
                  <c:v>1.2234374999999909E-2</c:v>
                </c:pt>
                <c:pt idx="74">
                  <c:v>1.4218750000000169E-3</c:v>
                </c:pt>
                <c:pt idx="75">
                  <c:v>-8.7499999999995914E-4</c:v>
                </c:pt>
                <c:pt idx="76">
                  <c:v>3.90625E-3</c:v>
                </c:pt>
                <c:pt idx="77">
                  <c:v>-1.2031249999999716E-3</c:v>
                </c:pt>
                <c:pt idx="78">
                  <c:v>1.5156250000000204E-3</c:v>
                </c:pt>
                <c:pt idx="79">
                  <c:v>9.0624999999999734E-4</c:v>
                </c:pt>
                <c:pt idx="80">
                  <c:v>-6.4687499999999121E-3</c:v>
                </c:pt>
                <c:pt idx="81">
                  <c:v>5.1250000000000462E-3</c:v>
                </c:pt>
                <c:pt idx="82">
                  <c:v>3.7812499999999583E-3</c:v>
                </c:pt>
                <c:pt idx="83">
                  <c:v>-8.2937499999999997E-2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761-4A93-A6C8-0F21BE0B36A8}"/>
            </c:ext>
          </c:extLst>
        </c:ser>
        <c:ser>
          <c:idx val="1"/>
          <c:order val="1"/>
          <c:spPr>
            <a:ln w="22225">
              <a:solidFill>
                <a:srgbClr val="FF0000"/>
              </a:solidFill>
              <a:prstDash val="dash"/>
            </a:ln>
          </c:spPr>
          <c:marker>
            <c:spPr>
              <a:noFill/>
              <a:ln>
                <a:noFill/>
              </a:ln>
            </c:spPr>
          </c:marker>
          <c:xVal>
            <c:numRef>
              <c:f>'Reproducibility TF Plots'!$AF$194:$AF$195</c:f>
              <c:numCache>
                <c:formatCode>General</c:formatCode>
                <c:ptCount val="2"/>
                <c:pt idx="0">
                  <c:v>0</c:v>
                </c:pt>
                <c:pt idx="1">
                  <c:v>0.96</c:v>
                </c:pt>
              </c:numCache>
            </c:numRef>
          </c:xVal>
          <c:yVal>
            <c:numRef>
              <c:f>'Reproducibility TF Plots'!$AQ$194:$AQ$195</c:f>
              <c:numCache>
                <c:formatCode>General</c:formatCode>
                <c:ptCount val="2"/>
                <c:pt idx="0">
                  <c:v>-2.0003301269124134E-2</c:v>
                </c:pt>
                <c:pt idx="1">
                  <c:v>-2.0003301269124134E-2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761-4A93-A6C8-0F21BE0B36A8}"/>
            </c:ext>
          </c:extLst>
        </c:ser>
        <c:ser>
          <c:idx val="2"/>
          <c:order val="2"/>
          <c:spPr>
            <a:ln w="22225">
              <a:solidFill>
                <a:srgbClr val="00B050"/>
              </a:solidFill>
            </a:ln>
          </c:spPr>
          <c:marker>
            <c:spPr>
              <a:noFill/>
              <a:ln>
                <a:noFill/>
              </a:ln>
            </c:spPr>
          </c:marker>
          <c:dPt>
            <c:idx val="1"/>
            <c:bubble3D val="0"/>
            <c:spPr>
              <a:ln w="22225">
                <a:solidFill>
                  <a:srgbClr val="006C3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1761-4A93-A6C8-0F21BE0B36A8}"/>
              </c:ext>
            </c:extLst>
          </c:dPt>
          <c:xVal>
            <c:numRef>
              <c:f>'Reproducibility TF Plots'!$AF$196:$AF$197</c:f>
              <c:numCache>
                <c:formatCode>General</c:formatCode>
                <c:ptCount val="2"/>
                <c:pt idx="0">
                  <c:v>0</c:v>
                </c:pt>
                <c:pt idx="1">
                  <c:v>0.96</c:v>
                </c:pt>
              </c:numCache>
            </c:numRef>
          </c:xVal>
          <c:yVal>
            <c:numRef>
              <c:f>'Reproducibility TF Plots'!$AQ$196:$AQ$197</c:f>
              <c:numCache>
                <c:formatCode>General</c:formatCode>
                <c:ptCount val="2"/>
                <c:pt idx="0">
                  <c:v>8.8058035714285875E-4</c:v>
                </c:pt>
                <c:pt idx="1">
                  <c:v>8.8058035714285875E-4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1761-4A93-A6C8-0F21BE0B36A8}"/>
            </c:ext>
          </c:extLst>
        </c:ser>
        <c:ser>
          <c:idx val="3"/>
          <c:order val="3"/>
          <c:spPr>
            <a:ln w="22225">
              <a:solidFill>
                <a:srgbClr val="FF0000"/>
              </a:solidFill>
              <a:prstDash val="dash"/>
            </a:ln>
          </c:spPr>
          <c:marker>
            <c:spPr>
              <a:noFill/>
              <a:ln>
                <a:noFill/>
              </a:ln>
            </c:spPr>
          </c:marker>
          <c:xVal>
            <c:numRef>
              <c:f>'Reproducibility TF Plots'!$H$198:$H$199</c:f>
              <c:numCache>
                <c:formatCode>General</c:formatCode>
                <c:ptCount val="2"/>
                <c:pt idx="0">
                  <c:v>0</c:v>
                </c:pt>
                <c:pt idx="1">
                  <c:v>1.0193046875</c:v>
                </c:pt>
              </c:numCache>
            </c:numRef>
          </c:xVal>
          <c:yVal>
            <c:numRef>
              <c:f>'Reproducibility TF Plots'!$S$198:$S$199</c:f>
              <c:numCache>
                <c:formatCode>General</c:formatCode>
                <c:ptCount val="2"/>
                <c:pt idx="0">
                  <c:v>2.3847569756341214E-2</c:v>
                </c:pt>
                <c:pt idx="1">
                  <c:v>2.3847569756341214E-2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1761-4A93-A6C8-0F21BE0B36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932480"/>
        <c:axId val="172951040"/>
      </c:scatterChart>
      <c:valAx>
        <c:axId val="172932480"/>
        <c:scaling>
          <c:orientation val="minMax"/>
          <c:max val="0.96000000000000008"/>
          <c:min val="0.82000000000000006"/>
        </c:scaling>
        <c:delete val="0"/>
        <c:axPos val="b"/>
        <c:numFmt formatCode="General" sourceLinked="1"/>
        <c:majorTickMark val="out"/>
        <c:minorTickMark val="none"/>
        <c:tickLblPos val="low"/>
        <c:spPr>
          <a:ln/>
        </c:spPr>
        <c:txPr>
          <a:bodyPr rot="0" anchor="b" anchorCtr="1"/>
          <a:lstStyle/>
          <a:p>
            <a:pPr>
              <a:defRPr sz="11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72951040"/>
        <c:crossesAt val="-0.1"/>
        <c:crossBetween val="midCat"/>
      </c:valAx>
      <c:valAx>
        <c:axId val="172951040"/>
        <c:scaling>
          <c:orientation val="minMax"/>
          <c:max val="6.0000000000000012E-2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</c:spPr>
        <c:txPr>
          <a:bodyPr/>
          <a:lstStyle/>
          <a:p>
            <a:pPr>
              <a:defRPr sz="11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72932480"/>
        <c:crossesAt val="0"/>
        <c:crossBetween val="midCat"/>
        <c:majorUnit val="2.0000000000000004E-2"/>
      </c:valAx>
      <c:spPr>
        <a:ln>
          <a:solidFill>
            <a:schemeClr val="tx1">
              <a:tint val="75000"/>
              <a:shade val="95000"/>
              <a:satMod val="105000"/>
            </a:schemeClr>
          </a:solidFill>
        </a:ln>
      </c:spPr>
    </c:plotArea>
    <c:plotVisOnly val="1"/>
    <c:dispBlanksAs val="gap"/>
    <c:showDLblsOverMax val="0"/>
  </c:chart>
  <c:spPr>
    <a:solidFill>
      <a:schemeClr val="bg1"/>
    </a:solidFill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00B0F0">
                  <a:alpha val="96000"/>
                </a:srgbClr>
              </a:solidFill>
              <a:ln w="15875">
                <a:solidFill>
                  <a:srgbClr val="111AC9"/>
                </a:solidFill>
              </a:ln>
            </c:spPr>
          </c:marker>
          <c:xVal>
            <c:numRef>
              <c:f>'Reproducibility TF Plots'!$AR$102:$AR$185</c:f>
              <c:numCache>
                <c:formatCode>General</c:formatCode>
                <c:ptCount val="84"/>
                <c:pt idx="0">
                  <c:v>9.0736629332626453E-2</c:v>
                </c:pt>
                <c:pt idx="1">
                  <c:v>9.0347272847769902E-2</c:v>
                </c:pt>
                <c:pt idx="2">
                  <c:v>0.1097156869242495</c:v>
                </c:pt>
                <c:pt idx="3">
                  <c:v>0.112325203790841</c:v>
                </c:pt>
                <c:pt idx="4">
                  <c:v>8.9651401683345511E-2</c:v>
                </c:pt>
                <c:pt idx="5">
                  <c:v>0.1293574789581815</c:v>
                </c:pt>
                <c:pt idx="6">
                  <c:v>0.12152892835840651</c:v>
                </c:pt>
                <c:pt idx="7">
                  <c:v>0.10095930810524251</c:v>
                </c:pt>
                <c:pt idx="8">
                  <c:v>0.100735635230963</c:v>
                </c:pt>
                <c:pt idx="9">
                  <c:v>0.122581019285572</c:v>
                </c:pt>
                <c:pt idx="10">
                  <c:v>0.1100636225064615</c:v>
                </c:pt>
                <c:pt idx="11">
                  <c:v>9.9567565776393391E-2</c:v>
                </c:pt>
                <c:pt idx="12">
                  <c:v>9.9774670289614759E-2</c:v>
                </c:pt>
                <c:pt idx="13">
                  <c:v>0.13934820067598902</c:v>
                </c:pt>
                <c:pt idx="14">
                  <c:v>0.1150092782821925</c:v>
                </c:pt>
                <c:pt idx="15">
                  <c:v>0.14211511697262902</c:v>
                </c:pt>
                <c:pt idx="16">
                  <c:v>0.12638345814832</c:v>
                </c:pt>
                <c:pt idx="17">
                  <c:v>0.101298959506926</c:v>
                </c:pt>
                <c:pt idx="18">
                  <c:v>0.12514083106899099</c:v>
                </c:pt>
                <c:pt idx="19">
                  <c:v>0.14168433958512849</c:v>
                </c:pt>
                <c:pt idx="20">
                  <c:v>0.14783948571807298</c:v>
                </c:pt>
                <c:pt idx="21">
                  <c:v>0.12762608522764901</c:v>
                </c:pt>
                <c:pt idx="22">
                  <c:v>0.14353999602359352</c:v>
                </c:pt>
                <c:pt idx="23">
                  <c:v>0.1467128371661475</c:v>
                </c:pt>
                <c:pt idx="24">
                  <c:v>0.108978394857181</c:v>
                </c:pt>
                <c:pt idx="25">
                  <c:v>0.15044900258466398</c:v>
                </c:pt>
                <c:pt idx="26">
                  <c:v>0.13185930147789798</c:v>
                </c:pt>
                <c:pt idx="27">
                  <c:v>0.11408145006296</c:v>
                </c:pt>
                <c:pt idx="28">
                  <c:v>0.1295894360129895</c:v>
                </c:pt>
                <c:pt idx="29">
                  <c:v>0.120236596195904</c:v>
                </c:pt>
                <c:pt idx="30">
                  <c:v>0.1405908277553185</c:v>
                </c:pt>
                <c:pt idx="31">
                  <c:v>0.10530850288289451</c:v>
                </c:pt>
                <c:pt idx="32">
                  <c:v>0.1370617668500235</c:v>
                </c:pt>
                <c:pt idx="33">
                  <c:v>0.11722115448339851</c:v>
                </c:pt>
                <c:pt idx="34">
                  <c:v>0.13842865663728549</c:v>
                </c:pt>
                <c:pt idx="35">
                  <c:v>0.14811286367552551</c:v>
                </c:pt>
                <c:pt idx="36">
                  <c:v>0.1362002120750215</c:v>
                </c:pt>
                <c:pt idx="37">
                  <c:v>0.127568095963947</c:v>
                </c:pt>
                <c:pt idx="38">
                  <c:v>0.12888528066803651</c:v>
                </c:pt>
                <c:pt idx="39">
                  <c:v>0.12055967923652999</c:v>
                </c:pt>
                <c:pt idx="40">
                  <c:v>0.1494797534627875</c:v>
                </c:pt>
                <c:pt idx="41">
                  <c:v>0.1504407184041355</c:v>
                </c:pt>
                <c:pt idx="42">
                  <c:v>0.15780535489429398</c:v>
                </c:pt>
                <c:pt idx="43">
                  <c:v>0.1457270196832125</c:v>
                </c:pt>
                <c:pt idx="44">
                  <c:v>0.15753197693684101</c:v>
                </c:pt>
                <c:pt idx="45">
                  <c:v>0.14278613559546699</c:v>
                </c:pt>
                <c:pt idx="46">
                  <c:v>0.1588574458214595</c:v>
                </c:pt>
                <c:pt idx="47">
                  <c:v>0.14336602823248701</c:v>
                </c:pt>
                <c:pt idx="48">
                  <c:v>0.129705414540394</c:v>
                </c:pt>
                <c:pt idx="49">
                  <c:v>0.13683809397574398</c:v>
                </c:pt>
                <c:pt idx="50">
                  <c:v>0.109309762078335</c:v>
                </c:pt>
                <c:pt idx="51">
                  <c:v>0.11351812578699749</c:v>
                </c:pt>
                <c:pt idx="52">
                  <c:v>0.13350785340314147</c:v>
                </c:pt>
                <c:pt idx="53">
                  <c:v>0.12841308237789101</c:v>
                </c:pt>
                <c:pt idx="54">
                  <c:v>0.131726754589436</c:v>
                </c:pt>
                <c:pt idx="55">
                  <c:v>0.136117370269733</c:v>
                </c:pt>
                <c:pt idx="56">
                  <c:v>0.14025946053416399</c:v>
                </c:pt>
                <c:pt idx="57">
                  <c:v>0.14735071906687</c:v>
                </c:pt>
                <c:pt idx="58">
                  <c:v>0.1389257074690175</c:v>
                </c:pt>
                <c:pt idx="59">
                  <c:v>0.15208098614885052</c:v>
                </c:pt>
                <c:pt idx="60">
                  <c:v>0.1120435416528595</c:v>
                </c:pt>
                <c:pt idx="61">
                  <c:v>0.138693750414209</c:v>
                </c:pt>
                <c:pt idx="62">
                  <c:v>0.1134435681622375</c:v>
                </c:pt>
                <c:pt idx="63">
                  <c:v>0.14012691364570201</c:v>
                </c:pt>
                <c:pt idx="64">
                  <c:v>0.14544535754523202</c:v>
                </c:pt>
                <c:pt idx="65">
                  <c:v>0.14050798595003</c:v>
                </c:pt>
                <c:pt idx="66">
                  <c:v>0.13573629796540548</c:v>
                </c:pt>
                <c:pt idx="67">
                  <c:v>0.12857876598846851</c:v>
                </c:pt>
                <c:pt idx="68">
                  <c:v>0.13653157929617599</c:v>
                </c:pt>
                <c:pt idx="69">
                  <c:v>0.1288024388627475</c:v>
                </c:pt>
                <c:pt idx="70">
                  <c:v>0.12043541652859699</c:v>
                </c:pt>
                <c:pt idx="71">
                  <c:v>0.1505566969315395</c:v>
                </c:pt>
                <c:pt idx="72">
                  <c:v>0.151666777122407</c:v>
                </c:pt>
                <c:pt idx="73">
                  <c:v>0.13479190138511499</c:v>
                </c:pt>
                <c:pt idx="74">
                  <c:v>0.15367154881039199</c:v>
                </c:pt>
                <c:pt idx="75">
                  <c:v>0.1226721452713895</c:v>
                </c:pt>
                <c:pt idx="76">
                  <c:v>0.126814235535821</c:v>
                </c:pt>
                <c:pt idx="77">
                  <c:v>0.14614951289018502</c:v>
                </c:pt>
                <c:pt idx="78">
                  <c:v>0.1276923586718805</c:v>
                </c:pt>
                <c:pt idx="79">
                  <c:v>0.14815428457816951</c:v>
                </c:pt>
                <c:pt idx="80">
                  <c:v>0.13659785274040701</c:v>
                </c:pt>
                <c:pt idx="81">
                  <c:v>0.13364868447213199</c:v>
                </c:pt>
                <c:pt idx="82">
                  <c:v>0.153008814368083</c:v>
                </c:pt>
                <c:pt idx="83">
                  <c:v>0.124685201139903</c:v>
                </c:pt>
              </c:numCache>
            </c:numRef>
          </c:xVal>
          <c:yVal>
            <c:numRef>
              <c:f>'Reproducibility TF Plots'!$AG$102:$AG$185</c:f>
              <c:numCache>
                <c:formatCode>General</c:formatCode>
                <c:ptCount val="84"/>
                <c:pt idx="0">
                  <c:v>-2.0379084101000977E-3</c:v>
                </c:pt>
                <c:pt idx="1">
                  <c:v>-9.9410166346403095E-5</c:v>
                </c:pt>
                <c:pt idx="2">
                  <c:v>9.9410166346300399E-4</c:v>
                </c:pt>
                <c:pt idx="3">
                  <c:v>-2.4852541586600774E-4</c:v>
                </c:pt>
                <c:pt idx="4">
                  <c:v>-7.9528133077079455E-4</c:v>
                </c:pt>
                <c:pt idx="5">
                  <c:v>2.1538869375098413E-4</c:v>
                </c:pt>
                <c:pt idx="6">
                  <c:v>7.9528133077098884E-4</c:v>
                </c:pt>
                <c:pt idx="7">
                  <c:v>-9.11259858174987E-4</c:v>
                </c:pt>
                <c:pt idx="8">
                  <c:v>1.0272383855779998E-3</c:v>
                </c:pt>
                <c:pt idx="9">
                  <c:v>-1.4414474120219983E-3</c:v>
                </c:pt>
                <c:pt idx="10">
                  <c:v>4.3077738750099681E-4</c:v>
                </c:pt>
                <c:pt idx="11">
                  <c:v>-3.4793558221220267E-4</c:v>
                </c:pt>
                <c:pt idx="12">
                  <c:v>-2.3527072701964996E-3</c:v>
                </c:pt>
                <c:pt idx="13">
                  <c:v>3.7610179601040017E-3</c:v>
                </c:pt>
                <c:pt idx="14">
                  <c:v>-7.7871296971299131E-4</c:v>
                </c:pt>
                <c:pt idx="15">
                  <c:v>-6.378819007224007E-3</c:v>
                </c:pt>
                <c:pt idx="16">
                  <c:v>1.5574259394259826E-3</c:v>
                </c:pt>
                <c:pt idx="17">
                  <c:v>3.6450394326999203E-4</c:v>
                </c:pt>
                <c:pt idx="18">
                  <c:v>0</c:v>
                </c:pt>
                <c:pt idx="19">
                  <c:v>-2.8166213798100359E-4</c:v>
                </c:pt>
                <c:pt idx="20">
                  <c:v>-3.3136722115398309E-4</c:v>
                </c:pt>
                <c:pt idx="21">
                  <c:v>-3.3468089336599893E-3</c:v>
                </c:pt>
                <c:pt idx="22">
                  <c:v>1.6071310225989899E-3</c:v>
                </c:pt>
                <c:pt idx="23">
                  <c:v>-3.3136722115501005E-4</c:v>
                </c:pt>
                <c:pt idx="24">
                  <c:v>-7.4557624759799546E-4</c:v>
                </c:pt>
                <c:pt idx="25">
                  <c:v>-6.1302935913601364E-4</c:v>
                </c:pt>
                <c:pt idx="26">
                  <c:v>-1.1763536350980208E-3</c:v>
                </c:pt>
                <c:pt idx="27">
                  <c:v>-2.4852541586600774E-4</c:v>
                </c:pt>
                <c:pt idx="28">
                  <c:v>-4.9705083172979503E-5</c:v>
                </c:pt>
                <c:pt idx="29">
                  <c:v>-2.021340049042003E-3</c:v>
                </c:pt>
                <c:pt idx="30">
                  <c:v>3.479355822129937E-4</c:v>
                </c:pt>
                <c:pt idx="31">
                  <c:v>1.1597852740409947E-3</c:v>
                </c:pt>
                <c:pt idx="32">
                  <c:v>-3.1479886009699865E-4</c:v>
                </c:pt>
                <c:pt idx="33">
                  <c:v>1.4911524951950056E-3</c:v>
                </c:pt>
                <c:pt idx="34">
                  <c:v>1.5242892173109868E-3</c:v>
                </c:pt>
                <c:pt idx="35">
                  <c:v>-4.4734574855900822E-4</c:v>
                </c:pt>
                <c:pt idx="36">
                  <c:v>-7.124395254829996E-4</c:v>
                </c:pt>
                <c:pt idx="37">
                  <c:v>2.3030021870240058E-3</c:v>
                </c:pt>
                <c:pt idx="38">
                  <c:v>3.9764066538500176E-4</c:v>
                </c:pt>
                <c:pt idx="39">
                  <c:v>-6.4616608125199482E-4</c:v>
                </c:pt>
                <c:pt idx="40">
                  <c:v>-6.2959772019299809E-4</c:v>
                </c:pt>
                <c:pt idx="41">
                  <c:v>-1.5242892173110145E-3</c:v>
                </c:pt>
                <c:pt idx="42">
                  <c:v>8.1184969182798716E-4</c:v>
                </c:pt>
                <c:pt idx="43">
                  <c:v>-7.7871296971299131E-4</c:v>
                </c:pt>
                <c:pt idx="44">
                  <c:v>-1.9219298826959885E-3</c:v>
                </c:pt>
                <c:pt idx="45">
                  <c:v>-6.2959772019399729E-4</c:v>
                </c:pt>
                <c:pt idx="46">
                  <c:v>-7.9528133077100271E-4</c:v>
                </c:pt>
                <c:pt idx="47">
                  <c:v>-4.9705083173198772E-4</c:v>
                </c:pt>
                <c:pt idx="48">
                  <c:v>8.4498641394398222E-4</c:v>
                </c:pt>
                <c:pt idx="49">
                  <c:v>5.9646099807799946E-3</c:v>
                </c:pt>
                <c:pt idx="50">
                  <c:v>7.9031082245339945E-3</c:v>
                </c:pt>
                <c:pt idx="51">
                  <c:v>1.5690237921665004E-2</c:v>
                </c:pt>
                <c:pt idx="52">
                  <c:v>1.6966001723108998E-2</c:v>
                </c:pt>
                <c:pt idx="53">
                  <c:v>8.0356551129959902E-3</c:v>
                </c:pt>
                <c:pt idx="54">
                  <c:v>8.9966200543439845E-3</c:v>
                </c:pt>
                <c:pt idx="55">
                  <c:v>2.7221817217840005E-2</c:v>
                </c:pt>
                <c:pt idx="56">
                  <c:v>7.2403737822260006E-3</c:v>
                </c:pt>
                <c:pt idx="57">
                  <c:v>4.0923851812579848E-3</c:v>
                </c:pt>
                <c:pt idx="58">
                  <c:v>3.1811253230830117E-3</c:v>
                </c:pt>
                <c:pt idx="59">
                  <c:v>9.0794618596330146E-3</c:v>
                </c:pt>
                <c:pt idx="60">
                  <c:v>3.1479886009699865E-4</c:v>
                </c:pt>
                <c:pt idx="61">
                  <c:v>4.5728676519319889E-3</c:v>
                </c:pt>
                <c:pt idx="62">
                  <c:v>-1.9882033269300048E-4</c:v>
                </c:pt>
                <c:pt idx="63">
                  <c:v>1.4911524952002098E-4</c:v>
                </c:pt>
                <c:pt idx="64">
                  <c:v>9.1291669428059941E-3</c:v>
                </c:pt>
                <c:pt idx="65">
                  <c:v>2.3576777785142E-2</c:v>
                </c:pt>
                <c:pt idx="66">
                  <c:v>1.3171847040890999E-2</c:v>
                </c:pt>
                <c:pt idx="67">
                  <c:v>-7.4557624759699626E-4</c:v>
                </c:pt>
                <c:pt idx="68">
                  <c:v>5.384717343759976E-3</c:v>
                </c:pt>
                <c:pt idx="69">
                  <c:v>-1.8556564384649976E-3</c:v>
                </c:pt>
                <c:pt idx="70">
                  <c:v>-1.3254688846199569E-4</c:v>
                </c:pt>
                <c:pt idx="71">
                  <c:v>1.0206110411559E-2</c:v>
                </c:pt>
                <c:pt idx="72">
                  <c:v>4.0095433759699817E-3</c:v>
                </c:pt>
                <c:pt idx="73">
                  <c:v>2.9657366293319998E-3</c:v>
                </c:pt>
                <c:pt idx="74">
                  <c:v>-4.9705083173201547E-4</c:v>
                </c:pt>
                <c:pt idx="75">
                  <c:v>4.2415004307769927E-3</c:v>
                </c:pt>
                <c:pt idx="76">
                  <c:v>9.5102392471339975E-3</c:v>
                </c:pt>
                <c:pt idx="77">
                  <c:v>2.2532971038499994E-3</c:v>
                </c:pt>
                <c:pt idx="78">
                  <c:v>3.6781761548149994E-3</c:v>
                </c:pt>
                <c:pt idx="79">
                  <c:v>1.6568361057729963E-3</c:v>
                </c:pt>
                <c:pt idx="80">
                  <c:v>-8.6983895553059964E-3</c:v>
                </c:pt>
                <c:pt idx="81">
                  <c:v>1.1382464046655993E-2</c:v>
                </c:pt>
                <c:pt idx="82">
                  <c:v>3.3468089336600171E-3</c:v>
                </c:pt>
                <c:pt idx="83">
                  <c:v>-2.1704552985620101E-3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7B1-450C-979D-E4A251BD69F9}"/>
            </c:ext>
          </c:extLst>
        </c:ser>
        <c:ser>
          <c:idx val="1"/>
          <c:order val="1"/>
          <c:spPr>
            <a:ln w="22225">
              <a:solidFill>
                <a:srgbClr val="FF0000"/>
              </a:solidFill>
              <a:prstDash val="dash"/>
            </a:ln>
          </c:spPr>
          <c:marker>
            <c:spPr>
              <a:noFill/>
              <a:ln>
                <a:noFill/>
              </a:ln>
            </c:spPr>
          </c:marker>
          <c:xVal>
            <c:numRef>
              <c:f>'Reproducibility TF Plots'!$AG$194:$AG$195</c:f>
              <c:numCache>
                <c:formatCode>General</c:formatCode>
                <c:ptCount val="2"/>
                <c:pt idx="0">
                  <c:v>0</c:v>
                </c:pt>
                <c:pt idx="1">
                  <c:v>0.18</c:v>
                </c:pt>
              </c:numCache>
            </c:numRef>
          </c:xVal>
          <c:yVal>
            <c:numRef>
              <c:f>'Reproducibility TF Plots'!$AR$194:$AR$195</c:f>
              <c:numCache>
                <c:formatCode>General</c:formatCode>
                <c:ptCount val="2"/>
                <c:pt idx="0">
                  <c:v>-8.8229581180266047E-3</c:v>
                </c:pt>
                <c:pt idx="1">
                  <c:v>-8.8229581180266047E-3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7B1-450C-979D-E4A251BD69F9}"/>
            </c:ext>
          </c:extLst>
        </c:ser>
        <c:ser>
          <c:idx val="2"/>
          <c:order val="2"/>
          <c:spPr>
            <a:ln w="22225">
              <a:solidFill>
                <a:srgbClr val="00B050"/>
              </a:solidFill>
            </a:ln>
          </c:spPr>
          <c:marker>
            <c:spPr>
              <a:noFill/>
              <a:ln>
                <a:noFill/>
              </a:ln>
            </c:spPr>
          </c:marker>
          <c:dPt>
            <c:idx val="1"/>
            <c:bubble3D val="0"/>
            <c:spPr>
              <a:ln w="22225">
                <a:solidFill>
                  <a:srgbClr val="006C3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27B1-450C-979D-E4A251BD69F9}"/>
              </c:ext>
            </c:extLst>
          </c:dPt>
          <c:xVal>
            <c:numRef>
              <c:f>'Reproducibility TF Plots'!$AG$196:$AG$197</c:f>
              <c:numCache>
                <c:formatCode>General</c:formatCode>
                <c:ptCount val="2"/>
                <c:pt idx="0">
                  <c:v>0</c:v>
                </c:pt>
                <c:pt idx="1">
                  <c:v>0.18</c:v>
                </c:pt>
              </c:numCache>
            </c:numRef>
          </c:xVal>
          <c:yVal>
            <c:numRef>
              <c:f>'Reproducibility TF Plots'!$AR$196:$AR$197</c:f>
              <c:numCache>
                <c:formatCode>General</c:formatCode>
                <c:ptCount val="2"/>
                <c:pt idx="0">
                  <c:v>2.3312078493004625E-3</c:v>
                </c:pt>
                <c:pt idx="1">
                  <c:v>2.3312078493004625E-3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27B1-450C-979D-E4A251BD69F9}"/>
            </c:ext>
          </c:extLst>
        </c:ser>
        <c:ser>
          <c:idx val="3"/>
          <c:order val="3"/>
          <c:spPr>
            <a:ln w="22225">
              <a:solidFill>
                <a:srgbClr val="FF0000"/>
              </a:solidFill>
              <a:prstDash val="dash"/>
            </a:ln>
          </c:spPr>
          <c:marker>
            <c:spPr>
              <a:noFill/>
              <a:ln>
                <a:noFill/>
              </a:ln>
            </c:spPr>
          </c:marker>
          <c:xVal>
            <c:numRef>
              <c:f>'Reproducibility TF Plots'!$AG$198:$AG$199</c:f>
              <c:numCache>
                <c:formatCode>General</c:formatCode>
                <c:ptCount val="2"/>
                <c:pt idx="0">
                  <c:v>0</c:v>
                </c:pt>
                <c:pt idx="1">
                  <c:v>0.18</c:v>
                </c:pt>
              </c:numCache>
            </c:numRef>
          </c:xVal>
          <c:yVal>
            <c:numRef>
              <c:f>'Reproducibility TF Plots'!$AR$198:$AR$199</c:f>
              <c:numCache>
                <c:formatCode>General</c:formatCode>
                <c:ptCount val="2"/>
                <c:pt idx="0">
                  <c:v>1.3485373816627531E-2</c:v>
                </c:pt>
                <c:pt idx="1">
                  <c:v>1.3485373816627531E-2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27B1-450C-979D-E4A251BD69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3021440"/>
        <c:axId val="173044096"/>
      </c:scatterChart>
      <c:valAx>
        <c:axId val="173021440"/>
        <c:scaling>
          <c:orientation val="minMax"/>
          <c:max val="0.18000000000000002"/>
          <c:min val="0.1"/>
        </c:scaling>
        <c:delete val="0"/>
        <c:axPos val="b"/>
        <c:numFmt formatCode="General" sourceLinked="1"/>
        <c:majorTickMark val="out"/>
        <c:minorTickMark val="none"/>
        <c:tickLblPos val="low"/>
        <c:spPr>
          <a:ln/>
        </c:spPr>
        <c:txPr>
          <a:bodyPr rot="0" anchor="b" anchorCtr="1"/>
          <a:lstStyle/>
          <a:p>
            <a:pPr>
              <a:defRPr sz="11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73044096"/>
        <c:crossesAt val="-5.000000000000001E-2"/>
        <c:crossBetween val="midCat"/>
      </c:valAx>
      <c:valAx>
        <c:axId val="173044096"/>
        <c:scaling>
          <c:orientation val="minMax"/>
          <c:max val="3.0000000000000006E-2"/>
          <c:min val="-5.000000000000001E-2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</c:spPr>
        <c:txPr>
          <a:bodyPr/>
          <a:lstStyle/>
          <a:p>
            <a:pPr>
              <a:defRPr sz="11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73021440"/>
        <c:crossesAt val="0"/>
        <c:crossBetween val="midCat"/>
      </c:valAx>
      <c:spPr>
        <a:ln>
          <a:solidFill>
            <a:schemeClr val="tx1">
              <a:tint val="75000"/>
              <a:shade val="95000"/>
              <a:satMod val="105000"/>
            </a:schemeClr>
          </a:solidFill>
        </a:ln>
      </c:spPr>
    </c:plotArea>
    <c:plotVisOnly val="1"/>
    <c:dispBlanksAs val="gap"/>
    <c:showDLblsOverMax val="0"/>
  </c:chart>
  <c:spPr>
    <a:solidFill>
      <a:schemeClr val="bg1"/>
    </a:solidFill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00B0F0">
                  <a:alpha val="96000"/>
                </a:srgbClr>
              </a:solidFill>
              <a:ln w="15875">
                <a:solidFill>
                  <a:srgbClr val="111AC9"/>
                </a:solidFill>
              </a:ln>
            </c:spPr>
          </c:marker>
          <c:xVal>
            <c:numRef>
              <c:f>'Reproducibility TF Plots'!$AS$102:$AS$185</c:f>
              <c:numCache>
                <c:formatCode>General</c:formatCode>
                <c:ptCount val="84"/>
                <c:pt idx="0">
                  <c:v>4099.3193233044103</c:v>
                </c:pt>
                <c:pt idx="1">
                  <c:v>14308.4056871927</c:v>
                </c:pt>
                <c:pt idx="2">
                  <c:v>9802.4179905697802</c:v>
                </c:pt>
                <c:pt idx="3">
                  <c:v>3846.6258505195901</c:v>
                </c:pt>
                <c:pt idx="4">
                  <c:v>4989.5844302058194</c:v>
                </c:pt>
                <c:pt idx="5">
                  <c:v>2673.4523265063049</c:v>
                </c:pt>
                <c:pt idx="6">
                  <c:v>3170.1924184905702</c:v>
                </c:pt>
                <c:pt idx="7">
                  <c:v>3244.9436139018799</c:v>
                </c:pt>
                <c:pt idx="8">
                  <c:v>8176.3604238493808</c:v>
                </c:pt>
                <c:pt idx="9">
                  <c:v>4558.0338604435055</c:v>
                </c:pt>
                <c:pt idx="10">
                  <c:v>3008.8557312942348</c:v>
                </c:pt>
                <c:pt idx="11">
                  <c:v>2750.2339030498351</c:v>
                </c:pt>
                <c:pt idx="12">
                  <c:v>5438.8357544682003</c:v>
                </c:pt>
                <c:pt idx="13">
                  <c:v>5481.4131315967497</c:v>
                </c:pt>
                <c:pt idx="14">
                  <c:v>3545.0100998933349</c:v>
                </c:pt>
                <c:pt idx="15">
                  <c:v>6412.0623827714899</c:v>
                </c:pt>
                <c:pt idx="16">
                  <c:v>3933.1478631326299</c:v>
                </c:pt>
                <c:pt idx="17">
                  <c:v>2913.1326178469053</c:v>
                </c:pt>
                <c:pt idx="18">
                  <c:v>5008.8081994997647</c:v>
                </c:pt>
                <c:pt idx="19">
                  <c:v>3407.6967971220001</c:v>
                </c:pt>
                <c:pt idx="20">
                  <c:v>3460.0793710227299</c:v>
                </c:pt>
                <c:pt idx="21">
                  <c:v>5035.343863256895</c:v>
                </c:pt>
                <c:pt idx="22">
                  <c:v>1697.2512809089549</c:v>
                </c:pt>
                <c:pt idx="23">
                  <c:v>3358.0282909543998</c:v>
                </c:pt>
                <c:pt idx="24">
                  <c:v>7810.31475575288</c:v>
                </c:pt>
                <c:pt idx="25">
                  <c:v>3070.5277063251551</c:v>
                </c:pt>
                <c:pt idx="26">
                  <c:v>2772.2490498739348</c:v>
                </c:pt>
                <c:pt idx="27">
                  <c:v>2934.78793303369</c:v>
                </c:pt>
                <c:pt idx="28">
                  <c:v>2100.6869513168799</c:v>
                </c:pt>
                <c:pt idx="29">
                  <c:v>3623.0769718533847</c:v>
                </c:pt>
                <c:pt idx="30">
                  <c:v>2362.2777441856902</c:v>
                </c:pt>
                <c:pt idx="31">
                  <c:v>11315.383881141199</c:v>
                </c:pt>
                <c:pt idx="32">
                  <c:v>7353.5038666934752</c:v>
                </c:pt>
                <c:pt idx="33">
                  <c:v>4022.478276008515</c:v>
                </c:pt>
                <c:pt idx="34">
                  <c:v>3340.6111339173649</c:v>
                </c:pt>
                <c:pt idx="35">
                  <c:v>3071.9433599865497</c:v>
                </c:pt>
                <c:pt idx="36">
                  <c:v>2119.45135004439</c:v>
                </c:pt>
                <c:pt idx="37">
                  <c:v>2418.8439168668901</c:v>
                </c:pt>
                <c:pt idx="38">
                  <c:v>2938.9168830735498</c:v>
                </c:pt>
                <c:pt idx="39">
                  <c:v>5645.1569512495498</c:v>
                </c:pt>
                <c:pt idx="40">
                  <c:v>2621.3091095250848</c:v>
                </c:pt>
                <c:pt idx="41">
                  <c:v>1222.8636709438449</c:v>
                </c:pt>
                <c:pt idx="42">
                  <c:v>3020.049673556925</c:v>
                </c:pt>
                <c:pt idx="43">
                  <c:v>3019.3900969465799</c:v>
                </c:pt>
                <c:pt idx="44">
                  <c:v>1575.3615284866751</c:v>
                </c:pt>
                <c:pt idx="45">
                  <c:v>3671.6379369619949</c:v>
                </c:pt>
                <c:pt idx="46">
                  <c:v>5402.1752647595749</c:v>
                </c:pt>
                <c:pt idx="47">
                  <c:v>3669.062584401845</c:v>
                </c:pt>
                <c:pt idx="48">
                  <c:v>5652.1750836955798</c:v>
                </c:pt>
                <c:pt idx="49">
                  <c:v>6399.1447741328248</c:v>
                </c:pt>
                <c:pt idx="50">
                  <c:v>13082.77923854853</c:v>
                </c:pt>
                <c:pt idx="51">
                  <c:v>16017.649851244601</c:v>
                </c:pt>
                <c:pt idx="52">
                  <c:v>8643.6721188710762</c:v>
                </c:pt>
                <c:pt idx="53">
                  <c:v>7687.93518471888</c:v>
                </c:pt>
                <c:pt idx="54">
                  <c:v>7551.0166801604555</c:v>
                </c:pt>
                <c:pt idx="55">
                  <c:v>5855.6982114577095</c:v>
                </c:pt>
                <c:pt idx="56">
                  <c:v>8002.2918539227048</c:v>
                </c:pt>
                <c:pt idx="57">
                  <c:v>5068.1606055290149</c:v>
                </c:pt>
                <c:pt idx="58">
                  <c:v>5938.9067393380956</c:v>
                </c:pt>
                <c:pt idx="59">
                  <c:v>3894.0802748315646</c:v>
                </c:pt>
                <c:pt idx="60">
                  <c:v>16987.2007751317</c:v>
                </c:pt>
                <c:pt idx="61">
                  <c:v>5416.0145016227998</c:v>
                </c:pt>
                <c:pt idx="62">
                  <c:v>12017.975844943951</c:v>
                </c:pt>
                <c:pt idx="63">
                  <c:v>6195.7020951809754</c:v>
                </c:pt>
                <c:pt idx="64">
                  <c:v>4273.7385881278251</c:v>
                </c:pt>
                <c:pt idx="65">
                  <c:v>2800.17208515334</c:v>
                </c:pt>
                <c:pt idx="66">
                  <c:v>8217.4534669953046</c:v>
                </c:pt>
                <c:pt idx="67">
                  <c:v>6311.839639798095</c:v>
                </c:pt>
                <c:pt idx="68">
                  <c:v>4642.7804166095102</c:v>
                </c:pt>
                <c:pt idx="69">
                  <c:v>6346.5751917076905</c:v>
                </c:pt>
                <c:pt idx="70">
                  <c:v>6211.0592736387052</c:v>
                </c:pt>
                <c:pt idx="71">
                  <c:v>3514.1672215179001</c:v>
                </c:pt>
                <c:pt idx="72">
                  <c:v>2526.7774622859597</c:v>
                </c:pt>
                <c:pt idx="73">
                  <c:v>7014.9301014012299</c:v>
                </c:pt>
                <c:pt idx="74">
                  <c:v>5685.3109898047651</c:v>
                </c:pt>
                <c:pt idx="75">
                  <c:v>9030.4653597138604</c:v>
                </c:pt>
                <c:pt idx="76">
                  <c:v>7063.3061834052851</c:v>
                </c:pt>
                <c:pt idx="77">
                  <c:v>5012.2895285497307</c:v>
                </c:pt>
                <c:pt idx="78">
                  <c:v>6860.0201479208154</c:v>
                </c:pt>
                <c:pt idx="79">
                  <c:v>3637.1267398086702</c:v>
                </c:pt>
                <c:pt idx="80">
                  <c:v>5036.3399972458801</c:v>
                </c:pt>
                <c:pt idx="81">
                  <c:v>6249.1563558985545</c:v>
                </c:pt>
                <c:pt idx="82">
                  <c:v>4523.0436777719096</c:v>
                </c:pt>
                <c:pt idx="83">
                  <c:v>6188.0886049147348</c:v>
                </c:pt>
              </c:numCache>
            </c:numRef>
          </c:xVal>
          <c:yVal>
            <c:numRef>
              <c:f>'Reproducibility TF Plots'!$AH$102:$AH$185</c:f>
              <c:numCache>
                <c:formatCode>General</c:formatCode>
                <c:ptCount val="84"/>
                <c:pt idx="0">
                  <c:v>21.115346567920369</c:v>
                </c:pt>
                <c:pt idx="1">
                  <c:v>15.368926763399941</c:v>
                </c:pt>
                <c:pt idx="2">
                  <c:v>77.781757920958626</c:v>
                </c:pt>
                <c:pt idx="3">
                  <c:v>-2.2605466028799128</c:v>
                </c:pt>
                <c:pt idx="4">
                  <c:v>-70.731604426059675</c:v>
                </c:pt>
                <c:pt idx="5">
                  <c:v>9.0423872998499064</c:v>
                </c:pt>
                <c:pt idx="6">
                  <c:v>31.827910741219966</c:v>
                </c:pt>
                <c:pt idx="7">
                  <c:v>0.19461232581988952</c:v>
                </c:pt>
                <c:pt idx="8">
                  <c:v>-53.95870375964023</c:v>
                </c:pt>
                <c:pt idx="9">
                  <c:v>1.0067123216294931</c:v>
                </c:pt>
                <c:pt idx="10">
                  <c:v>18.155240678649989</c:v>
                </c:pt>
                <c:pt idx="11">
                  <c:v>-3.8968490216898317</c:v>
                </c:pt>
                <c:pt idx="12">
                  <c:v>1.633391276040129</c:v>
                </c:pt>
                <c:pt idx="13">
                  <c:v>-10.433678761740339</c:v>
                </c:pt>
                <c:pt idx="14">
                  <c:v>2.8836844368101993</c:v>
                </c:pt>
                <c:pt idx="15">
                  <c:v>-1642.1844608433803</c:v>
                </c:pt>
                <c:pt idx="16">
                  <c:v>-6.5231028477401196</c:v>
                </c:pt>
                <c:pt idx="17">
                  <c:v>-6.1141893333901862</c:v>
                </c:pt>
                <c:pt idx="18">
                  <c:v>-9.5566679368102996</c:v>
                </c:pt>
                <c:pt idx="19">
                  <c:v>-7.7404299954600901</c:v>
                </c:pt>
                <c:pt idx="20">
                  <c:v>6.6762203946800582</c:v>
                </c:pt>
                <c:pt idx="21">
                  <c:v>6.1477566026096611</c:v>
                </c:pt>
                <c:pt idx="22">
                  <c:v>3.1821241659101815</c:v>
                </c:pt>
                <c:pt idx="23">
                  <c:v>-22.967985748759929</c:v>
                </c:pt>
                <c:pt idx="24">
                  <c:v>-2.8637420732993633</c:v>
                </c:pt>
                <c:pt idx="25">
                  <c:v>15.310761100589843</c:v>
                </c:pt>
                <c:pt idx="26">
                  <c:v>4.1942342526499488</c:v>
                </c:pt>
                <c:pt idx="27">
                  <c:v>-1.4817507036595998</c:v>
                </c:pt>
                <c:pt idx="28">
                  <c:v>-5.9430673929000477</c:v>
                </c:pt>
                <c:pt idx="29">
                  <c:v>-32.331215420690114</c:v>
                </c:pt>
                <c:pt idx="30">
                  <c:v>0.53108770961989649</c:v>
                </c:pt>
                <c:pt idx="31">
                  <c:v>-30.63298393759942</c:v>
                </c:pt>
                <c:pt idx="32">
                  <c:v>-19.281241407310517</c:v>
                </c:pt>
                <c:pt idx="33">
                  <c:v>6.4937308001499332</c:v>
                </c:pt>
                <c:pt idx="34">
                  <c:v>-4.8319704639698102</c:v>
                </c:pt>
                <c:pt idx="35">
                  <c:v>-7.0717952300128673E-2</c:v>
                </c:pt>
                <c:pt idx="36">
                  <c:v>-0.37226773509974009</c:v>
                </c:pt>
                <c:pt idx="37">
                  <c:v>58.725912938200054</c:v>
                </c:pt>
                <c:pt idx="38">
                  <c:v>-4.9812400970799899</c:v>
                </c:pt>
                <c:pt idx="39">
                  <c:v>7.9986900885796786</c:v>
                </c:pt>
                <c:pt idx="40">
                  <c:v>20.662201889129847</c:v>
                </c:pt>
                <c:pt idx="41">
                  <c:v>0.27676832319002642</c:v>
                </c:pt>
                <c:pt idx="42">
                  <c:v>-0.83046079136966</c:v>
                </c:pt>
                <c:pt idx="43">
                  <c:v>0.67131917187998624</c:v>
                </c:pt>
                <c:pt idx="44">
                  <c:v>1.0688964174100875</c:v>
                </c:pt>
                <c:pt idx="45">
                  <c:v>-3.1266845773698151</c:v>
                </c:pt>
                <c:pt idx="46">
                  <c:v>201.0424120698699</c:v>
                </c:pt>
                <c:pt idx="47">
                  <c:v>3.849464377070035</c:v>
                </c:pt>
                <c:pt idx="48">
                  <c:v>12.113309647540518</c:v>
                </c:pt>
                <c:pt idx="49">
                  <c:v>3056.1796145315902</c:v>
                </c:pt>
                <c:pt idx="50">
                  <c:v>7441.5701438741398</c:v>
                </c:pt>
                <c:pt idx="51">
                  <c:v>1740.8761107998016</c:v>
                </c:pt>
                <c:pt idx="52">
                  <c:v>2387.0123098662498</c:v>
                </c:pt>
                <c:pt idx="53">
                  <c:v>481.55457434853997</c:v>
                </c:pt>
                <c:pt idx="54">
                  <c:v>3357.9823560266304</c:v>
                </c:pt>
                <c:pt idx="55">
                  <c:v>1377.1770120503797</c:v>
                </c:pt>
                <c:pt idx="56">
                  <c:v>3180.736018029449</c:v>
                </c:pt>
                <c:pt idx="57">
                  <c:v>535.32682329485033</c:v>
                </c:pt>
                <c:pt idx="58">
                  <c:v>-227.34747031807001</c:v>
                </c:pt>
                <c:pt idx="59">
                  <c:v>556.03578672226968</c:v>
                </c:pt>
                <c:pt idx="60">
                  <c:v>4309.5192103716017</c:v>
                </c:pt>
                <c:pt idx="61">
                  <c:v>1157.7561349335801</c:v>
                </c:pt>
                <c:pt idx="62">
                  <c:v>794.01164093469924</c:v>
                </c:pt>
                <c:pt idx="63">
                  <c:v>74.128056101549191</c:v>
                </c:pt>
                <c:pt idx="64">
                  <c:v>710.7201479489504</c:v>
                </c:pt>
                <c:pt idx="65">
                  <c:v>819.2869039105999</c:v>
                </c:pt>
                <c:pt idx="66">
                  <c:v>2065.15344171365</c:v>
                </c:pt>
                <c:pt idx="67">
                  <c:v>-236.06972036483057</c:v>
                </c:pt>
                <c:pt idx="68">
                  <c:v>-311.42795263059998</c:v>
                </c:pt>
                <c:pt idx="69">
                  <c:v>920.29566096029976</c:v>
                </c:pt>
                <c:pt idx="70">
                  <c:v>6.8970666748300573</c:v>
                </c:pt>
                <c:pt idx="71">
                  <c:v>766.58513536804003</c:v>
                </c:pt>
                <c:pt idx="72">
                  <c:v>215.99254567510025</c:v>
                </c:pt>
                <c:pt idx="73">
                  <c:v>1928.4799187835597</c:v>
                </c:pt>
                <c:pt idx="74">
                  <c:v>238.43293465178976</c:v>
                </c:pt>
                <c:pt idx="75">
                  <c:v>1746.2995179940008</c:v>
                </c:pt>
                <c:pt idx="76">
                  <c:v>1175.66110257117</c:v>
                </c:pt>
                <c:pt idx="77">
                  <c:v>837.68870912492002</c:v>
                </c:pt>
                <c:pt idx="78">
                  <c:v>899.26429496828951</c:v>
                </c:pt>
                <c:pt idx="79">
                  <c:v>194.60112440728017</c:v>
                </c:pt>
                <c:pt idx="80">
                  <c:v>-224.66790836099972</c:v>
                </c:pt>
                <c:pt idx="81">
                  <c:v>396.78743480618959</c:v>
                </c:pt>
                <c:pt idx="82">
                  <c:v>1084.0319159124401</c:v>
                </c:pt>
                <c:pt idx="83">
                  <c:v>1248.4465622530897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A22-43F6-8A55-422E9DA5E633}"/>
            </c:ext>
          </c:extLst>
        </c:ser>
        <c:ser>
          <c:idx val="1"/>
          <c:order val="1"/>
          <c:spPr>
            <a:ln w="22225">
              <a:solidFill>
                <a:srgbClr val="FF0000"/>
              </a:solidFill>
              <a:prstDash val="dash"/>
            </a:ln>
          </c:spPr>
          <c:marker>
            <c:spPr>
              <a:noFill/>
              <a:ln>
                <a:noFill/>
              </a:ln>
            </c:spPr>
          </c:marker>
          <c:xVal>
            <c:numRef>
              <c:f>'Reproducibility TF Plots'!$AH$194:$AH$195</c:f>
              <c:numCache>
                <c:formatCode>General</c:formatCode>
                <c:ptCount val="2"/>
                <c:pt idx="0">
                  <c:v>0</c:v>
                </c:pt>
                <c:pt idx="1">
                  <c:v>20000</c:v>
                </c:pt>
              </c:numCache>
            </c:numRef>
          </c:xVal>
          <c:yVal>
            <c:numRef>
              <c:f>'Reproducibility TF Plots'!$AS$194:$AS$195</c:f>
              <c:numCache>
                <c:formatCode>General</c:formatCode>
                <c:ptCount val="2"/>
                <c:pt idx="0">
                  <c:v>-1825.4737230754508</c:v>
                </c:pt>
                <c:pt idx="1">
                  <c:v>-1825.4737230754508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A22-43F6-8A55-422E9DA5E633}"/>
            </c:ext>
          </c:extLst>
        </c:ser>
        <c:ser>
          <c:idx val="2"/>
          <c:order val="2"/>
          <c:spPr>
            <a:ln w="22225">
              <a:solidFill>
                <a:srgbClr val="00B050"/>
              </a:solidFill>
            </a:ln>
          </c:spPr>
          <c:marker>
            <c:spPr>
              <a:noFill/>
              <a:ln>
                <a:noFill/>
              </a:ln>
            </c:spPr>
          </c:marker>
          <c:dPt>
            <c:idx val="1"/>
            <c:bubble3D val="0"/>
            <c:spPr>
              <a:ln w="22225">
                <a:solidFill>
                  <a:srgbClr val="006C3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9A22-43F6-8A55-422E9DA5E633}"/>
              </c:ext>
            </c:extLst>
          </c:dPt>
          <c:xVal>
            <c:numRef>
              <c:f>'Reproducibility TF Plots'!$AH$196:$AH$197</c:f>
              <c:numCache>
                <c:formatCode>General</c:formatCode>
                <c:ptCount val="2"/>
                <c:pt idx="0">
                  <c:v>0</c:v>
                </c:pt>
                <c:pt idx="1">
                  <c:v>20000</c:v>
                </c:pt>
              </c:numCache>
            </c:numRef>
          </c:xVal>
          <c:yVal>
            <c:numRef>
              <c:f>'Reproducibility TF Plots'!$AS$196:$AS$197</c:f>
              <c:numCache>
                <c:formatCode>General</c:formatCode>
                <c:ptCount val="2"/>
                <c:pt idx="0">
                  <c:v>515.35495781412158</c:v>
                </c:pt>
                <c:pt idx="1">
                  <c:v>515.35495781412158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9A22-43F6-8A55-422E9DA5E633}"/>
            </c:ext>
          </c:extLst>
        </c:ser>
        <c:ser>
          <c:idx val="3"/>
          <c:order val="3"/>
          <c:spPr>
            <a:ln w="22225">
              <a:solidFill>
                <a:srgbClr val="FF0000"/>
              </a:solidFill>
              <a:prstDash val="dash"/>
            </a:ln>
          </c:spPr>
          <c:marker>
            <c:spPr>
              <a:noFill/>
              <a:ln>
                <a:noFill/>
              </a:ln>
            </c:spPr>
          </c:marker>
          <c:xVal>
            <c:numRef>
              <c:f>'Reproducibility TF Plots'!$AH$198:$AH$199</c:f>
              <c:numCache>
                <c:formatCode>General</c:formatCode>
                <c:ptCount val="2"/>
                <c:pt idx="0">
                  <c:v>0</c:v>
                </c:pt>
                <c:pt idx="1">
                  <c:v>20000</c:v>
                </c:pt>
              </c:numCache>
            </c:numRef>
          </c:xVal>
          <c:yVal>
            <c:numRef>
              <c:f>'Reproducibility TF Plots'!$AS$198:$AS$199</c:f>
              <c:numCache>
                <c:formatCode>General</c:formatCode>
                <c:ptCount val="2"/>
                <c:pt idx="0">
                  <c:v>2856.1836387036938</c:v>
                </c:pt>
                <c:pt idx="1">
                  <c:v>2856.1836387036938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9A22-43F6-8A55-422E9DA5E6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3114496"/>
        <c:axId val="173116416"/>
      </c:scatterChart>
      <c:valAx>
        <c:axId val="173114496"/>
        <c:scaling>
          <c:orientation val="minMax"/>
          <c:max val="20000"/>
        </c:scaling>
        <c:delete val="0"/>
        <c:axPos val="b"/>
        <c:numFmt formatCode="General" sourceLinked="1"/>
        <c:majorTickMark val="out"/>
        <c:minorTickMark val="none"/>
        <c:tickLblPos val="low"/>
        <c:spPr>
          <a:ln/>
        </c:spPr>
        <c:txPr>
          <a:bodyPr rot="0" anchor="b" anchorCtr="1"/>
          <a:lstStyle/>
          <a:p>
            <a:pPr>
              <a:defRPr sz="11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73116416"/>
        <c:crossesAt val="-6000"/>
        <c:crossBetween val="midCat"/>
      </c:valAx>
      <c:valAx>
        <c:axId val="173116416"/>
        <c:scaling>
          <c:orientation val="minMax"/>
          <c:max val="8000"/>
          <c:min val="-600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</c:spPr>
        <c:txPr>
          <a:bodyPr/>
          <a:lstStyle/>
          <a:p>
            <a:pPr>
              <a:defRPr sz="11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73114496"/>
        <c:crossesAt val="-6000"/>
        <c:crossBetween val="midCat"/>
        <c:majorUnit val="2000"/>
      </c:valAx>
      <c:spPr>
        <a:ln>
          <a:solidFill>
            <a:schemeClr val="tx1">
              <a:tint val="75000"/>
              <a:shade val="95000"/>
              <a:satMod val="105000"/>
            </a:schemeClr>
          </a:solidFill>
        </a:ln>
      </c:spPr>
    </c:plotArea>
    <c:plotVisOnly val="1"/>
    <c:dispBlanksAs val="gap"/>
    <c:showDLblsOverMax val="0"/>
  </c:chart>
  <c:spPr>
    <a:solidFill>
      <a:schemeClr val="bg1"/>
    </a:solidFill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00B0F0">
                  <a:alpha val="96000"/>
                </a:srgbClr>
              </a:solidFill>
              <a:ln w="15875">
                <a:solidFill>
                  <a:srgbClr val="111AC9"/>
                </a:solidFill>
              </a:ln>
            </c:spPr>
          </c:marker>
          <c:xVal>
            <c:numRef>
              <c:f>'Reproducibility TF Plots'!$P$102:$P$185</c:f>
              <c:numCache>
                <c:formatCode>General</c:formatCode>
                <c:ptCount val="84"/>
                <c:pt idx="0">
                  <c:v>2.8663264629862802E-3</c:v>
                </c:pt>
                <c:pt idx="1">
                  <c:v>2.6509377692358702E-3</c:v>
                </c:pt>
                <c:pt idx="2">
                  <c:v>3.9267015706806298E-3</c:v>
                </c:pt>
                <c:pt idx="3">
                  <c:v>3.7113128769302147E-3</c:v>
                </c:pt>
                <c:pt idx="4">
                  <c:v>2.8166213798131098E-3</c:v>
                </c:pt>
                <c:pt idx="5">
                  <c:v>5.6249585790973554E-3</c:v>
                </c:pt>
                <c:pt idx="6">
                  <c:v>4.3657631387103201E-3</c:v>
                </c:pt>
                <c:pt idx="7">
                  <c:v>3.9846908343826645E-3</c:v>
                </c:pt>
                <c:pt idx="8">
                  <c:v>2.5018225197163502E-3</c:v>
                </c:pt>
                <c:pt idx="9">
                  <c:v>4.4983100271721154E-3</c:v>
                </c:pt>
                <c:pt idx="10">
                  <c:v>3.0817151567366953E-3</c:v>
                </c:pt>
                <c:pt idx="11">
                  <c:v>2.9243157266883148E-3</c:v>
                </c:pt>
                <c:pt idx="12">
                  <c:v>3.9764066538538053E-3</c:v>
                </c:pt>
                <c:pt idx="13">
                  <c:v>6.79302803366691E-3</c:v>
                </c:pt>
                <c:pt idx="14">
                  <c:v>5.6166743985684945E-3</c:v>
                </c:pt>
                <c:pt idx="15">
                  <c:v>7.5551726423222203E-3</c:v>
                </c:pt>
                <c:pt idx="16">
                  <c:v>6.4285240903969795E-3</c:v>
                </c:pt>
                <c:pt idx="17">
                  <c:v>3.2308304062562149E-3</c:v>
                </c:pt>
                <c:pt idx="18">
                  <c:v>4.9539399562595256E-3</c:v>
                </c:pt>
                <c:pt idx="19">
                  <c:v>7.0332692690039094E-3</c:v>
                </c:pt>
                <c:pt idx="20">
                  <c:v>7.2403737822254646E-3</c:v>
                </c:pt>
                <c:pt idx="21">
                  <c:v>5.0616343031347349E-3</c:v>
                </c:pt>
                <c:pt idx="22">
                  <c:v>5.7409371065014255E-3</c:v>
                </c:pt>
                <c:pt idx="23">
                  <c:v>6.9172907415998401E-3</c:v>
                </c:pt>
                <c:pt idx="24">
                  <c:v>5.1693286500099399E-3</c:v>
                </c:pt>
                <c:pt idx="25">
                  <c:v>7.3729206706872547E-3</c:v>
                </c:pt>
                <c:pt idx="26">
                  <c:v>5.2273179137119746E-3</c:v>
                </c:pt>
                <c:pt idx="27">
                  <c:v>3.9598382927960802E-3</c:v>
                </c:pt>
                <c:pt idx="28">
                  <c:v>5.9231890781363903E-3</c:v>
                </c:pt>
                <c:pt idx="29">
                  <c:v>5.5338325932798747E-3</c:v>
                </c:pt>
                <c:pt idx="30">
                  <c:v>6.3208297435217702E-3</c:v>
                </c:pt>
                <c:pt idx="31">
                  <c:v>4.5314467492875597E-3</c:v>
                </c:pt>
                <c:pt idx="32">
                  <c:v>7.5717410033799455E-3</c:v>
                </c:pt>
                <c:pt idx="33">
                  <c:v>6.3788190072238049E-3</c:v>
                </c:pt>
                <c:pt idx="34">
                  <c:v>8.723242096891775E-3</c:v>
                </c:pt>
                <c:pt idx="35">
                  <c:v>8.1019285572271199E-3</c:v>
                </c:pt>
                <c:pt idx="36">
                  <c:v>7.0167009079461851E-3</c:v>
                </c:pt>
                <c:pt idx="37">
                  <c:v>5.3350122605871847E-3</c:v>
                </c:pt>
                <c:pt idx="38">
                  <c:v>5.6332427596262197E-3</c:v>
                </c:pt>
                <c:pt idx="39">
                  <c:v>6.6687653257339798E-3</c:v>
                </c:pt>
                <c:pt idx="40">
                  <c:v>7.2486579627543245E-3</c:v>
                </c:pt>
                <c:pt idx="41">
                  <c:v>5.7409371065014246E-3</c:v>
                </c:pt>
                <c:pt idx="42">
                  <c:v>8.0439392935250844E-3</c:v>
                </c:pt>
                <c:pt idx="43">
                  <c:v>6.8427331168400803E-3</c:v>
                </c:pt>
                <c:pt idx="44">
                  <c:v>9.0297567764596742E-3</c:v>
                </c:pt>
                <c:pt idx="45">
                  <c:v>6.9421432831864253E-3</c:v>
                </c:pt>
                <c:pt idx="46">
                  <c:v>8.4332957783816061E-3</c:v>
                </c:pt>
                <c:pt idx="47">
                  <c:v>5.9397574391941155E-3</c:v>
                </c:pt>
                <c:pt idx="48">
                  <c:v>5.9646099807807006E-3</c:v>
                </c:pt>
                <c:pt idx="49">
                  <c:v>4.4237524024123504E-3</c:v>
                </c:pt>
                <c:pt idx="50">
                  <c:v>5.8154947312611853E-3</c:v>
                </c:pt>
                <c:pt idx="51">
                  <c:v>5.0202134004904203E-3</c:v>
                </c:pt>
                <c:pt idx="52">
                  <c:v>5.0202134004904246E-3</c:v>
                </c:pt>
                <c:pt idx="53">
                  <c:v>4.672277818278215E-3</c:v>
                </c:pt>
                <c:pt idx="54">
                  <c:v>4.3988998608257696E-3</c:v>
                </c:pt>
                <c:pt idx="55">
                  <c:v>5.0202134004904194E-3</c:v>
                </c:pt>
                <c:pt idx="56">
                  <c:v>5.5504009543375955E-3</c:v>
                </c:pt>
                <c:pt idx="57">
                  <c:v>6.0391676055404596E-3</c:v>
                </c:pt>
                <c:pt idx="58">
                  <c:v>5.6498111206839396E-3</c:v>
                </c:pt>
                <c:pt idx="59">
                  <c:v>8.830936443766986E-3</c:v>
                </c:pt>
                <c:pt idx="60">
                  <c:v>5.053350122605875E-3</c:v>
                </c:pt>
                <c:pt idx="61">
                  <c:v>5.2935913579428701E-3</c:v>
                </c:pt>
                <c:pt idx="62">
                  <c:v>3.5787659884684202E-3</c:v>
                </c:pt>
                <c:pt idx="63">
                  <c:v>5.7657896480880098E-3</c:v>
                </c:pt>
                <c:pt idx="64">
                  <c:v>4.6971303598648002E-3</c:v>
                </c:pt>
                <c:pt idx="65">
                  <c:v>4.7385512625091096E-3</c:v>
                </c:pt>
                <c:pt idx="66">
                  <c:v>6.8593014778978098E-3</c:v>
                </c:pt>
                <c:pt idx="67">
                  <c:v>4.8462456093843198E-3</c:v>
                </c:pt>
                <c:pt idx="68">
                  <c:v>5.4675591490489749E-3</c:v>
                </c:pt>
                <c:pt idx="69">
                  <c:v>4.8876665120286301E-3</c:v>
                </c:pt>
                <c:pt idx="70">
                  <c:v>4.4403207634700747E-3</c:v>
                </c:pt>
                <c:pt idx="71">
                  <c:v>6.9007223805421201E-3</c:v>
                </c:pt>
                <c:pt idx="72">
                  <c:v>5.9977467028961501E-3</c:v>
                </c:pt>
                <c:pt idx="73">
                  <c:v>4.481741666114385E-3</c:v>
                </c:pt>
                <c:pt idx="74">
                  <c:v>6.39538736828153E-3</c:v>
                </c:pt>
                <c:pt idx="75">
                  <c:v>4.6971303598648002E-3</c:v>
                </c:pt>
                <c:pt idx="76">
                  <c:v>3.9681224733249401E-3</c:v>
                </c:pt>
                <c:pt idx="77">
                  <c:v>5.88176817549208E-3</c:v>
                </c:pt>
                <c:pt idx="78">
                  <c:v>7.31493140698522E-3</c:v>
                </c:pt>
                <c:pt idx="79">
                  <c:v>5.8651998144343548E-3</c:v>
                </c:pt>
                <c:pt idx="80">
                  <c:v>4.2663529723639751E-3</c:v>
                </c:pt>
                <c:pt idx="81">
                  <c:v>4.2083637086619396E-3</c:v>
                </c:pt>
                <c:pt idx="82">
                  <c:v>4.6308569156339047E-3</c:v>
                </c:pt>
                <c:pt idx="83">
                  <c:v>4.2497846113062499E-3</c:v>
                </c:pt>
              </c:numCache>
            </c:numRef>
          </c:xVal>
          <c:yVal>
            <c:numRef>
              <c:f>'Reproducibility TF Plots'!$E$102:$E$185</c:f>
              <c:numCache>
                <c:formatCode>General</c:formatCode>
                <c:ptCount val="84"/>
                <c:pt idx="0">
                  <c:v>-4.9705083173172014E-4</c:v>
                </c:pt>
                <c:pt idx="1">
                  <c:v>-7.2900788653985958E-4</c:v>
                </c:pt>
                <c:pt idx="2">
                  <c:v>-1.6568361057723961E-4</c:v>
                </c:pt>
                <c:pt idx="3">
                  <c:v>-2.9823049903903017E-4</c:v>
                </c:pt>
                <c:pt idx="4">
                  <c:v>-6.6273444230895975E-4</c:v>
                </c:pt>
                <c:pt idx="5">
                  <c:v>-1.8225197163496999E-4</c:v>
                </c:pt>
                <c:pt idx="6">
                  <c:v>-5.7989263702033951E-4</c:v>
                </c:pt>
                <c:pt idx="7">
                  <c:v>-1.4745841341374495E-3</c:v>
                </c:pt>
                <c:pt idx="8">
                  <c:v>-6.9587116442442008E-4</c:v>
                </c:pt>
                <c:pt idx="9">
                  <c:v>-6.1302935913579073E-4</c:v>
                </c:pt>
                <c:pt idx="10">
                  <c:v>-4.3077738750082984E-4</c:v>
                </c:pt>
                <c:pt idx="11">
                  <c:v>-5.1361919278944965E-4</c:v>
                </c:pt>
                <c:pt idx="12">
                  <c:v>-5.9646099807807032E-4</c:v>
                </c:pt>
                <c:pt idx="13">
                  <c:v>-4.6391410961628063E-4</c:v>
                </c:pt>
                <c:pt idx="14">
                  <c:v>-2.650937769235898E-4</c:v>
                </c:pt>
                <c:pt idx="15">
                  <c:v>-2.5515276028895209E-3</c:v>
                </c:pt>
                <c:pt idx="16">
                  <c:v>-5.6332427596262041E-4</c:v>
                </c:pt>
                <c:pt idx="17">
                  <c:v>-6.6273444230896972E-4</c:v>
                </c:pt>
                <c:pt idx="18">
                  <c:v>-1.3254688846179299E-3</c:v>
                </c:pt>
                <c:pt idx="19">
                  <c:v>-1.5077208562528999E-3</c:v>
                </c:pt>
                <c:pt idx="20">
                  <c:v>-1.0935118298097896E-3</c:v>
                </c:pt>
                <c:pt idx="21">
                  <c:v>-5.7989263702034992E-4</c:v>
                </c:pt>
                <c:pt idx="22">
                  <c:v>-2.8166213798130977E-4</c:v>
                </c:pt>
                <c:pt idx="23">
                  <c:v>-4.142090264430999E-4</c:v>
                </c:pt>
                <c:pt idx="24">
                  <c:v>-1.3254688846179967E-4</c:v>
                </c:pt>
                <c:pt idx="25">
                  <c:v>-5.9646099807806989E-4</c:v>
                </c:pt>
                <c:pt idx="26">
                  <c:v>-1.1763536350984103E-3</c:v>
                </c:pt>
                <c:pt idx="27">
                  <c:v>-7.2900788653985958E-4</c:v>
                </c:pt>
                <c:pt idx="28">
                  <c:v>-4.142090264430999E-4</c:v>
                </c:pt>
                <c:pt idx="29">
                  <c:v>-1.2260587182715901E-3</c:v>
                </c:pt>
                <c:pt idx="30">
                  <c:v>-4.8048247067399973E-4</c:v>
                </c:pt>
                <c:pt idx="31">
                  <c:v>-8.1184969182847982E-4</c:v>
                </c:pt>
                <c:pt idx="32">
                  <c:v>-1.4580157730797296E-3</c:v>
                </c:pt>
                <c:pt idx="33">
                  <c:v>-1.7562462721187697E-3</c:v>
                </c:pt>
                <c:pt idx="34">
                  <c:v>-8.1184969182849023E-4</c:v>
                </c:pt>
                <c:pt idx="35">
                  <c:v>-1.4580157730797209E-3</c:v>
                </c:pt>
                <c:pt idx="36">
                  <c:v>-5.7989263702034992E-4</c:v>
                </c:pt>
                <c:pt idx="37">
                  <c:v>-5.9646099807806989E-4</c:v>
                </c:pt>
                <c:pt idx="38">
                  <c:v>-1.4248790509642801E-3</c:v>
                </c:pt>
                <c:pt idx="39">
                  <c:v>-1.9053615216382798E-3</c:v>
                </c:pt>
                <c:pt idx="40">
                  <c:v>-8.4498641394392931E-4</c:v>
                </c:pt>
                <c:pt idx="41">
                  <c:v>-1.8225197163496999E-4</c:v>
                </c:pt>
                <c:pt idx="42">
                  <c:v>-9.4439658029026995E-4</c:v>
                </c:pt>
                <c:pt idx="43">
                  <c:v>-1.0272383855789002E-3</c:v>
                </c:pt>
                <c:pt idx="44">
                  <c:v>-1.1597852740406912E-3</c:v>
                </c:pt>
                <c:pt idx="45">
                  <c:v>-6.6273444230896972E-4</c:v>
                </c:pt>
                <c:pt idx="46">
                  <c:v>-6.6273444230897059E-4</c:v>
                </c:pt>
                <c:pt idx="47">
                  <c:v>-1.1432169129829703E-3</c:v>
                </c:pt>
                <c:pt idx="48">
                  <c:v>-9.2782821923256039E-4</c:v>
                </c:pt>
                <c:pt idx="49">
                  <c:v>0</c:v>
                </c:pt>
                <c:pt idx="50">
                  <c:v>1.2591954403870301E-3</c:v>
                </c:pt>
                <c:pt idx="51">
                  <c:v>1.82251971634966E-3</c:v>
                </c:pt>
                <c:pt idx="52">
                  <c:v>4.3077738750082941E-4</c:v>
                </c:pt>
                <c:pt idx="53">
                  <c:v>3.3136722115450351E-5</c:v>
                </c:pt>
                <c:pt idx="54">
                  <c:v>3.8107230432766082E-4</c:v>
                </c:pt>
                <c:pt idx="55">
                  <c:v>1.6568361057724048E-4</c:v>
                </c:pt>
                <c:pt idx="56">
                  <c:v>1.3254688846179013E-4</c:v>
                </c:pt>
                <c:pt idx="57">
                  <c:v>2.1538869375041948E-4</c:v>
                </c:pt>
                <c:pt idx="58">
                  <c:v>9.9410166346339777E-5</c:v>
                </c:pt>
                <c:pt idx="59">
                  <c:v>2.9823049903903061E-4</c:v>
                </c:pt>
                <c:pt idx="60">
                  <c:v>2.6509377692359067E-4</c:v>
                </c:pt>
                <c:pt idx="61">
                  <c:v>-8.2841805288620673E-5</c:v>
                </c:pt>
                <c:pt idx="62">
                  <c:v>0</c:v>
                </c:pt>
                <c:pt idx="63">
                  <c:v>-3.9764066538537993E-4</c:v>
                </c:pt>
                <c:pt idx="64">
                  <c:v>-1.6568361057719971E-5</c:v>
                </c:pt>
                <c:pt idx="65">
                  <c:v>0</c:v>
                </c:pt>
                <c:pt idx="66">
                  <c:v>-7.2900788653986002E-4</c:v>
                </c:pt>
                <c:pt idx="67">
                  <c:v>-4.142090264430999E-4</c:v>
                </c:pt>
                <c:pt idx="68">
                  <c:v>-4.3077738750083028E-4</c:v>
                </c:pt>
                <c:pt idx="69">
                  <c:v>-4.9705083173172057E-4</c:v>
                </c:pt>
                <c:pt idx="70">
                  <c:v>-5.3018755384717006E-4</c:v>
                </c:pt>
                <c:pt idx="71">
                  <c:v>-8.2841805288619806E-5</c:v>
                </c:pt>
                <c:pt idx="72">
                  <c:v>1.3254688846179967E-4</c:v>
                </c:pt>
                <c:pt idx="73">
                  <c:v>-1.1597852740406929E-4</c:v>
                </c:pt>
                <c:pt idx="74">
                  <c:v>1.9882033269270037E-4</c:v>
                </c:pt>
                <c:pt idx="75">
                  <c:v>2.4852541586586029E-4</c:v>
                </c:pt>
                <c:pt idx="76">
                  <c:v>2.1538869375042034E-4</c:v>
                </c:pt>
                <c:pt idx="77">
                  <c:v>-6.6273444230900702E-5</c:v>
                </c:pt>
                <c:pt idx="78">
                  <c:v>-4.142090264430999E-4</c:v>
                </c:pt>
                <c:pt idx="79">
                  <c:v>-3.3136722115448963E-4</c:v>
                </c:pt>
                <c:pt idx="80">
                  <c:v>-2.1538869375040993E-4</c:v>
                </c:pt>
                <c:pt idx="81">
                  <c:v>-3.6450394326993998E-4</c:v>
                </c:pt>
                <c:pt idx="82">
                  <c:v>4.9705083173169455E-5</c:v>
                </c:pt>
                <c:pt idx="83">
                  <c:v>9.1125985817482004E-4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CC5-4236-827E-F088EA8ADDCD}"/>
            </c:ext>
          </c:extLst>
        </c:ser>
        <c:ser>
          <c:idx val="1"/>
          <c:order val="1"/>
          <c:spPr>
            <a:ln w="22225">
              <a:solidFill>
                <a:srgbClr val="FF0000"/>
              </a:solidFill>
              <a:prstDash val="dash"/>
            </a:ln>
          </c:spPr>
          <c:marker>
            <c:spPr>
              <a:noFill/>
              <a:ln>
                <a:noFill/>
              </a:ln>
            </c:spPr>
          </c:marker>
          <c:xVal>
            <c:numRef>
              <c:f>'Reproducibility TF Plots'!$E$194:$E$195</c:f>
              <c:numCache>
                <c:formatCode>General</c:formatCode>
                <c:ptCount val="2"/>
                <c:pt idx="0">
                  <c:v>2E-3</c:v>
                </c:pt>
                <c:pt idx="1">
                  <c:v>0.01</c:v>
                </c:pt>
              </c:numCache>
            </c:numRef>
          </c:xVal>
          <c:yVal>
            <c:numRef>
              <c:f>'Reproducibility TF Plots'!$P$194:$P$195</c:f>
              <c:numCache>
                <c:formatCode>General</c:formatCode>
                <c:ptCount val="2"/>
                <c:pt idx="0">
                  <c:v>-1.753004363212224E-3</c:v>
                </c:pt>
                <c:pt idx="1">
                  <c:v>-1.753004363212224E-3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CC5-4236-827E-F088EA8ADDCD}"/>
            </c:ext>
          </c:extLst>
        </c:ser>
        <c:ser>
          <c:idx val="2"/>
          <c:order val="2"/>
          <c:spPr>
            <a:ln w="22225">
              <a:solidFill>
                <a:srgbClr val="00B050"/>
              </a:solidFill>
            </a:ln>
          </c:spPr>
          <c:marker>
            <c:spPr>
              <a:noFill/>
              <a:ln>
                <a:noFill/>
              </a:ln>
            </c:spPr>
          </c:marker>
          <c:dPt>
            <c:idx val="1"/>
            <c:bubble3D val="0"/>
            <c:spPr>
              <a:ln w="22225">
                <a:solidFill>
                  <a:srgbClr val="006C3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CCC5-4236-827E-F088EA8ADDCD}"/>
              </c:ext>
            </c:extLst>
          </c:dPt>
          <c:xVal>
            <c:numRef>
              <c:f>'Reproducibility TF Plots'!$E$196:$E$197</c:f>
              <c:numCache>
                <c:formatCode>General</c:formatCode>
                <c:ptCount val="2"/>
                <c:pt idx="0">
                  <c:v>2E-3</c:v>
                </c:pt>
                <c:pt idx="1">
                  <c:v>0.01</c:v>
                </c:pt>
              </c:numCache>
            </c:numRef>
          </c:xVal>
          <c:yVal>
            <c:numRef>
              <c:f>'Reproducibility TF Plots'!$P$196:$P$197</c:f>
              <c:numCache>
                <c:formatCode>General</c:formatCode>
                <c:ptCount val="2"/>
                <c:pt idx="0">
                  <c:v>-4.5346026275842649E-4</c:v>
                </c:pt>
                <c:pt idx="1">
                  <c:v>-4.5346026275842649E-4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CCC5-4236-827E-F088EA8ADDCD}"/>
            </c:ext>
          </c:extLst>
        </c:ser>
        <c:ser>
          <c:idx val="3"/>
          <c:order val="3"/>
          <c:spPr>
            <a:ln w="22225">
              <a:solidFill>
                <a:srgbClr val="FF0000"/>
              </a:solidFill>
              <a:prstDash val="dash"/>
            </a:ln>
          </c:spPr>
          <c:marker>
            <c:spPr>
              <a:noFill/>
              <a:ln>
                <a:noFill/>
              </a:ln>
            </c:spPr>
          </c:marker>
          <c:xVal>
            <c:numRef>
              <c:f>'Reproducibility TF Plots'!$E$198:$E$199</c:f>
              <c:numCache>
                <c:formatCode>General</c:formatCode>
                <c:ptCount val="2"/>
                <c:pt idx="0">
                  <c:v>2E-3</c:v>
                </c:pt>
                <c:pt idx="1">
                  <c:v>0.01</c:v>
                </c:pt>
              </c:numCache>
            </c:numRef>
          </c:xVal>
          <c:yVal>
            <c:numRef>
              <c:f>'Reproducibility TF Plots'!$P$198:$P$199</c:f>
              <c:numCache>
                <c:formatCode>General</c:formatCode>
                <c:ptCount val="2"/>
                <c:pt idx="0">
                  <c:v>8.4608383769537105E-4</c:v>
                </c:pt>
                <c:pt idx="1">
                  <c:v>8.4608383769537105E-4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CCC5-4236-827E-F088EA8ADD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7682432"/>
        <c:axId val="147684352"/>
      </c:scatterChart>
      <c:valAx>
        <c:axId val="147682432"/>
        <c:scaling>
          <c:orientation val="minMax"/>
          <c:max val="1.0000000000000002E-2"/>
          <c:min val="2.0000000000000005E-3"/>
        </c:scaling>
        <c:delete val="0"/>
        <c:axPos val="b"/>
        <c:numFmt formatCode="General" sourceLinked="1"/>
        <c:majorTickMark val="out"/>
        <c:minorTickMark val="none"/>
        <c:tickLblPos val="low"/>
        <c:spPr>
          <a:ln/>
        </c:spPr>
        <c:txPr>
          <a:bodyPr rot="0" anchor="b" anchorCtr="1"/>
          <a:lstStyle/>
          <a:p>
            <a:pPr>
              <a:defRPr sz="11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47684352"/>
        <c:crossesAt val="-8.0000000000000019E-3"/>
        <c:crossBetween val="midCat"/>
      </c:valAx>
      <c:valAx>
        <c:axId val="1476843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</c:spPr>
        <c:txPr>
          <a:bodyPr/>
          <a:lstStyle/>
          <a:p>
            <a:pPr>
              <a:defRPr sz="11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47682432"/>
        <c:crossesAt val="2.0000000000000005E-3"/>
        <c:crossBetween val="midCat"/>
        <c:majorUnit val="1.0000000000000002E-3"/>
      </c:valAx>
      <c:spPr>
        <a:ln>
          <a:solidFill>
            <a:schemeClr val="tx1">
              <a:tint val="75000"/>
              <a:shade val="95000"/>
              <a:satMod val="105000"/>
            </a:schemeClr>
          </a:solidFill>
        </a:ln>
      </c:spPr>
    </c:plotArea>
    <c:plotVisOnly val="1"/>
    <c:dispBlanksAs val="gap"/>
    <c:showDLblsOverMax val="0"/>
  </c:chart>
  <c:spPr>
    <a:solidFill>
      <a:schemeClr val="bg1"/>
    </a:solidFill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3</c:v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00B0F0">
                  <a:alpha val="96000"/>
                </a:srgbClr>
              </a:solidFill>
              <a:ln w="15875">
                <a:solidFill>
                  <a:srgbClr val="111AC9"/>
                </a:solidFill>
              </a:ln>
            </c:spPr>
          </c:marker>
          <c:xVal>
            <c:numRef>
              <c:f>'Reproducibility TF Plots'!$Q$102:$Q$185</c:f>
              <c:numCache>
                <c:formatCode>General</c:formatCode>
                <c:ptCount val="84"/>
                <c:pt idx="0">
                  <c:v>20911.458421085299</c:v>
                </c:pt>
                <c:pt idx="1">
                  <c:v>26181.863348935898</c:v>
                </c:pt>
                <c:pt idx="2">
                  <c:v>12067.5918202876</c:v>
                </c:pt>
                <c:pt idx="3">
                  <c:v>20178.33693950075</c:v>
                </c:pt>
                <c:pt idx="4">
                  <c:v>18632.185158389802</c:v>
                </c:pt>
                <c:pt idx="5">
                  <c:v>15104.138262698751</c:v>
                </c:pt>
                <c:pt idx="6">
                  <c:v>20090.733723835452</c:v>
                </c:pt>
                <c:pt idx="7">
                  <c:v>22922.689397844952</c:v>
                </c:pt>
                <c:pt idx="8">
                  <c:v>22958.3264038464</c:v>
                </c:pt>
                <c:pt idx="9">
                  <c:v>17858.25516571365</c:v>
                </c:pt>
                <c:pt idx="10">
                  <c:v>23405.0002142388</c:v>
                </c:pt>
                <c:pt idx="11">
                  <c:v>22910.94306977935</c:v>
                </c:pt>
                <c:pt idx="12">
                  <c:v>22521.164690863203</c:v>
                </c:pt>
                <c:pt idx="13">
                  <c:v>18555.191436954301</c:v>
                </c:pt>
                <c:pt idx="14">
                  <c:v>32555.923772843598</c:v>
                </c:pt>
                <c:pt idx="15">
                  <c:v>20815.826148957451</c:v>
                </c:pt>
                <c:pt idx="16">
                  <c:v>17357.247440967003</c:v>
                </c:pt>
                <c:pt idx="17">
                  <c:v>14776.859436630501</c:v>
                </c:pt>
                <c:pt idx="18">
                  <c:v>22151.843150718349</c:v>
                </c:pt>
                <c:pt idx="19">
                  <c:v>22309.136338210352</c:v>
                </c:pt>
                <c:pt idx="20">
                  <c:v>18531.458796007049</c:v>
                </c:pt>
                <c:pt idx="21">
                  <c:v>14156.5529249336</c:v>
                </c:pt>
                <c:pt idx="22">
                  <c:v>17865.286813840503</c:v>
                </c:pt>
                <c:pt idx="23">
                  <c:v>24930.561019589451</c:v>
                </c:pt>
                <c:pt idx="24">
                  <c:v>23882.962218676301</c:v>
                </c:pt>
                <c:pt idx="25">
                  <c:v>21464.8171666995</c:v>
                </c:pt>
                <c:pt idx="26">
                  <c:v>27848.8874573063</c:v>
                </c:pt>
                <c:pt idx="27">
                  <c:v>19414.344423032049</c:v>
                </c:pt>
                <c:pt idx="28">
                  <c:v>20653.777691454001</c:v>
                </c:pt>
                <c:pt idx="29">
                  <c:v>19054.303710423701</c:v>
                </c:pt>
                <c:pt idx="30">
                  <c:v>17617.864440720252</c:v>
                </c:pt>
                <c:pt idx="31">
                  <c:v>31295.702953067848</c:v>
                </c:pt>
                <c:pt idx="32">
                  <c:v>17776.006813626947</c:v>
                </c:pt>
                <c:pt idx="33">
                  <c:v>21239.149760453402</c:v>
                </c:pt>
                <c:pt idx="34">
                  <c:v>19325.6168551521</c:v>
                </c:pt>
                <c:pt idx="35">
                  <c:v>32613.87078327535</c:v>
                </c:pt>
                <c:pt idx="36">
                  <c:v>24342.065184003251</c:v>
                </c:pt>
                <c:pt idx="37">
                  <c:v>22275.875627801899</c:v>
                </c:pt>
                <c:pt idx="38">
                  <c:v>24293.613174127102</c:v>
                </c:pt>
                <c:pt idx="39">
                  <c:v>36534.751088220204</c:v>
                </c:pt>
                <c:pt idx="40">
                  <c:v>19525.988478960047</c:v>
                </c:pt>
                <c:pt idx="41">
                  <c:v>14392.342594307749</c:v>
                </c:pt>
                <c:pt idx="42">
                  <c:v>19388.190154759199</c:v>
                </c:pt>
                <c:pt idx="43">
                  <c:v>18876.032639396202</c:v>
                </c:pt>
                <c:pt idx="44">
                  <c:v>20729.470263117451</c:v>
                </c:pt>
                <c:pt idx="45">
                  <c:v>21902.53289306055</c:v>
                </c:pt>
                <c:pt idx="46">
                  <c:v>25631.71129557825</c:v>
                </c:pt>
                <c:pt idx="47">
                  <c:v>18737.85481333065</c:v>
                </c:pt>
                <c:pt idx="48">
                  <c:v>19466.642937977202</c:v>
                </c:pt>
                <c:pt idx="49">
                  <c:v>32125.288634966098</c:v>
                </c:pt>
                <c:pt idx="50">
                  <c:v>32491.656185021551</c:v>
                </c:pt>
                <c:pt idx="51">
                  <c:v>23968.345364825651</c:v>
                </c:pt>
                <c:pt idx="52">
                  <c:v>25360.058981879702</c:v>
                </c:pt>
                <c:pt idx="53">
                  <c:v>31647.915043116649</c:v>
                </c:pt>
                <c:pt idx="54">
                  <c:v>28743.027697806348</c:v>
                </c:pt>
                <c:pt idx="55">
                  <c:v>32039.120049553596</c:v>
                </c:pt>
                <c:pt idx="56">
                  <c:v>29265.926256922601</c:v>
                </c:pt>
                <c:pt idx="57">
                  <c:v>28602.979265356153</c:v>
                </c:pt>
                <c:pt idx="58">
                  <c:v>29829.58926260555</c:v>
                </c:pt>
                <c:pt idx="59">
                  <c:v>23308.4213920773</c:v>
                </c:pt>
                <c:pt idx="60">
                  <c:v>26675.0222444182</c:v>
                </c:pt>
                <c:pt idx="61">
                  <c:v>24666.362052179102</c:v>
                </c:pt>
                <c:pt idx="62">
                  <c:v>25408.21454771495</c:v>
                </c:pt>
                <c:pt idx="63">
                  <c:v>26726.512728171947</c:v>
                </c:pt>
                <c:pt idx="64">
                  <c:v>30735.128705476898</c:v>
                </c:pt>
                <c:pt idx="65">
                  <c:v>33828.239936738202</c:v>
                </c:pt>
                <c:pt idx="66">
                  <c:v>28463.031893345702</c:v>
                </c:pt>
                <c:pt idx="67">
                  <c:v>26319.580287518802</c:v>
                </c:pt>
                <c:pt idx="68">
                  <c:v>27167.4172757548</c:v>
                </c:pt>
                <c:pt idx="69">
                  <c:v>24279.845564030948</c:v>
                </c:pt>
                <c:pt idx="70">
                  <c:v>29079.20389582295</c:v>
                </c:pt>
                <c:pt idx="71">
                  <c:v>19220.956120185248</c:v>
                </c:pt>
                <c:pt idx="72">
                  <c:v>14992.14193355345</c:v>
                </c:pt>
                <c:pt idx="73">
                  <c:v>19772.997976602899</c:v>
                </c:pt>
                <c:pt idx="74">
                  <c:v>22419.351090867851</c:v>
                </c:pt>
                <c:pt idx="75">
                  <c:v>23957.90388969945</c:v>
                </c:pt>
                <c:pt idx="76">
                  <c:v>26539.998506307151</c:v>
                </c:pt>
                <c:pt idx="77">
                  <c:v>22595.27703587705</c:v>
                </c:pt>
                <c:pt idx="78">
                  <c:v>28221.431764479152</c:v>
                </c:pt>
                <c:pt idx="79">
                  <c:v>16259.056395778151</c:v>
                </c:pt>
                <c:pt idx="80">
                  <c:v>21200.305679618548</c:v>
                </c:pt>
                <c:pt idx="81">
                  <c:v>23275.412293553898</c:v>
                </c:pt>
                <c:pt idx="82">
                  <c:v>18294.28305723055</c:v>
                </c:pt>
                <c:pt idx="83">
                  <c:v>27136.198005020749</c:v>
                </c:pt>
              </c:numCache>
            </c:numRef>
          </c:xVal>
          <c:yVal>
            <c:numRef>
              <c:f>'Reproducibility TF Plots'!$F$102:$F$185</c:f>
              <c:numCache>
                <c:formatCode>General</c:formatCode>
                <c:ptCount val="84"/>
                <c:pt idx="0">
                  <c:v>-1080.6732776333993</c:v>
                </c:pt>
                <c:pt idx="1">
                  <c:v>-2017.5385971886026</c:v>
                </c:pt>
                <c:pt idx="2">
                  <c:v>-462.22616382240085</c:v>
                </c:pt>
                <c:pt idx="3">
                  <c:v>-1580.3620972255012</c:v>
                </c:pt>
                <c:pt idx="4">
                  <c:v>-2097.3244633305985</c:v>
                </c:pt>
                <c:pt idx="5">
                  <c:v>-1459.0046081515011</c:v>
                </c:pt>
                <c:pt idx="6">
                  <c:v>-1494.6443957365009</c:v>
                </c:pt>
                <c:pt idx="7">
                  <c:v>-3374.9906098050997</c:v>
                </c:pt>
                <c:pt idx="8">
                  <c:v>-3498.1199037367987</c:v>
                </c:pt>
                <c:pt idx="9">
                  <c:v>-224.33083751510276</c:v>
                </c:pt>
                <c:pt idx="10">
                  <c:v>-3756.5779715145982</c:v>
                </c:pt>
                <c:pt idx="11">
                  <c:v>-1597.9176261097018</c:v>
                </c:pt>
                <c:pt idx="12">
                  <c:v>-2812.637053978</c:v>
                </c:pt>
                <c:pt idx="13">
                  <c:v>-214.7222140820013</c:v>
                </c:pt>
                <c:pt idx="14">
                  <c:v>50.526271343002009</c:v>
                </c:pt>
                <c:pt idx="15">
                  <c:v>-1145.6847608067001</c:v>
                </c:pt>
                <c:pt idx="16">
                  <c:v>-1267.3528798066</c:v>
                </c:pt>
                <c:pt idx="17">
                  <c:v>-1352.4506454721995</c:v>
                </c:pt>
                <c:pt idx="18">
                  <c:v>153.8695886036985</c:v>
                </c:pt>
                <c:pt idx="19">
                  <c:v>-981.82524967009886</c:v>
                </c:pt>
                <c:pt idx="20">
                  <c:v>-831.07425977550156</c:v>
                </c:pt>
                <c:pt idx="21">
                  <c:v>-521.02503960340073</c:v>
                </c:pt>
                <c:pt idx="22">
                  <c:v>-841.38742016740071</c:v>
                </c:pt>
                <c:pt idx="23">
                  <c:v>-577.59617691650055</c:v>
                </c:pt>
                <c:pt idx="24">
                  <c:v>-2221.7268492547992</c:v>
                </c:pt>
                <c:pt idx="25">
                  <c:v>-158.57356378500117</c:v>
                </c:pt>
                <c:pt idx="26">
                  <c:v>-1111.7343544058022</c:v>
                </c:pt>
                <c:pt idx="27">
                  <c:v>-3014.7770933333013</c:v>
                </c:pt>
                <c:pt idx="28">
                  <c:v>-1344.0334914242012</c:v>
                </c:pt>
                <c:pt idx="29">
                  <c:v>-1334.6479946979998</c:v>
                </c:pt>
                <c:pt idx="30">
                  <c:v>-559.94777657489976</c:v>
                </c:pt>
                <c:pt idx="31">
                  <c:v>1018.9526583437</c:v>
                </c:pt>
                <c:pt idx="32">
                  <c:v>320.84943156229929</c:v>
                </c:pt>
                <c:pt idx="33">
                  <c:v>-1108.1509512066004</c:v>
                </c:pt>
                <c:pt idx="34">
                  <c:v>-544.19584705799934</c:v>
                </c:pt>
                <c:pt idx="35">
                  <c:v>-360.21994985449783</c:v>
                </c:pt>
                <c:pt idx="36">
                  <c:v>-558.35566966730039</c:v>
                </c:pt>
                <c:pt idx="37">
                  <c:v>-856.5742765540017</c:v>
                </c:pt>
                <c:pt idx="38">
                  <c:v>430.52593932659875</c:v>
                </c:pt>
                <c:pt idx="39">
                  <c:v>-1095.0678520414003</c:v>
                </c:pt>
                <c:pt idx="40">
                  <c:v>-958.53342940970106</c:v>
                </c:pt>
                <c:pt idx="41">
                  <c:v>-1075.0812123634987</c:v>
                </c:pt>
                <c:pt idx="42">
                  <c:v>-903.77991605960051</c:v>
                </c:pt>
                <c:pt idx="43">
                  <c:v>-609.45611221500076</c:v>
                </c:pt>
                <c:pt idx="44">
                  <c:v>-89.691933188500116</c:v>
                </c:pt>
                <c:pt idx="45">
                  <c:v>-429.12495032310107</c:v>
                </c:pt>
                <c:pt idx="46">
                  <c:v>686.24938354569895</c:v>
                </c:pt>
                <c:pt idx="47">
                  <c:v>-620.02096171049925</c:v>
                </c:pt>
                <c:pt idx="48">
                  <c:v>-822.29701906979972</c:v>
                </c:pt>
                <c:pt idx="49">
                  <c:v>1745.1025007852004</c:v>
                </c:pt>
                <c:pt idx="50">
                  <c:v>8548.7749113507016</c:v>
                </c:pt>
                <c:pt idx="51">
                  <c:v>4395.9074459750991</c:v>
                </c:pt>
                <c:pt idx="52">
                  <c:v>3717.704258704598</c:v>
                </c:pt>
                <c:pt idx="53">
                  <c:v>894.03902049010139</c:v>
                </c:pt>
                <c:pt idx="54">
                  <c:v>1527.0683612950997</c:v>
                </c:pt>
                <c:pt idx="55">
                  <c:v>1899.8139384487986</c:v>
                </c:pt>
                <c:pt idx="56">
                  <c:v>2423.5105075760002</c:v>
                </c:pt>
                <c:pt idx="57">
                  <c:v>1061.573738188501</c:v>
                </c:pt>
                <c:pt idx="58">
                  <c:v>1664.4596323478982</c:v>
                </c:pt>
                <c:pt idx="59">
                  <c:v>384.22791590620182</c:v>
                </c:pt>
                <c:pt idx="60">
                  <c:v>2070.1858892566015</c:v>
                </c:pt>
                <c:pt idx="61">
                  <c:v>-68.366512990996853</c:v>
                </c:pt>
                <c:pt idx="62">
                  <c:v>2028.3265261198976</c:v>
                </c:pt>
                <c:pt idx="63">
                  <c:v>73.820723837900005</c:v>
                </c:pt>
                <c:pt idx="64">
                  <c:v>395.54283000580108</c:v>
                </c:pt>
                <c:pt idx="65">
                  <c:v>592.1268914211978</c:v>
                </c:pt>
                <c:pt idx="66">
                  <c:v>2036.2160753059979</c:v>
                </c:pt>
                <c:pt idx="67">
                  <c:v>476.63457624579678</c:v>
                </c:pt>
                <c:pt idx="68">
                  <c:v>382.48947140060045</c:v>
                </c:pt>
                <c:pt idx="69">
                  <c:v>39.092826929500006</c:v>
                </c:pt>
                <c:pt idx="70">
                  <c:v>-619.54873593350203</c:v>
                </c:pt>
                <c:pt idx="71">
                  <c:v>183.98551282629705</c:v>
                </c:pt>
                <c:pt idx="72">
                  <c:v>-136.69546955369879</c:v>
                </c:pt>
                <c:pt idx="73">
                  <c:v>790.62572228720092</c:v>
                </c:pt>
                <c:pt idx="74">
                  <c:v>-365.20638872970085</c:v>
                </c:pt>
                <c:pt idx="75">
                  <c:v>-148.8829645313017</c:v>
                </c:pt>
                <c:pt idx="76">
                  <c:v>429.22987025869952</c:v>
                </c:pt>
                <c:pt idx="77">
                  <c:v>-16.77733823969902</c:v>
                </c:pt>
                <c:pt idx="78">
                  <c:v>-6341.4708020915023</c:v>
                </c:pt>
                <c:pt idx="79">
                  <c:v>-214.03046738030025</c:v>
                </c:pt>
                <c:pt idx="80">
                  <c:v>-33.259670763098256</c:v>
                </c:pt>
                <c:pt idx="81">
                  <c:v>652.59151408139951</c:v>
                </c:pt>
                <c:pt idx="82">
                  <c:v>474.45751805230248</c:v>
                </c:pt>
                <c:pt idx="83">
                  <c:v>7992.2013372970978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039-473C-B6D1-6265FB32FD34}"/>
            </c:ext>
          </c:extLst>
        </c:ser>
        <c:ser>
          <c:idx val="1"/>
          <c:order val="1"/>
          <c:spPr>
            <a:ln w="22225">
              <a:solidFill>
                <a:srgbClr val="FF0000"/>
              </a:solidFill>
              <a:prstDash val="dash"/>
            </a:ln>
          </c:spPr>
          <c:marker>
            <c:spPr>
              <a:noFill/>
              <a:ln>
                <a:noFill/>
              </a:ln>
            </c:spPr>
          </c:marker>
          <c:xVal>
            <c:numRef>
              <c:f>'Reproducibility TF Plots'!$F$194:$F$195</c:f>
              <c:numCache>
                <c:formatCode>General</c:formatCode>
                <c:ptCount val="2"/>
                <c:pt idx="0">
                  <c:v>10000</c:v>
                </c:pt>
                <c:pt idx="1">
                  <c:v>40000</c:v>
                </c:pt>
              </c:numCache>
            </c:numRef>
          </c:xVal>
          <c:yVal>
            <c:numRef>
              <c:f>'Reproducibility TF Plots'!$Q$194:$Q$195</c:f>
              <c:numCache>
                <c:formatCode>General</c:formatCode>
                <c:ptCount val="2"/>
                <c:pt idx="0">
                  <c:v>-4138.1330536254809</c:v>
                </c:pt>
                <c:pt idx="1">
                  <c:v>-4138.1330536254809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039-473C-B6D1-6265FB32FD34}"/>
            </c:ext>
          </c:extLst>
        </c:ser>
        <c:ser>
          <c:idx val="2"/>
          <c:order val="2"/>
          <c:spPr>
            <a:ln w="22225">
              <a:solidFill>
                <a:srgbClr val="00B050"/>
              </a:solidFill>
            </a:ln>
          </c:spPr>
          <c:marker>
            <c:spPr>
              <a:noFill/>
              <a:ln>
                <a:noFill/>
              </a:ln>
            </c:spPr>
          </c:marker>
          <c:dPt>
            <c:idx val="1"/>
            <c:bubble3D val="0"/>
            <c:spPr>
              <a:ln w="22225">
                <a:solidFill>
                  <a:srgbClr val="006C3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9039-473C-B6D1-6265FB32FD34}"/>
              </c:ext>
            </c:extLst>
          </c:dPt>
          <c:xVal>
            <c:numRef>
              <c:f>'Reproducibility TF Plots'!$F$196:$F$197</c:f>
              <c:numCache>
                <c:formatCode>General</c:formatCode>
                <c:ptCount val="2"/>
                <c:pt idx="0">
                  <c:v>10000</c:v>
                </c:pt>
                <c:pt idx="1">
                  <c:v>40000</c:v>
                </c:pt>
              </c:numCache>
            </c:numRef>
          </c:xVal>
          <c:yVal>
            <c:numRef>
              <c:f>'Reproducibility TF Plots'!$Q$196:$Q$197</c:f>
              <c:numCache>
                <c:formatCode>General</c:formatCode>
                <c:ptCount val="2"/>
                <c:pt idx="0">
                  <c:v>-135.34539306357195</c:v>
                </c:pt>
                <c:pt idx="1">
                  <c:v>-135.34539306357195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9039-473C-B6D1-6265FB32FD34}"/>
            </c:ext>
          </c:extLst>
        </c:ser>
        <c:ser>
          <c:idx val="3"/>
          <c:order val="3"/>
          <c:spPr>
            <a:ln w="22225">
              <a:solidFill>
                <a:srgbClr val="FF0000"/>
              </a:solidFill>
              <a:prstDash val="dash"/>
            </a:ln>
          </c:spPr>
          <c:marker>
            <c:spPr>
              <a:noFill/>
              <a:ln>
                <a:noFill/>
              </a:ln>
            </c:spPr>
          </c:marker>
          <c:xVal>
            <c:numRef>
              <c:f>'Reproducibility TF Plots'!$F$198:$F$199</c:f>
              <c:numCache>
                <c:formatCode>General</c:formatCode>
                <c:ptCount val="2"/>
                <c:pt idx="0">
                  <c:v>10000</c:v>
                </c:pt>
                <c:pt idx="1">
                  <c:v>40000</c:v>
                </c:pt>
              </c:numCache>
            </c:numRef>
          </c:xVal>
          <c:yVal>
            <c:numRef>
              <c:f>'Reproducibility TF Plots'!$Q$198:$Q$199</c:f>
              <c:numCache>
                <c:formatCode>General</c:formatCode>
                <c:ptCount val="2"/>
                <c:pt idx="0">
                  <c:v>3867.4422674983371</c:v>
                </c:pt>
                <c:pt idx="1">
                  <c:v>3867.4422674983371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9039-473C-B6D1-6265FB32FD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7733504"/>
        <c:axId val="147735680"/>
      </c:scatterChart>
      <c:valAx>
        <c:axId val="147733504"/>
        <c:scaling>
          <c:orientation val="minMax"/>
          <c:max val="40000"/>
          <c:min val="10000"/>
        </c:scaling>
        <c:delete val="0"/>
        <c:axPos val="b"/>
        <c:numFmt formatCode="General" sourceLinked="1"/>
        <c:majorTickMark val="out"/>
        <c:minorTickMark val="none"/>
        <c:tickLblPos val="low"/>
        <c:spPr>
          <a:ln/>
        </c:spPr>
        <c:txPr>
          <a:bodyPr rot="0" anchor="b" anchorCtr="1"/>
          <a:lstStyle/>
          <a:p>
            <a:pPr>
              <a:defRPr sz="11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47735680"/>
        <c:crossesAt val="-8000"/>
        <c:crossBetween val="midCat"/>
      </c:valAx>
      <c:valAx>
        <c:axId val="1477356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</c:spPr>
        <c:txPr>
          <a:bodyPr/>
          <a:lstStyle/>
          <a:p>
            <a:pPr>
              <a:defRPr sz="11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47733504"/>
        <c:crossesAt val="10000"/>
        <c:crossBetween val="midCat"/>
        <c:majorUnit val="4000"/>
      </c:valAx>
      <c:spPr>
        <a:ln>
          <a:solidFill>
            <a:schemeClr val="tx1">
              <a:tint val="75000"/>
              <a:shade val="95000"/>
              <a:satMod val="105000"/>
            </a:schemeClr>
          </a:solidFill>
        </a:ln>
      </c:spPr>
    </c:plotArea>
    <c:plotVisOnly val="1"/>
    <c:dispBlanksAs val="gap"/>
    <c:showDLblsOverMax val="0"/>
  </c:chart>
  <c:spPr>
    <a:solidFill>
      <a:schemeClr val="bg1"/>
    </a:solidFill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00B0F0">
                  <a:alpha val="96000"/>
                </a:srgbClr>
              </a:solidFill>
              <a:ln w="15875">
                <a:solidFill>
                  <a:srgbClr val="111AC9"/>
                </a:solidFill>
              </a:ln>
            </c:spPr>
          </c:marker>
          <c:xVal>
            <c:numRef>
              <c:f>'Reproducibility TF Plots'!$R$102:$R$185</c:f>
              <c:numCache>
                <c:formatCode>General</c:formatCode>
                <c:ptCount val="84"/>
                <c:pt idx="0">
                  <c:v>3.2175757174100351E-2</c:v>
                </c:pt>
                <c:pt idx="1">
                  <c:v>2.219331963682155E-2</c:v>
                </c:pt>
                <c:pt idx="2">
                  <c:v>3.2026641924580851E-2</c:v>
                </c:pt>
                <c:pt idx="3">
                  <c:v>3.2051494466167403E-2</c:v>
                </c:pt>
                <c:pt idx="4">
                  <c:v>3.4462191000066249E-2</c:v>
                </c:pt>
                <c:pt idx="5">
                  <c:v>3.7742726489495698E-2</c:v>
                </c:pt>
                <c:pt idx="6">
                  <c:v>3.4594737888528099E-2</c:v>
                </c:pt>
                <c:pt idx="7">
                  <c:v>2.9002916031546151E-2</c:v>
                </c:pt>
                <c:pt idx="8">
                  <c:v>2.2102193651004048E-2</c:v>
                </c:pt>
                <c:pt idx="9">
                  <c:v>3.036152163827955E-2</c:v>
                </c:pt>
                <c:pt idx="10">
                  <c:v>2.8017098548611598E-2</c:v>
                </c:pt>
                <c:pt idx="11">
                  <c:v>2.708927032937905E-2</c:v>
                </c:pt>
                <c:pt idx="12">
                  <c:v>3.1314202399098698E-2</c:v>
                </c:pt>
                <c:pt idx="13">
                  <c:v>4.1594870435416501E-2</c:v>
                </c:pt>
                <c:pt idx="14">
                  <c:v>3.2921333421697951E-2</c:v>
                </c:pt>
                <c:pt idx="15">
                  <c:v>3.7195970574590745E-2</c:v>
                </c:pt>
                <c:pt idx="16">
                  <c:v>3.6889455895022849E-2</c:v>
                </c:pt>
                <c:pt idx="17">
                  <c:v>2.194479422095565E-2</c:v>
                </c:pt>
                <c:pt idx="18">
                  <c:v>3.0311816555106348E-2</c:v>
                </c:pt>
                <c:pt idx="19">
                  <c:v>3.459473788852805E-2</c:v>
                </c:pt>
                <c:pt idx="20">
                  <c:v>3.7187686394061899E-2</c:v>
                </c:pt>
                <c:pt idx="21">
                  <c:v>3.3857445821459303E-2</c:v>
                </c:pt>
                <c:pt idx="22">
                  <c:v>3.41888130426138E-2</c:v>
                </c:pt>
                <c:pt idx="23">
                  <c:v>3.5779375704155347E-2</c:v>
                </c:pt>
                <c:pt idx="24">
                  <c:v>3.0875140831069001E-2</c:v>
                </c:pt>
                <c:pt idx="25">
                  <c:v>3.6052753661607803E-2</c:v>
                </c:pt>
                <c:pt idx="26">
                  <c:v>3.5472861024587451E-2</c:v>
                </c:pt>
                <c:pt idx="27">
                  <c:v>3.5754523162568802E-2</c:v>
                </c:pt>
                <c:pt idx="28">
                  <c:v>3.4569885346941449E-2</c:v>
                </c:pt>
                <c:pt idx="29">
                  <c:v>3.3882298363045897E-2</c:v>
                </c:pt>
                <c:pt idx="30">
                  <c:v>3.0850288289482452E-2</c:v>
                </c:pt>
                <c:pt idx="31">
                  <c:v>2.87378222546226E-2</c:v>
                </c:pt>
                <c:pt idx="32">
                  <c:v>3.4056266154152054E-2</c:v>
                </c:pt>
                <c:pt idx="33">
                  <c:v>3.3923719265690253E-2</c:v>
                </c:pt>
                <c:pt idx="34">
                  <c:v>4.1371197561137246E-2</c:v>
                </c:pt>
                <c:pt idx="35">
                  <c:v>3.5033799456557754E-2</c:v>
                </c:pt>
                <c:pt idx="36">
                  <c:v>3.3675193849824397E-2</c:v>
                </c:pt>
                <c:pt idx="37">
                  <c:v>3.0808867386838048E-2</c:v>
                </c:pt>
                <c:pt idx="38">
                  <c:v>3.5795944065213102E-2</c:v>
                </c:pt>
                <c:pt idx="39">
                  <c:v>3.3865730001988198E-2</c:v>
                </c:pt>
                <c:pt idx="40">
                  <c:v>3.4495327722181751E-2</c:v>
                </c:pt>
                <c:pt idx="41">
                  <c:v>3.3807740738286199E-2</c:v>
                </c:pt>
                <c:pt idx="42">
                  <c:v>4.021141228709655E-2</c:v>
                </c:pt>
                <c:pt idx="43">
                  <c:v>3.6856319172907402E-2</c:v>
                </c:pt>
                <c:pt idx="44">
                  <c:v>3.55557028298761E-2</c:v>
                </c:pt>
                <c:pt idx="45">
                  <c:v>3.6839750811849703E-2</c:v>
                </c:pt>
                <c:pt idx="46">
                  <c:v>3.954867784478755E-2</c:v>
                </c:pt>
                <c:pt idx="47">
                  <c:v>3.2308304062562146E-2</c:v>
                </c:pt>
                <c:pt idx="48">
                  <c:v>3.6309563258002497E-2</c:v>
                </c:pt>
                <c:pt idx="49">
                  <c:v>4.3790178275565E-2</c:v>
                </c:pt>
                <c:pt idx="50">
                  <c:v>4.0841010007290096E-2</c:v>
                </c:pt>
                <c:pt idx="51">
                  <c:v>4.1586586254887703E-2</c:v>
                </c:pt>
                <c:pt idx="52">
                  <c:v>3.7999536085890399E-2</c:v>
                </c:pt>
                <c:pt idx="53">
                  <c:v>4.4237524024123495E-2</c:v>
                </c:pt>
                <c:pt idx="54">
                  <c:v>3.691430843660945E-2</c:v>
                </c:pt>
                <c:pt idx="55">
                  <c:v>3.7220823116177353E-2</c:v>
                </c:pt>
                <c:pt idx="56">
                  <c:v>4.3326264165948702E-2</c:v>
                </c:pt>
                <c:pt idx="57">
                  <c:v>3.98717608854132E-2</c:v>
                </c:pt>
                <c:pt idx="58">
                  <c:v>3.6707203923387902E-2</c:v>
                </c:pt>
                <c:pt idx="59">
                  <c:v>5.0069587116442452E-2</c:v>
                </c:pt>
                <c:pt idx="60">
                  <c:v>3.9416130956325804E-2</c:v>
                </c:pt>
                <c:pt idx="61">
                  <c:v>3.8604281264497303E-2</c:v>
                </c:pt>
                <c:pt idx="62">
                  <c:v>3.1794684869772646E-2</c:v>
                </c:pt>
                <c:pt idx="63">
                  <c:v>3.8803101597189998E-2</c:v>
                </c:pt>
                <c:pt idx="64">
                  <c:v>4.1188945589502299E-2</c:v>
                </c:pt>
                <c:pt idx="65">
                  <c:v>4.1147524686857999E-2</c:v>
                </c:pt>
                <c:pt idx="66">
                  <c:v>3.8645702167141652E-2</c:v>
                </c:pt>
                <c:pt idx="67">
                  <c:v>3.6185300550069605E-2</c:v>
                </c:pt>
                <c:pt idx="68">
                  <c:v>3.8571144542381898E-2</c:v>
                </c:pt>
                <c:pt idx="69">
                  <c:v>3.4453906819537451E-2</c:v>
                </c:pt>
                <c:pt idx="70">
                  <c:v>3.1007687719530802E-2</c:v>
                </c:pt>
                <c:pt idx="71">
                  <c:v>4.4096692955132848E-2</c:v>
                </c:pt>
                <c:pt idx="72">
                  <c:v>4.0236264828683151E-2</c:v>
                </c:pt>
                <c:pt idx="73">
                  <c:v>3.17201272450129E-2</c:v>
                </c:pt>
                <c:pt idx="74">
                  <c:v>3.859599708396845E-2</c:v>
                </c:pt>
                <c:pt idx="75">
                  <c:v>3.1620717078666601E-2</c:v>
                </c:pt>
                <c:pt idx="76">
                  <c:v>3.55557028298761E-2</c:v>
                </c:pt>
                <c:pt idx="77">
                  <c:v>3.9871760885413249E-2</c:v>
                </c:pt>
                <c:pt idx="78">
                  <c:v>4.3549937040227998E-2</c:v>
                </c:pt>
                <c:pt idx="79">
                  <c:v>4.095698853469415E-2</c:v>
                </c:pt>
                <c:pt idx="80">
                  <c:v>4.1387765922194952E-2</c:v>
                </c:pt>
                <c:pt idx="81">
                  <c:v>3.5969911856319148E-2</c:v>
                </c:pt>
                <c:pt idx="82">
                  <c:v>3.97889190801246E-2</c:v>
                </c:pt>
                <c:pt idx="83">
                  <c:v>3.3476373517131702E-2</c:v>
                </c:pt>
              </c:numCache>
            </c:numRef>
          </c:xVal>
          <c:yVal>
            <c:numRef>
              <c:f>'Reproducibility TF Plots'!$G$102:$G$185</c:f>
              <c:numCache>
                <c:formatCode>General</c:formatCode>
                <c:ptCount val="84"/>
                <c:pt idx="0">
                  <c:v>-4.9705083173169629E-4</c:v>
                </c:pt>
                <c:pt idx="1">
                  <c:v>1.9053615216383032E-3</c:v>
                </c:pt>
                <c:pt idx="2">
                  <c:v>-6.6273444230900702E-5</c:v>
                </c:pt>
                <c:pt idx="3">
                  <c:v>5.1858970110676035E-3</c:v>
                </c:pt>
                <c:pt idx="4">
                  <c:v>9.9410166346350359E-4</c:v>
                </c:pt>
                <c:pt idx="5">
                  <c:v>2.0544767711577969E-3</c:v>
                </c:pt>
                <c:pt idx="6">
                  <c:v>1.3917423288487968E-3</c:v>
                </c:pt>
                <c:pt idx="7">
                  <c:v>1.9384982437536981E-3</c:v>
                </c:pt>
                <c:pt idx="8">
                  <c:v>4.9705083173169975E-4</c:v>
                </c:pt>
                <c:pt idx="9">
                  <c:v>1.6734044668300987E-3</c:v>
                </c:pt>
                <c:pt idx="10">
                  <c:v>5.3681489827025995E-3</c:v>
                </c:pt>
                <c:pt idx="11">
                  <c:v>7.6214460865529909E-4</c:v>
                </c:pt>
                <c:pt idx="12">
                  <c:v>3.3136722115398309E-5</c:v>
                </c:pt>
                <c:pt idx="13">
                  <c:v>-7.4557624759759994E-4</c:v>
                </c:pt>
                <c:pt idx="14">
                  <c:v>2.9491682682748974E-3</c:v>
                </c:pt>
                <c:pt idx="15">
                  <c:v>-4.5728676519318986E-3</c:v>
                </c:pt>
                <c:pt idx="16">
                  <c:v>-9.7753330240570036E-4</c:v>
                </c:pt>
                <c:pt idx="17">
                  <c:v>-1.9384982437537016E-3</c:v>
                </c:pt>
                <c:pt idx="18">
                  <c:v>8.4498641394390242E-4</c:v>
                </c:pt>
                <c:pt idx="19">
                  <c:v>-9.941016634630595E-5</c:v>
                </c:pt>
                <c:pt idx="20">
                  <c:v>-1.2757638014447986E-3</c:v>
                </c:pt>
                <c:pt idx="21">
                  <c:v>1.3089005235602039E-3</c:v>
                </c:pt>
                <c:pt idx="22">
                  <c:v>2.5018225197163957E-3</c:v>
                </c:pt>
                <c:pt idx="23">
                  <c:v>2.8994631851016958E-3</c:v>
                </c:pt>
                <c:pt idx="24">
                  <c:v>1.6568361057799769E-5</c:v>
                </c:pt>
                <c:pt idx="25">
                  <c:v>-3.9764066538539727E-4</c:v>
                </c:pt>
                <c:pt idx="26">
                  <c:v>-1.3254688846169732E-4</c:v>
                </c:pt>
                <c:pt idx="27">
                  <c:v>1.789382994234201E-3</c:v>
                </c:pt>
                <c:pt idx="28">
                  <c:v>2.0379084101000977E-3</c:v>
                </c:pt>
                <c:pt idx="29">
                  <c:v>-1.6568361057723996E-3</c:v>
                </c:pt>
                <c:pt idx="30">
                  <c:v>-3.3468089336603016E-3</c:v>
                </c:pt>
                <c:pt idx="31">
                  <c:v>3.761017960103398E-3</c:v>
                </c:pt>
                <c:pt idx="32">
                  <c:v>-4.2580687918350943E-3</c:v>
                </c:pt>
                <c:pt idx="33">
                  <c:v>-2.4852541586590365E-4</c:v>
                </c:pt>
                <c:pt idx="34">
                  <c:v>-1.1597852740406964E-3</c:v>
                </c:pt>
                <c:pt idx="35">
                  <c:v>-1.6568361057699155E-5</c:v>
                </c:pt>
                <c:pt idx="36">
                  <c:v>-1.0438067466366011E-3</c:v>
                </c:pt>
                <c:pt idx="37">
                  <c:v>1.3751739677910976E-3</c:v>
                </c:pt>
                <c:pt idx="38">
                  <c:v>1.8390880774074025E-3</c:v>
                </c:pt>
                <c:pt idx="39">
                  <c:v>-4.0758168202002024E-3</c:v>
                </c:pt>
                <c:pt idx="40">
                  <c:v>2.4189807144276987E-3</c:v>
                </c:pt>
                <c:pt idx="41">
                  <c:v>4.1586586254888022E-3</c:v>
                </c:pt>
                <c:pt idx="42">
                  <c:v>8.6155477500170219E-4</c:v>
                </c:pt>
                <c:pt idx="43">
                  <c:v>3.0982835177943979E-3</c:v>
                </c:pt>
                <c:pt idx="44">
                  <c:v>-1.789382994234201E-3</c:v>
                </c:pt>
                <c:pt idx="45">
                  <c:v>1.2757638014448056E-3</c:v>
                </c:pt>
                <c:pt idx="46">
                  <c:v>-1.8556564384650948E-3</c:v>
                </c:pt>
                <c:pt idx="47">
                  <c:v>2.684074491351298E-3</c:v>
                </c:pt>
                <c:pt idx="48">
                  <c:v>1.5739943004837997E-3</c:v>
                </c:pt>
                <c:pt idx="49">
                  <c:v>-2.4189807144277958E-3</c:v>
                </c:pt>
                <c:pt idx="50">
                  <c:v>5.7657896480880003E-3</c:v>
                </c:pt>
                <c:pt idx="51">
                  <c:v>1.0305520577904397E-2</c:v>
                </c:pt>
                <c:pt idx="52">
                  <c:v>1.3089005235601969E-3</c:v>
                </c:pt>
                <c:pt idx="53">
                  <c:v>-4.1089535423156007E-3</c:v>
                </c:pt>
                <c:pt idx="54">
                  <c:v>2.7503479355823063E-3</c:v>
                </c:pt>
                <c:pt idx="55">
                  <c:v>-2.4686857976009002E-3</c:v>
                </c:pt>
                <c:pt idx="56">
                  <c:v>3.943269931738401E-3</c:v>
                </c:pt>
                <c:pt idx="57">
                  <c:v>-2.534959241831794E-3</c:v>
                </c:pt>
                <c:pt idx="58">
                  <c:v>-1.5408575783684014E-3</c:v>
                </c:pt>
                <c:pt idx="59">
                  <c:v>2.6509377692349873E-4</c:v>
                </c:pt>
                <c:pt idx="60">
                  <c:v>3.5124925442375984E-3</c:v>
                </c:pt>
                <c:pt idx="61">
                  <c:v>7.9528133077080149E-4</c:v>
                </c:pt>
                <c:pt idx="62">
                  <c:v>4.1752269865464979E-3</c:v>
                </c:pt>
                <c:pt idx="63">
                  <c:v>2.1538869375042E-3</c:v>
                </c:pt>
                <c:pt idx="64">
                  <c:v>-1.7562462721188027E-3</c:v>
                </c:pt>
                <c:pt idx="65">
                  <c:v>1.1432169129829972E-3</c:v>
                </c:pt>
                <c:pt idx="66">
                  <c:v>-1.6568361057699155E-5</c:v>
                </c:pt>
                <c:pt idx="67">
                  <c:v>-9.9410166346396156E-5</c:v>
                </c:pt>
                <c:pt idx="68">
                  <c:v>1.6568361057723996E-3</c:v>
                </c:pt>
                <c:pt idx="69">
                  <c:v>4.1420902644309643E-4</c:v>
                </c:pt>
                <c:pt idx="70">
                  <c:v>-6.0805885081848011E-3</c:v>
                </c:pt>
                <c:pt idx="71">
                  <c:v>-9.4439658029030205E-4</c:v>
                </c:pt>
                <c:pt idx="72">
                  <c:v>9.7753330240570036E-4</c:v>
                </c:pt>
                <c:pt idx="73">
                  <c:v>1.4083106899066E-3</c:v>
                </c:pt>
                <c:pt idx="74">
                  <c:v>2.5680959639473033E-3</c:v>
                </c:pt>
                <c:pt idx="75">
                  <c:v>-2.2698654649082016E-3</c:v>
                </c:pt>
                <c:pt idx="76">
                  <c:v>2.3195705480814066E-3</c:v>
                </c:pt>
                <c:pt idx="77">
                  <c:v>-8.1184969182850064E-4</c:v>
                </c:pt>
                <c:pt idx="78">
                  <c:v>-1.0438067466366011E-3</c:v>
                </c:pt>
                <c:pt idx="79">
                  <c:v>2.1870236596194942E-3</c:v>
                </c:pt>
                <c:pt idx="80">
                  <c:v>5.9646099807809938E-4</c:v>
                </c:pt>
                <c:pt idx="81">
                  <c:v>1.0603751076943002E-3</c:v>
                </c:pt>
                <c:pt idx="82">
                  <c:v>1.6568361057803238E-5</c:v>
                </c:pt>
                <c:pt idx="83">
                  <c:v>2.9988733514480018E-3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C97-49C5-B091-70F63D521E73}"/>
            </c:ext>
          </c:extLst>
        </c:ser>
        <c:ser>
          <c:idx val="1"/>
          <c:order val="1"/>
          <c:spPr>
            <a:ln w="22225">
              <a:solidFill>
                <a:srgbClr val="FF0000"/>
              </a:solidFill>
              <a:prstDash val="dash"/>
            </a:ln>
          </c:spPr>
          <c:marker>
            <c:spPr>
              <a:noFill/>
              <a:ln>
                <a:noFill/>
              </a:ln>
            </c:spPr>
          </c:marker>
          <c:xVal>
            <c:numRef>
              <c:f>'Reproducibility TF Plots'!$G$194:$G$195</c:f>
              <c:numCache>
                <c:formatCode>General</c:formatCode>
                <c:ptCount val="2"/>
                <c:pt idx="0">
                  <c:v>0.02</c:v>
                </c:pt>
                <c:pt idx="1">
                  <c:v>5.5E-2</c:v>
                </c:pt>
              </c:numCache>
            </c:numRef>
          </c:xVal>
          <c:yVal>
            <c:numRef>
              <c:f>'Reproducibility TF Plots'!$R$194:$R$195</c:f>
              <c:numCache>
                <c:formatCode>General</c:formatCode>
                <c:ptCount val="2"/>
                <c:pt idx="0">
                  <c:v>-4.3423521148848636E-3</c:v>
                </c:pt>
                <c:pt idx="1">
                  <c:v>-4.3423521148848636E-3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C97-49C5-B091-70F63D521E73}"/>
            </c:ext>
          </c:extLst>
        </c:ser>
        <c:ser>
          <c:idx val="2"/>
          <c:order val="2"/>
          <c:spPr>
            <a:ln w="22225">
              <a:solidFill>
                <a:srgbClr val="00B050"/>
              </a:solidFill>
            </a:ln>
          </c:spPr>
          <c:marker>
            <c:spPr>
              <a:noFill/>
              <a:ln>
                <a:noFill/>
              </a:ln>
            </c:spPr>
          </c:marker>
          <c:dPt>
            <c:idx val="1"/>
            <c:bubble3D val="0"/>
            <c:spPr>
              <a:ln w="22225">
                <a:solidFill>
                  <a:srgbClr val="006C3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2C97-49C5-B091-70F63D521E73}"/>
              </c:ext>
            </c:extLst>
          </c:dPt>
          <c:xVal>
            <c:numRef>
              <c:f>'Reproducibility TF Plots'!$G$196:$G$197</c:f>
              <c:numCache>
                <c:formatCode>General</c:formatCode>
                <c:ptCount val="2"/>
                <c:pt idx="0">
                  <c:v>0.02</c:v>
                </c:pt>
                <c:pt idx="1">
                  <c:v>5.5E-2</c:v>
                </c:pt>
              </c:numCache>
            </c:numRef>
          </c:xVal>
          <c:yVal>
            <c:numRef>
              <c:f>'Reproducibility TF Plots'!$R$196:$R$197</c:f>
              <c:numCache>
                <c:formatCode>General</c:formatCode>
                <c:ptCount val="2"/>
                <c:pt idx="0">
                  <c:v>6.5800062486390232E-4</c:v>
                </c:pt>
                <c:pt idx="1">
                  <c:v>6.5800062486390232E-4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2C97-49C5-B091-70F63D521E73}"/>
            </c:ext>
          </c:extLst>
        </c:ser>
        <c:ser>
          <c:idx val="3"/>
          <c:order val="3"/>
          <c:spPr>
            <a:ln w="22225">
              <a:solidFill>
                <a:srgbClr val="FF0000"/>
              </a:solidFill>
              <a:prstDash val="dash"/>
            </a:ln>
          </c:spPr>
          <c:marker>
            <c:spPr>
              <a:noFill/>
              <a:ln>
                <a:noFill/>
              </a:ln>
            </c:spPr>
          </c:marker>
          <c:xVal>
            <c:numRef>
              <c:f>'Reproducibility TF Plots'!$G$198:$G$199</c:f>
              <c:numCache>
                <c:formatCode>General</c:formatCode>
                <c:ptCount val="2"/>
                <c:pt idx="0">
                  <c:v>0.02</c:v>
                </c:pt>
                <c:pt idx="1">
                  <c:v>5.5E-2</c:v>
                </c:pt>
              </c:numCache>
            </c:numRef>
          </c:xVal>
          <c:yVal>
            <c:numRef>
              <c:f>'Reproducibility TF Plots'!$R$198:$R$199</c:f>
              <c:numCache>
                <c:formatCode>General</c:formatCode>
                <c:ptCount val="2"/>
                <c:pt idx="0">
                  <c:v>5.6583533646126687E-3</c:v>
                </c:pt>
                <c:pt idx="1">
                  <c:v>5.6583533646126687E-3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2C97-49C5-B091-70F63D521E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7764736"/>
        <c:axId val="147766656"/>
      </c:scatterChart>
      <c:valAx>
        <c:axId val="147764736"/>
        <c:scaling>
          <c:orientation val="minMax"/>
          <c:max val="5.5000000000000007E-2"/>
          <c:min val="2.0000000000000004E-2"/>
        </c:scaling>
        <c:delete val="0"/>
        <c:axPos val="b"/>
        <c:numFmt formatCode="General" sourceLinked="1"/>
        <c:majorTickMark val="out"/>
        <c:minorTickMark val="none"/>
        <c:tickLblPos val="low"/>
        <c:spPr>
          <a:ln/>
        </c:spPr>
        <c:txPr>
          <a:bodyPr rot="0" anchor="b" anchorCtr="1"/>
          <a:lstStyle/>
          <a:p>
            <a:pPr>
              <a:defRPr sz="11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47766656"/>
        <c:crossesAt val="-1.2000000000000002E-2"/>
        <c:crossBetween val="midCat"/>
      </c:valAx>
      <c:valAx>
        <c:axId val="147766656"/>
        <c:scaling>
          <c:orientation val="minMax"/>
          <c:max val="1.6000000000000004E-2"/>
          <c:min val="-1.2000000000000002E-2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</c:spPr>
        <c:txPr>
          <a:bodyPr/>
          <a:lstStyle/>
          <a:p>
            <a:pPr>
              <a:defRPr sz="11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47764736"/>
        <c:crossesAt val="0"/>
        <c:crossBetween val="midCat"/>
        <c:majorUnit val="4.000000000000001E-3"/>
      </c:valAx>
      <c:spPr>
        <a:ln>
          <a:solidFill>
            <a:schemeClr val="tx1">
              <a:tint val="75000"/>
              <a:shade val="95000"/>
              <a:satMod val="105000"/>
            </a:schemeClr>
          </a:solidFill>
        </a:ln>
      </c:spPr>
    </c:plotArea>
    <c:plotVisOnly val="1"/>
    <c:dispBlanksAs val="gap"/>
    <c:showDLblsOverMax val="0"/>
  </c:chart>
  <c:spPr>
    <a:solidFill>
      <a:schemeClr val="bg1"/>
    </a:solidFill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00B0F0">
                  <a:alpha val="96000"/>
                </a:srgbClr>
              </a:solidFill>
              <a:ln w="15875">
                <a:solidFill>
                  <a:srgbClr val="111AC9"/>
                </a:solidFill>
              </a:ln>
            </c:spPr>
          </c:marker>
          <c:xVal>
            <c:numRef>
              <c:f>'Reproducibility TF Plots'!$S$102:$S$185</c:f>
              <c:numCache>
                <c:formatCode>General</c:formatCode>
                <c:ptCount val="84"/>
                <c:pt idx="0">
                  <c:v>0.83159375000000002</c:v>
                </c:pt>
                <c:pt idx="1">
                  <c:v>0.86092187500000006</c:v>
                </c:pt>
                <c:pt idx="2">
                  <c:v>0.88618749999999991</c:v>
                </c:pt>
                <c:pt idx="3">
                  <c:v>0.87775000000000003</c:v>
                </c:pt>
                <c:pt idx="4">
                  <c:v>0.89589062500000005</c:v>
                </c:pt>
                <c:pt idx="5">
                  <c:v>0.89939843750000004</c:v>
                </c:pt>
                <c:pt idx="6">
                  <c:v>0.88667968750000004</c:v>
                </c:pt>
                <c:pt idx="7">
                  <c:v>0.88847656249999996</c:v>
                </c:pt>
                <c:pt idx="8">
                  <c:v>0.8726953125000001</c:v>
                </c:pt>
                <c:pt idx="9">
                  <c:v>0.88057812499999999</c:v>
                </c:pt>
                <c:pt idx="10">
                  <c:v>0.84259375000000003</c:v>
                </c:pt>
                <c:pt idx="11">
                  <c:v>0.83082812500000003</c:v>
                </c:pt>
                <c:pt idx="12">
                  <c:v>0.89142187500000003</c:v>
                </c:pt>
                <c:pt idx="13">
                  <c:v>0.91021874999999997</c:v>
                </c:pt>
                <c:pt idx="14">
                  <c:v>0.89073437500000008</c:v>
                </c:pt>
                <c:pt idx="15">
                  <c:v>0.92214843749999997</c:v>
                </c:pt>
                <c:pt idx="16">
                  <c:v>0.9032265625</c:v>
                </c:pt>
                <c:pt idx="17">
                  <c:v>0.8505625</c:v>
                </c:pt>
                <c:pt idx="18">
                  <c:v>0.88180468750000007</c:v>
                </c:pt>
                <c:pt idx="19">
                  <c:v>0.89271093749999997</c:v>
                </c:pt>
                <c:pt idx="20">
                  <c:v>0.9124609374999999</c:v>
                </c:pt>
                <c:pt idx="21">
                  <c:v>0.89318750000000002</c:v>
                </c:pt>
                <c:pt idx="22">
                  <c:v>0.87109375</c:v>
                </c:pt>
                <c:pt idx="23">
                  <c:v>0.89390625000000001</c:v>
                </c:pt>
                <c:pt idx="24">
                  <c:v>0.91514843749999997</c:v>
                </c:pt>
                <c:pt idx="25">
                  <c:v>0.89578906250000001</c:v>
                </c:pt>
                <c:pt idx="26">
                  <c:v>0.88355468749999999</c:v>
                </c:pt>
                <c:pt idx="27">
                  <c:v>0.88505468750000005</c:v>
                </c:pt>
                <c:pt idx="28">
                  <c:v>0.8846484375</c:v>
                </c:pt>
                <c:pt idx="29">
                  <c:v>0.89615624999999999</c:v>
                </c:pt>
                <c:pt idx="30">
                  <c:v>0.87459375000000006</c:v>
                </c:pt>
                <c:pt idx="31">
                  <c:v>0.8919999999999999</c:v>
                </c:pt>
                <c:pt idx="32">
                  <c:v>0.90256249999999993</c:v>
                </c:pt>
                <c:pt idx="33">
                  <c:v>0.90149999999999997</c:v>
                </c:pt>
                <c:pt idx="34">
                  <c:v>0.90789062500000006</c:v>
                </c:pt>
                <c:pt idx="35">
                  <c:v>0.88414843749999994</c:v>
                </c:pt>
                <c:pt idx="36">
                  <c:v>0.87917968749999997</c:v>
                </c:pt>
                <c:pt idx="37">
                  <c:v>0.87942968750000006</c:v>
                </c:pt>
                <c:pt idx="38">
                  <c:v>0.89179687500000004</c:v>
                </c:pt>
                <c:pt idx="39">
                  <c:v>0.91172656249999995</c:v>
                </c:pt>
                <c:pt idx="40">
                  <c:v>0.90003906249999999</c:v>
                </c:pt>
                <c:pt idx="41">
                  <c:v>0.87138281250000005</c:v>
                </c:pt>
                <c:pt idx="42">
                  <c:v>0.91033593749999997</c:v>
                </c:pt>
                <c:pt idx="43">
                  <c:v>0.9080859375</c:v>
                </c:pt>
                <c:pt idx="44">
                  <c:v>0.88710937500000009</c:v>
                </c:pt>
                <c:pt idx="45">
                  <c:v>0.911203125</c:v>
                </c:pt>
                <c:pt idx="46">
                  <c:v>0.91225000000000001</c:v>
                </c:pt>
                <c:pt idx="47">
                  <c:v>0.89963281249999993</c:v>
                </c:pt>
                <c:pt idx="48">
                  <c:v>0.91665624999999995</c:v>
                </c:pt>
                <c:pt idx="49">
                  <c:v>0.90705468749999996</c:v>
                </c:pt>
                <c:pt idx="50">
                  <c:v>0.92614062499999994</c:v>
                </c:pt>
                <c:pt idx="51">
                  <c:v>0.92424218749999998</c:v>
                </c:pt>
                <c:pt idx="52">
                  <c:v>0.91677343750000007</c:v>
                </c:pt>
                <c:pt idx="53">
                  <c:v>0.88415624999999998</c:v>
                </c:pt>
                <c:pt idx="54">
                  <c:v>0.9062265625</c:v>
                </c:pt>
                <c:pt idx="55">
                  <c:v>0.90078906250000002</c:v>
                </c:pt>
                <c:pt idx="56">
                  <c:v>0.92209374999999993</c:v>
                </c:pt>
                <c:pt idx="57">
                  <c:v>0.91061718749999998</c:v>
                </c:pt>
                <c:pt idx="58">
                  <c:v>0.90040625000000007</c:v>
                </c:pt>
                <c:pt idx="59">
                  <c:v>0.91985937499999992</c:v>
                </c:pt>
                <c:pt idx="60">
                  <c:v>0.926640625</c:v>
                </c:pt>
                <c:pt idx="61">
                  <c:v>0.90819531249999996</c:v>
                </c:pt>
                <c:pt idx="62">
                  <c:v>0.91121874999999997</c:v>
                </c:pt>
                <c:pt idx="63">
                  <c:v>0.91314843750000008</c:v>
                </c:pt>
                <c:pt idx="64">
                  <c:v>0.89411718750000002</c:v>
                </c:pt>
                <c:pt idx="65">
                  <c:v>0.89599218750000009</c:v>
                </c:pt>
                <c:pt idx="66">
                  <c:v>0.90664062499999998</c:v>
                </c:pt>
                <c:pt idx="67">
                  <c:v>0.91273437499999999</c:v>
                </c:pt>
                <c:pt idx="68">
                  <c:v>0.9070156250000001</c:v>
                </c:pt>
                <c:pt idx="69">
                  <c:v>0.89740624999999996</c:v>
                </c:pt>
                <c:pt idx="70">
                  <c:v>0.89878906250000001</c:v>
                </c:pt>
                <c:pt idx="71">
                  <c:v>0.9121328125</c:v>
                </c:pt>
                <c:pt idx="72">
                  <c:v>0.90586718749999995</c:v>
                </c:pt>
                <c:pt idx="73">
                  <c:v>0.90154687499999997</c:v>
                </c:pt>
                <c:pt idx="74">
                  <c:v>0.9083203125</c:v>
                </c:pt>
                <c:pt idx="75">
                  <c:v>0.91466406249999999</c:v>
                </c:pt>
                <c:pt idx="76">
                  <c:v>0.91739843749999994</c:v>
                </c:pt>
                <c:pt idx="77">
                  <c:v>0.91356250000000006</c:v>
                </c:pt>
                <c:pt idx="78">
                  <c:v>0.91516406249999993</c:v>
                </c:pt>
                <c:pt idx="79">
                  <c:v>0.91346093750000001</c:v>
                </c:pt>
                <c:pt idx="80">
                  <c:v>0.900484375</c:v>
                </c:pt>
                <c:pt idx="81">
                  <c:v>0.90217187500000007</c:v>
                </c:pt>
                <c:pt idx="82">
                  <c:v>0.90317187499999996</c:v>
                </c:pt>
                <c:pt idx="83">
                  <c:v>0.86639843750000001</c:v>
                </c:pt>
              </c:numCache>
            </c:numRef>
          </c:xVal>
          <c:yVal>
            <c:numRef>
              <c:f>'Reproducibility TF Plots'!$H$102:$H$185</c:f>
              <c:numCache>
                <c:formatCode>General</c:formatCode>
                <c:ptCount val="84"/>
                <c:pt idx="0">
                  <c:v>-2.1812500000000012E-2</c:v>
                </c:pt>
                <c:pt idx="1">
                  <c:v>-4.7031249999999969E-2</c:v>
                </c:pt>
                <c:pt idx="2">
                  <c:v>-4.5312499999999867E-3</c:v>
                </c:pt>
                <c:pt idx="3">
                  <c:v>-2.0375000000000032E-2</c:v>
                </c:pt>
                <c:pt idx="4">
                  <c:v>-1.9156250000000097E-2</c:v>
                </c:pt>
                <c:pt idx="5">
                  <c:v>-1.4140625000000018E-2</c:v>
                </c:pt>
                <c:pt idx="6">
                  <c:v>-9.3593749999999476E-3</c:v>
                </c:pt>
                <c:pt idx="7">
                  <c:v>-1.4984374999999939E-2</c:v>
                </c:pt>
                <c:pt idx="8">
                  <c:v>-2.610937499999999E-2</c:v>
                </c:pt>
                <c:pt idx="9">
                  <c:v>-2.1000000000000019E-2</c:v>
                </c:pt>
                <c:pt idx="10">
                  <c:v>-6.134375000000003E-2</c:v>
                </c:pt>
                <c:pt idx="11">
                  <c:v>-1.6593749999999963E-2</c:v>
                </c:pt>
                <c:pt idx="12">
                  <c:v>-1.9187500000000024E-2</c:v>
                </c:pt>
                <c:pt idx="13">
                  <c:v>-3.90625E-3</c:v>
                </c:pt>
                <c:pt idx="14">
                  <c:v>-1.100000000000001E-2</c:v>
                </c:pt>
                <c:pt idx="15">
                  <c:v>-1.0609375000000032E-2</c:v>
                </c:pt>
                <c:pt idx="16">
                  <c:v>-8.2031250000000888E-3</c:v>
                </c:pt>
                <c:pt idx="17">
                  <c:v>-6.2718749999999934E-2</c:v>
                </c:pt>
                <c:pt idx="18">
                  <c:v>-1.0078125000000049E-2</c:v>
                </c:pt>
                <c:pt idx="19">
                  <c:v>-1.8328125000000028E-2</c:v>
                </c:pt>
                <c:pt idx="20">
                  <c:v>-1.4218750000000169E-3</c:v>
                </c:pt>
                <c:pt idx="21">
                  <c:v>-1.1812500000000004E-2</c:v>
                </c:pt>
                <c:pt idx="22">
                  <c:v>-1.8687499999999968E-2</c:v>
                </c:pt>
                <c:pt idx="23">
                  <c:v>2.8125000000001066E-4</c:v>
                </c:pt>
                <c:pt idx="24">
                  <c:v>-5.3906249999999822E-3</c:v>
                </c:pt>
                <c:pt idx="25">
                  <c:v>-1.1578124999999995E-2</c:v>
                </c:pt>
                <c:pt idx="26">
                  <c:v>-5.0781250000000444E-3</c:v>
                </c:pt>
                <c:pt idx="27">
                  <c:v>-2.2578125000000004E-2</c:v>
                </c:pt>
                <c:pt idx="28">
                  <c:v>-1.8859374999999901E-2</c:v>
                </c:pt>
                <c:pt idx="29">
                  <c:v>-1.7125000000000057E-2</c:v>
                </c:pt>
                <c:pt idx="30">
                  <c:v>-2.3624999999999896E-2</c:v>
                </c:pt>
                <c:pt idx="31">
                  <c:v>-8.3437499999999831E-3</c:v>
                </c:pt>
                <c:pt idx="32">
                  <c:v>-9.7500000000000364E-3</c:v>
                </c:pt>
                <c:pt idx="33">
                  <c:v>-1.5000000000000013E-2</c:v>
                </c:pt>
                <c:pt idx="34">
                  <c:v>-1.490625000000001E-2</c:v>
                </c:pt>
                <c:pt idx="35">
                  <c:v>-1.4046874999999903E-2</c:v>
                </c:pt>
                <c:pt idx="36">
                  <c:v>-1.2640624999999961E-2</c:v>
                </c:pt>
                <c:pt idx="37">
                  <c:v>-1.3421875000000028E-2</c:v>
                </c:pt>
                <c:pt idx="38">
                  <c:v>-4.249999999999976E-3</c:v>
                </c:pt>
                <c:pt idx="39">
                  <c:v>-1.7953124999999903E-2</c:v>
                </c:pt>
                <c:pt idx="40">
                  <c:v>-8.7343749999999609E-3</c:v>
                </c:pt>
                <c:pt idx="41">
                  <c:v>-1.410937499999998E-2</c:v>
                </c:pt>
                <c:pt idx="42">
                  <c:v>-8.0468750000000089E-3</c:v>
                </c:pt>
                <c:pt idx="43">
                  <c:v>-2.3906250000000906E-3</c:v>
                </c:pt>
                <c:pt idx="44">
                  <c:v>-2.2062499999999985E-2</c:v>
                </c:pt>
                <c:pt idx="45">
                  <c:v>-1.9687500000000746E-3</c:v>
                </c:pt>
                <c:pt idx="46">
                  <c:v>6.2500000000076383E-5</c:v>
                </c:pt>
                <c:pt idx="47">
                  <c:v>-1.3984375000000049E-2</c:v>
                </c:pt>
                <c:pt idx="48">
                  <c:v>-2.1562499999999707E-3</c:v>
                </c:pt>
                <c:pt idx="49">
                  <c:v>-6.0937500000002309E-4</c:v>
                </c:pt>
                <c:pt idx="50">
                  <c:v>6.4062500000000577E-3</c:v>
                </c:pt>
                <c:pt idx="51">
                  <c:v>1.6578124999999999E-2</c:v>
                </c:pt>
                <c:pt idx="52">
                  <c:v>7.7968750000000364E-3</c:v>
                </c:pt>
                <c:pt idx="53">
                  <c:v>2.2093750000000023E-2</c:v>
                </c:pt>
                <c:pt idx="54">
                  <c:v>7.9843749999999325E-3</c:v>
                </c:pt>
                <c:pt idx="55">
                  <c:v>4.5468749999999503E-3</c:v>
                </c:pt>
                <c:pt idx="56">
                  <c:v>2.5000000000000577E-3</c:v>
                </c:pt>
                <c:pt idx="57">
                  <c:v>3.9531250000000018E-3</c:v>
                </c:pt>
                <c:pt idx="58">
                  <c:v>2.03125000000004E-3</c:v>
                </c:pt>
                <c:pt idx="59">
                  <c:v>1.187500000000008E-3</c:v>
                </c:pt>
                <c:pt idx="60">
                  <c:v>5.0624999999999698E-3</c:v>
                </c:pt>
                <c:pt idx="61">
                  <c:v>2.2031249999999725E-3</c:v>
                </c:pt>
                <c:pt idx="62">
                  <c:v>4.0000000000000036E-3</c:v>
                </c:pt>
                <c:pt idx="63">
                  <c:v>-2.0781250000000417E-3</c:v>
                </c:pt>
                <c:pt idx="64">
                  <c:v>5.8906250000000382E-3</c:v>
                </c:pt>
                <c:pt idx="65">
                  <c:v>1.5156250000000204E-3</c:v>
                </c:pt>
                <c:pt idx="66">
                  <c:v>1.7187499999999911E-3</c:v>
                </c:pt>
                <c:pt idx="67">
                  <c:v>-4.1875000000000107E-3</c:v>
                </c:pt>
                <c:pt idx="68">
                  <c:v>-2.8124999999999956E-3</c:v>
                </c:pt>
                <c:pt idx="69">
                  <c:v>-3.7500000000000311E-3</c:v>
                </c:pt>
                <c:pt idx="70">
                  <c:v>-1.8906249999999236E-3</c:v>
                </c:pt>
                <c:pt idx="71">
                  <c:v>1.718749999999325E-4</c:v>
                </c:pt>
                <c:pt idx="72">
                  <c:v>-9.2187500000007194E-4</c:v>
                </c:pt>
                <c:pt idx="73">
                  <c:v>-1.1250000000000426E-3</c:v>
                </c:pt>
                <c:pt idx="74">
                  <c:v>-1.8906249999999236E-3</c:v>
                </c:pt>
                <c:pt idx="75">
                  <c:v>1.0937500000007816E-4</c:v>
                </c:pt>
                <c:pt idx="76">
                  <c:v>1.2968750000000862E-3</c:v>
                </c:pt>
                <c:pt idx="77">
                  <c:v>-2.8437499999999227E-3</c:v>
                </c:pt>
                <c:pt idx="78">
                  <c:v>2.1703125000000045E-2</c:v>
                </c:pt>
                <c:pt idx="79">
                  <c:v>7.0312500000002665E-4</c:v>
                </c:pt>
                <c:pt idx="80">
                  <c:v>2.2500000000000853E-3</c:v>
                </c:pt>
                <c:pt idx="81">
                  <c:v>2.1562499999999707E-3</c:v>
                </c:pt>
                <c:pt idx="82">
                  <c:v>-3.1250000000004885E-4</c:v>
                </c:pt>
                <c:pt idx="83">
                  <c:v>-9.2171875000000014E-2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761-4A93-A6C8-0F21BE0B36A8}"/>
            </c:ext>
          </c:extLst>
        </c:ser>
        <c:ser>
          <c:idx val="1"/>
          <c:order val="1"/>
          <c:spPr>
            <a:ln w="22225">
              <a:solidFill>
                <a:srgbClr val="FF0000"/>
              </a:solidFill>
              <a:prstDash val="dash"/>
            </a:ln>
          </c:spPr>
          <c:marker>
            <c:spPr>
              <a:noFill/>
              <a:ln>
                <a:noFill/>
              </a:ln>
            </c:spPr>
          </c:marker>
          <c:xVal>
            <c:numRef>
              <c:f>'Reproducibility TF Plots'!$H$194:$H$195</c:f>
              <c:numCache>
                <c:formatCode>General</c:formatCode>
                <c:ptCount val="2"/>
                <c:pt idx="0">
                  <c:v>0</c:v>
                </c:pt>
                <c:pt idx="1">
                  <c:v>1.0193046875</c:v>
                </c:pt>
              </c:numCache>
            </c:numRef>
          </c:xVal>
          <c:yVal>
            <c:numRef>
              <c:f>'Reproducibility TF Plots'!$S$194:$S$195</c:f>
              <c:numCache>
                <c:formatCode>General</c:formatCode>
                <c:ptCount val="2"/>
                <c:pt idx="0">
                  <c:v>-4.124712332776978E-2</c:v>
                </c:pt>
                <c:pt idx="1">
                  <c:v>-4.124712332776978E-2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761-4A93-A6C8-0F21BE0B36A8}"/>
            </c:ext>
          </c:extLst>
        </c:ser>
        <c:ser>
          <c:idx val="2"/>
          <c:order val="2"/>
          <c:spPr>
            <a:ln w="22225">
              <a:solidFill>
                <a:srgbClr val="00B050"/>
              </a:solidFill>
            </a:ln>
          </c:spPr>
          <c:marker>
            <c:spPr>
              <a:noFill/>
              <a:ln>
                <a:noFill/>
              </a:ln>
            </c:spPr>
          </c:marker>
          <c:dPt>
            <c:idx val="1"/>
            <c:bubble3D val="0"/>
            <c:spPr>
              <a:ln w="22225">
                <a:solidFill>
                  <a:srgbClr val="006C3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1761-4A93-A6C8-0F21BE0B36A8}"/>
              </c:ext>
            </c:extLst>
          </c:dPt>
          <c:xVal>
            <c:numRef>
              <c:f>'Reproducibility TF Plots'!$H$196:$H$197</c:f>
              <c:numCache>
                <c:formatCode>General</c:formatCode>
                <c:ptCount val="2"/>
                <c:pt idx="0">
                  <c:v>0</c:v>
                </c:pt>
                <c:pt idx="1">
                  <c:v>1.0193046875</c:v>
                </c:pt>
              </c:numCache>
            </c:numRef>
          </c:xVal>
          <c:yVal>
            <c:numRef>
              <c:f>'Reproducibility TF Plots'!$S$196:$S$197</c:f>
              <c:numCache>
                <c:formatCode>General</c:formatCode>
                <c:ptCount val="2"/>
                <c:pt idx="0">
                  <c:v>-8.6997767857142812E-3</c:v>
                </c:pt>
                <c:pt idx="1">
                  <c:v>-8.6997767857142812E-3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1761-4A93-A6C8-0F21BE0B36A8}"/>
            </c:ext>
          </c:extLst>
        </c:ser>
        <c:ser>
          <c:idx val="3"/>
          <c:order val="3"/>
          <c:spPr>
            <a:ln w="22225">
              <a:solidFill>
                <a:srgbClr val="FF0000"/>
              </a:solidFill>
              <a:prstDash val="dash"/>
            </a:ln>
          </c:spPr>
          <c:marker>
            <c:spPr>
              <a:noFill/>
              <a:ln>
                <a:noFill/>
              </a:ln>
            </c:spPr>
          </c:marker>
          <c:xVal>
            <c:numRef>
              <c:f>'Reproducibility TF Plots'!$H$198:$H$199</c:f>
              <c:numCache>
                <c:formatCode>General</c:formatCode>
                <c:ptCount val="2"/>
                <c:pt idx="0">
                  <c:v>0</c:v>
                </c:pt>
                <c:pt idx="1">
                  <c:v>1.0193046875</c:v>
                </c:pt>
              </c:numCache>
            </c:numRef>
          </c:xVal>
          <c:yVal>
            <c:numRef>
              <c:f>'Reproducibility TF Plots'!$S$198:$S$199</c:f>
              <c:numCache>
                <c:formatCode>General</c:formatCode>
                <c:ptCount val="2"/>
                <c:pt idx="0">
                  <c:v>2.3847569756341214E-2</c:v>
                </c:pt>
                <c:pt idx="1">
                  <c:v>2.3847569756341214E-2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1761-4A93-A6C8-0F21BE0B36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7824640"/>
        <c:axId val="147826560"/>
      </c:scatterChart>
      <c:valAx>
        <c:axId val="147824640"/>
        <c:scaling>
          <c:orientation val="minMax"/>
          <c:max val="0.96000000000000008"/>
          <c:min val="0.82000000000000006"/>
        </c:scaling>
        <c:delete val="0"/>
        <c:axPos val="b"/>
        <c:numFmt formatCode="General" sourceLinked="1"/>
        <c:majorTickMark val="out"/>
        <c:minorTickMark val="none"/>
        <c:tickLblPos val="low"/>
        <c:spPr>
          <a:ln/>
        </c:spPr>
        <c:txPr>
          <a:bodyPr rot="0" anchor="b" anchorCtr="1"/>
          <a:lstStyle/>
          <a:p>
            <a:pPr>
              <a:defRPr sz="11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47826560"/>
        <c:crossesAt val="-0.1"/>
        <c:crossBetween val="midCat"/>
      </c:valAx>
      <c:valAx>
        <c:axId val="147826560"/>
        <c:scaling>
          <c:orientation val="minMax"/>
          <c:max val="6.0000000000000012E-2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</c:spPr>
        <c:txPr>
          <a:bodyPr/>
          <a:lstStyle/>
          <a:p>
            <a:pPr>
              <a:defRPr sz="11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47824640"/>
        <c:crossesAt val="0"/>
        <c:crossBetween val="midCat"/>
        <c:majorUnit val="2.0000000000000004E-2"/>
      </c:valAx>
      <c:spPr>
        <a:ln>
          <a:solidFill>
            <a:schemeClr val="tx1">
              <a:tint val="75000"/>
              <a:shade val="95000"/>
              <a:satMod val="105000"/>
            </a:schemeClr>
          </a:solidFill>
        </a:ln>
      </c:spPr>
    </c:plotArea>
    <c:plotVisOnly val="1"/>
    <c:dispBlanksAs val="gap"/>
    <c:showDLblsOverMax val="0"/>
  </c:chart>
  <c:spPr>
    <a:solidFill>
      <a:schemeClr val="bg1"/>
    </a:solidFill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00B0F0">
                  <a:alpha val="96000"/>
                </a:srgbClr>
              </a:solidFill>
              <a:ln w="15875">
                <a:solidFill>
                  <a:srgbClr val="111AC9"/>
                </a:solidFill>
              </a:ln>
            </c:spPr>
          </c:marker>
          <c:xVal>
            <c:numRef>
              <c:f>'Reproducibility TF Plots'!$T$102:$T$185</c:f>
              <c:numCache>
                <c:formatCode>General</c:formatCode>
                <c:ptCount val="84"/>
                <c:pt idx="0">
                  <c:v>0.1064765723374642</c:v>
                </c:pt>
                <c:pt idx="1">
                  <c:v>0.10185399960235936</c:v>
                </c:pt>
                <c:pt idx="2">
                  <c:v>0.112010404930744</c:v>
                </c:pt>
                <c:pt idx="3">
                  <c:v>0.1219597057459075</c:v>
                </c:pt>
                <c:pt idx="4">
                  <c:v>0.11030386374179854</c:v>
                </c:pt>
                <c:pt idx="5">
                  <c:v>0.140392007422626</c:v>
                </c:pt>
                <c:pt idx="6">
                  <c:v>0.133946914971171</c:v>
                </c:pt>
                <c:pt idx="7">
                  <c:v>0.12054311087547251</c:v>
                </c:pt>
                <c:pt idx="8">
                  <c:v>0.104214991053085</c:v>
                </c:pt>
                <c:pt idx="9">
                  <c:v>0.128239114586785</c:v>
                </c:pt>
                <c:pt idx="10">
                  <c:v>0.12000463914109599</c:v>
                </c:pt>
                <c:pt idx="11">
                  <c:v>0.11000563324275965</c:v>
                </c:pt>
                <c:pt idx="12">
                  <c:v>0.11338557889853526</c:v>
                </c:pt>
                <c:pt idx="13">
                  <c:v>0.14705248856783099</c:v>
                </c:pt>
                <c:pt idx="14">
                  <c:v>0.12030286964013551</c:v>
                </c:pt>
                <c:pt idx="15">
                  <c:v>0.1512194313738485</c:v>
                </c:pt>
                <c:pt idx="16">
                  <c:v>0.13912452780171</c:v>
                </c:pt>
                <c:pt idx="17">
                  <c:v>0.110544104977136</c:v>
                </c:pt>
                <c:pt idx="18">
                  <c:v>0.13581913977069399</c:v>
                </c:pt>
                <c:pt idx="19">
                  <c:v>0.14712704619259098</c:v>
                </c:pt>
                <c:pt idx="20">
                  <c:v>0.15251176353635099</c:v>
                </c:pt>
                <c:pt idx="21">
                  <c:v>0.13316820200145801</c:v>
                </c:pt>
                <c:pt idx="22">
                  <c:v>0.14854364106302601</c:v>
                </c:pt>
                <c:pt idx="23">
                  <c:v>0.14971171051759549</c:v>
                </c:pt>
                <c:pt idx="24">
                  <c:v>0.116061369209358</c:v>
                </c:pt>
                <c:pt idx="25">
                  <c:v>0.15853436278083349</c:v>
                </c:pt>
                <c:pt idx="26">
                  <c:v>0.13890913910795949</c:v>
                </c:pt>
                <c:pt idx="27">
                  <c:v>0.12703790841009999</c:v>
                </c:pt>
                <c:pt idx="28">
                  <c:v>0.14021803963151952</c:v>
                </c:pt>
                <c:pt idx="29">
                  <c:v>0.12671482536947448</c:v>
                </c:pt>
                <c:pt idx="30">
                  <c:v>0.14429385645171999</c:v>
                </c:pt>
                <c:pt idx="31">
                  <c:v>0.11272284445622649</c:v>
                </c:pt>
                <c:pt idx="32">
                  <c:v>0.139480747564451</c:v>
                </c:pt>
                <c:pt idx="33">
                  <c:v>0.129788256345682</c:v>
                </c:pt>
                <c:pt idx="34">
                  <c:v>0.14590098747431901</c:v>
                </c:pt>
                <c:pt idx="35">
                  <c:v>0.14929750149115251</c:v>
                </c:pt>
                <c:pt idx="36">
                  <c:v>0.137061766850023</c:v>
                </c:pt>
                <c:pt idx="37">
                  <c:v>0.13490787991251901</c:v>
                </c:pt>
                <c:pt idx="38">
                  <c:v>0.14156836105772402</c:v>
                </c:pt>
                <c:pt idx="39">
                  <c:v>0.132074690171648</c:v>
                </c:pt>
                <c:pt idx="40">
                  <c:v>0.156372191662801</c:v>
                </c:pt>
                <c:pt idx="41">
                  <c:v>0.15420173636423901</c:v>
                </c:pt>
                <c:pt idx="42">
                  <c:v>0.164043342832527</c:v>
                </c:pt>
                <c:pt idx="43">
                  <c:v>0.15190701835774401</c:v>
                </c:pt>
                <c:pt idx="44">
                  <c:v>0.15773908145006299</c:v>
                </c:pt>
                <c:pt idx="45">
                  <c:v>0.14977798396182651</c:v>
                </c:pt>
                <c:pt idx="46">
                  <c:v>0.160439724302472</c:v>
                </c:pt>
                <c:pt idx="47">
                  <c:v>0.14856020942408349</c:v>
                </c:pt>
                <c:pt idx="48">
                  <c:v>0.1403505865199815</c:v>
                </c:pt>
                <c:pt idx="49">
                  <c:v>0.13880972894161298</c:v>
                </c:pt>
                <c:pt idx="50">
                  <c:v>0.11504241500430749</c:v>
                </c:pt>
                <c:pt idx="51">
                  <c:v>0.1138246404665655</c:v>
                </c:pt>
                <c:pt idx="52">
                  <c:v>0.13919080124594049</c:v>
                </c:pt>
                <c:pt idx="53">
                  <c:v>0.12912552190337301</c:v>
                </c:pt>
                <c:pt idx="54">
                  <c:v>0.133946914971171</c:v>
                </c:pt>
                <c:pt idx="55">
                  <c:v>0.14836138909139102</c:v>
                </c:pt>
                <c:pt idx="56">
                  <c:v>0.14054112267214552</c:v>
                </c:pt>
                <c:pt idx="57">
                  <c:v>0.14751640267744698</c:v>
                </c:pt>
                <c:pt idx="58">
                  <c:v>0.13637417986612799</c:v>
                </c:pt>
                <c:pt idx="59">
                  <c:v>0.15409404201736399</c:v>
                </c:pt>
                <c:pt idx="60">
                  <c:v>0.114976141560077</c:v>
                </c:pt>
                <c:pt idx="61">
                  <c:v>0.138445224998343</c:v>
                </c:pt>
                <c:pt idx="62">
                  <c:v>0.113211611107429</c:v>
                </c:pt>
                <c:pt idx="63">
                  <c:v>0.13996123003512501</c:v>
                </c:pt>
                <c:pt idx="64">
                  <c:v>0.14823712638345848</c:v>
                </c:pt>
                <c:pt idx="65">
                  <c:v>0.151144873749089</c:v>
                </c:pt>
                <c:pt idx="66">
                  <c:v>0.13866889787262249</c:v>
                </c:pt>
                <c:pt idx="67">
                  <c:v>0.133350453973093</c:v>
                </c:pt>
                <c:pt idx="68">
                  <c:v>0.13899198091324799</c:v>
                </c:pt>
                <c:pt idx="69">
                  <c:v>0.13055040095433751</c:v>
                </c:pt>
                <c:pt idx="70">
                  <c:v>0.12501656836105751</c:v>
                </c:pt>
                <c:pt idx="71">
                  <c:v>0.15481476572337499</c:v>
                </c:pt>
                <c:pt idx="72">
                  <c:v>0.15425144144741199</c:v>
                </c:pt>
                <c:pt idx="73">
                  <c:v>0.13802273179137101</c:v>
                </c:pt>
                <c:pt idx="74">
                  <c:v>0.15352243356087247</c:v>
                </c:pt>
                <c:pt idx="75">
                  <c:v>0.12672310955000299</c:v>
                </c:pt>
                <c:pt idx="76">
                  <c:v>0.1293160580555375</c:v>
                </c:pt>
                <c:pt idx="77">
                  <c:v>0.14633176486182001</c:v>
                </c:pt>
                <c:pt idx="78">
                  <c:v>0.14227251640267749</c:v>
                </c:pt>
                <c:pt idx="79">
                  <c:v>0.15017562462721201</c:v>
                </c:pt>
                <c:pt idx="80">
                  <c:v>0.13388064152694001</c:v>
                </c:pt>
                <c:pt idx="81">
                  <c:v>0.13581085559016498</c:v>
                </c:pt>
                <c:pt idx="82">
                  <c:v>0.15408575783683501</c:v>
                </c:pt>
                <c:pt idx="83">
                  <c:v>0.12597753330240549</c:v>
                </c:pt>
              </c:numCache>
            </c:numRef>
          </c:xVal>
          <c:yVal>
            <c:numRef>
              <c:f>'Reproducibility TF Plots'!$I$102:$I$185</c:f>
              <c:numCache>
                <c:formatCode>General</c:formatCode>
                <c:ptCount val="84"/>
                <c:pt idx="0">
                  <c:v>-3.3517794419775593E-2</c:v>
                </c:pt>
                <c:pt idx="1">
                  <c:v>-2.31128636755253E-2</c:v>
                </c:pt>
                <c:pt idx="2">
                  <c:v>-3.5953343495259971E-3</c:v>
                </c:pt>
                <c:pt idx="3">
                  <c:v>-1.9517529325998997E-2</c:v>
                </c:pt>
                <c:pt idx="4">
                  <c:v>-4.2100205447676883E-2</c:v>
                </c:pt>
                <c:pt idx="5">
                  <c:v>-2.1853668235138013E-2</c:v>
                </c:pt>
                <c:pt idx="6">
                  <c:v>-2.4040691894758007E-2</c:v>
                </c:pt>
                <c:pt idx="7">
                  <c:v>-4.0078865398634991E-2</c:v>
                </c:pt>
                <c:pt idx="8">
                  <c:v>-5.9314732586659979E-3</c:v>
                </c:pt>
                <c:pt idx="9">
                  <c:v>-1.2757638014448E-2</c:v>
                </c:pt>
                <c:pt idx="10">
                  <c:v>-1.9451255881767993E-2</c:v>
                </c:pt>
                <c:pt idx="11">
                  <c:v>-2.122407051494471E-2</c:v>
                </c:pt>
                <c:pt idx="12">
                  <c:v>-2.9574524488037504E-2</c:v>
                </c:pt>
                <c:pt idx="13">
                  <c:v>-1.1647557823579985E-2</c:v>
                </c:pt>
                <c:pt idx="14">
                  <c:v>-1.1365895685598995E-2</c:v>
                </c:pt>
                <c:pt idx="15">
                  <c:v>-2.4587447809662988E-2</c:v>
                </c:pt>
                <c:pt idx="16">
                  <c:v>-2.3924713367354022E-2</c:v>
                </c:pt>
                <c:pt idx="17">
                  <c:v>-1.8125786997150006E-2</c:v>
                </c:pt>
                <c:pt idx="18">
                  <c:v>-2.1356617403406025E-2</c:v>
                </c:pt>
                <c:pt idx="19">
                  <c:v>-1.1167075352905981E-2</c:v>
                </c:pt>
                <c:pt idx="20">
                  <c:v>-9.6759228577099898E-3</c:v>
                </c:pt>
                <c:pt idx="21">
                  <c:v>-1.4431042481277995E-2</c:v>
                </c:pt>
                <c:pt idx="22">
                  <c:v>-8.40015905626601E-3</c:v>
                </c:pt>
                <c:pt idx="23">
                  <c:v>-6.3291139240509997E-3</c:v>
                </c:pt>
                <c:pt idx="24">
                  <c:v>-1.4911524951951999E-2</c:v>
                </c:pt>
                <c:pt idx="25">
                  <c:v>-1.6783749751475008E-2</c:v>
                </c:pt>
                <c:pt idx="26">
                  <c:v>-1.5276028895221005E-2</c:v>
                </c:pt>
                <c:pt idx="27">
                  <c:v>-2.616144211014601E-2</c:v>
                </c:pt>
                <c:pt idx="28">
                  <c:v>-2.130691232023299E-2</c:v>
                </c:pt>
                <c:pt idx="29">
                  <c:v>-1.497779839618299E-2</c:v>
                </c:pt>
                <c:pt idx="30">
                  <c:v>-7.0581218105900123E-3</c:v>
                </c:pt>
                <c:pt idx="31">
                  <c:v>-1.3668897872623001E-2</c:v>
                </c:pt>
                <c:pt idx="32">
                  <c:v>-5.1527602889520074E-3</c:v>
                </c:pt>
                <c:pt idx="33">
                  <c:v>-2.3643051229371992E-2</c:v>
                </c:pt>
                <c:pt idx="34">
                  <c:v>-1.3420372456756008E-2</c:v>
                </c:pt>
                <c:pt idx="35">
                  <c:v>-2.8166213798130058E-3</c:v>
                </c:pt>
                <c:pt idx="36">
                  <c:v>-2.4355490754859876E-3</c:v>
                </c:pt>
                <c:pt idx="37">
                  <c:v>-1.2376565710119997E-2</c:v>
                </c:pt>
                <c:pt idx="38">
                  <c:v>-2.4968520113990006E-2</c:v>
                </c:pt>
                <c:pt idx="39">
                  <c:v>-2.3676187951488001E-2</c:v>
                </c:pt>
                <c:pt idx="40">
                  <c:v>-1.4414474120220011E-2</c:v>
                </c:pt>
                <c:pt idx="41">
                  <c:v>-9.0463251375179909E-3</c:v>
                </c:pt>
                <c:pt idx="42">
                  <c:v>-1.1664126184638024E-2</c:v>
                </c:pt>
                <c:pt idx="43">
                  <c:v>-1.3138710318776003E-2</c:v>
                </c:pt>
                <c:pt idx="44">
                  <c:v>-2.3361389091400009E-3</c:v>
                </c:pt>
                <c:pt idx="45">
                  <c:v>-1.4613294452913012E-2</c:v>
                </c:pt>
                <c:pt idx="46">
                  <c:v>-3.959838292796003E-3</c:v>
                </c:pt>
                <c:pt idx="47">
                  <c:v>-1.0885413214925005E-2</c:v>
                </c:pt>
                <c:pt idx="48">
                  <c:v>-2.0445357545231024E-2</c:v>
                </c:pt>
                <c:pt idx="49">
                  <c:v>2.021340049042003E-3</c:v>
                </c:pt>
                <c:pt idx="50">
                  <c:v>-3.5621976274110012E-3</c:v>
                </c:pt>
                <c:pt idx="51">
                  <c:v>1.5077208562529004E-2</c:v>
                </c:pt>
                <c:pt idx="52">
                  <c:v>5.6001060375109879E-3</c:v>
                </c:pt>
                <c:pt idx="53">
                  <c:v>6.6107760620320033E-3</c:v>
                </c:pt>
                <c:pt idx="54">
                  <c:v>4.5562992908740052E-3</c:v>
                </c:pt>
                <c:pt idx="55">
                  <c:v>2.7337795745240034E-3</c:v>
                </c:pt>
                <c:pt idx="56">
                  <c:v>6.6770495062629942E-3</c:v>
                </c:pt>
                <c:pt idx="57">
                  <c:v>3.7610179601040017E-3</c:v>
                </c:pt>
                <c:pt idx="58">
                  <c:v>8.2841805288620118E-3</c:v>
                </c:pt>
                <c:pt idx="59">
                  <c:v>5.0533501226060207E-3</c:v>
                </c:pt>
                <c:pt idx="60">
                  <c:v>-5.5504009543380084E-3</c:v>
                </c:pt>
                <c:pt idx="61">
                  <c:v>5.0699184836640043E-3</c:v>
                </c:pt>
                <c:pt idx="62">
                  <c:v>2.6509377692399139E-4</c:v>
                </c:pt>
                <c:pt idx="63">
                  <c:v>4.8048247067400407E-4</c:v>
                </c:pt>
                <c:pt idx="64">
                  <c:v>3.5456292663530176E-3</c:v>
                </c:pt>
                <c:pt idx="65">
                  <c:v>2.3030021870240058E-3</c:v>
                </c:pt>
                <c:pt idx="66">
                  <c:v>7.3066472264569915E-3</c:v>
                </c:pt>
                <c:pt idx="67">
                  <c:v>-1.0288952216846003E-2</c:v>
                </c:pt>
                <c:pt idx="68">
                  <c:v>4.6391410961599266E-4</c:v>
                </c:pt>
                <c:pt idx="69">
                  <c:v>-5.3515806216450079E-3</c:v>
                </c:pt>
                <c:pt idx="70">
                  <c:v>-9.2948505533829995E-3</c:v>
                </c:pt>
                <c:pt idx="71">
                  <c:v>1.6899728278879922E-3</c:v>
                </c:pt>
                <c:pt idx="72">
                  <c:v>-1.1597852740400094E-3</c:v>
                </c:pt>
                <c:pt idx="73">
                  <c:v>-3.4959241831800103E-3</c:v>
                </c:pt>
                <c:pt idx="74">
                  <c:v>-1.9882033269300048E-4</c:v>
                </c:pt>
                <c:pt idx="75">
                  <c:v>-3.8604281264500162E-3</c:v>
                </c:pt>
                <c:pt idx="76">
                  <c:v>4.5065942077009979E-3</c:v>
                </c:pt>
                <c:pt idx="77">
                  <c:v>1.8887931605799935E-3</c:v>
                </c:pt>
                <c:pt idx="78">
                  <c:v>-2.5482139306779006E-2</c:v>
                </c:pt>
                <c:pt idx="79">
                  <c:v>-2.3858439923119812E-3</c:v>
                </c:pt>
                <c:pt idx="80">
                  <c:v>-3.2639671283719862E-3</c:v>
                </c:pt>
                <c:pt idx="81">
                  <c:v>7.0581218105899846E-3</c:v>
                </c:pt>
                <c:pt idx="82">
                  <c:v>1.1929219961560045E-3</c:v>
                </c:pt>
                <c:pt idx="83">
                  <c:v>-4.7551196235669918E-3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7B1-450C-979D-E4A251BD69F9}"/>
            </c:ext>
          </c:extLst>
        </c:ser>
        <c:ser>
          <c:idx val="1"/>
          <c:order val="1"/>
          <c:spPr>
            <a:ln w="22225">
              <a:solidFill>
                <a:srgbClr val="FF0000"/>
              </a:solidFill>
              <a:prstDash val="dash"/>
            </a:ln>
          </c:spPr>
          <c:marker>
            <c:spPr>
              <a:noFill/>
              <a:ln>
                <a:noFill/>
              </a:ln>
            </c:spPr>
          </c:marker>
          <c:xVal>
            <c:numRef>
              <c:f>'Reproducibility TF Plots'!$I$194:$I$195</c:f>
              <c:numCache>
                <c:formatCode>General</c:formatCode>
                <c:ptCount val="2"/>
                <c:pt idx="0">
                  <c:v>0</c:v>
                </c:pt>
                <c:pt idx="1">
                  <c:v>0.18044767711577969</c:v>
                </c:pt>
              </c:numCache>
            </c:numRef>
          </c:xVal>
          <c:yVal>
            <c:numRef>
              <c:f>'Reproducibility TF Plots'!$T$194:$T$195</c:f>
              <c:numCache>
                <c:formatCode>General</c:formatCode>
                <c:ptCount val="2"/>
                <c:pt idx="0">
                  <c:v>-3.2235179569840941E-2</c:v>
                </c:pt>
                <c:pt idx="1">
                  <c:v>-3.2235179569840941E-2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7B1-450C-979D-E4A251BD69F9}"/>
            </c:ext>
          </c:extLst>
        </c:ser>
        <c:ser>
          <c:idx val="2"/>
          <c:order val="2"/>
          <c:spPr>
            <a:ln w="22225">
              <a:solidFill>
                <a:srgbClr val="00B050"/>
              </a:solidFill>
            </a:ln>
          </c:spPr>
          <c:marker>
            <c:spPr>
              <a:noFill/>
              <a:ln>
                <a:noFill/>
              </a:ln>
            </c:spPr>
          </c:marker>
          <c:dPt>
            <c:idx val="1"/>
            <c:bubble3D val="0"/>
            <c:spPr>
              <a:ln w="22225">
                <a:solidFill>
                  <a:srgbClr val="006C3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27B1-450C-979D-E4A251BD69F9}"/>
              </c:ext>
            </c:extLst>
          </c:dPt>
          <c:xVal>
            <c:numRef>
              <c:f>'Reproducibility TF Plots'!$I$196:$I$197</c:f>
              <c:numCache>
                <c:formatCode>General</c:formatCode>
                <c:ptCount val="2"/>
                <c:pt idx="0">
                  <c:v>0</c:v>
                </c:pt>
                <c:pt idx="1">
                  <c:v>0.18044767711577969</c:v>
                </c:pt>
              </c:numCache>
            </c:numRef>
          </c:xVal>
          <c:yVal>
            <c:numRef>
              <c:f>'Reproducibility TF Plots'!$T$196:$T$197</c:f>
              <c:numCache>
                <c:formatCode>General</c:formatCode>
                <c:ptCount val="2"/>
                <c:pt idx="0">
                  <c:v>-9.2786766771126173E-3</c:v>
                </c:pt>
                <c:pt idx="1">
                  <c:v>-9.2786766771126173E-3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27B1-450C-979D-E4A251BD69F9}"/>
            </c:ext>
          </c:extLst>
        </c:ser>
        <c:ser>
          <c:idx val="3"/>
          <c:order val="3"/>
          <c:spPr>
            <a:ln w="22225">
              <a:solidFill>
                <a:srgbClr val="FF0000"/>
              </a:solidFill>
              <a:prstDash val="dash"/>
            </a:ln>
          </c:spPr>
          <c:marker>
            <c:spPr>
              <a:noFill/>
              <a:ln>
                <a:noFill/>
              </a:ln>
            </c:spPr>
          </c:marker>
          <c:xVal>
            <c:numRef>
              <c:f>'Reproducibility TF Plots'!$I$198:$I$199</c:f>
              <c:numCache>
                <c:formatCode>General</c:formatCode>
                <c:ptCount val="2"/>
                <c:pt idx="0">
                  <c:v>0</c:v>
                </c:pt>
                <c:pt idx="1">
                  <c:v>0.18044767711577969</c:v>
                </c:pt>
              </c:numCache>
            </c:numRef>
          </c:xVal>
          <c:yVal>
            <c:numRef>
              <c:f>'Reproducibility TF Plots'!$T$198:$T$199</c:f>
              <c:numCache>
                <c:formatCode>General</c:formatCode>
                <c:ptCount val="2"/>
                <c:pt idx="0">
                  <c:v>1.3677826215615708E-2</c:v>
                </c:pt>
                <c:pt idx="1">
                  <c:v>1.3677826215615708E-2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27B1-450C-979D-E4A251BD69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7925248"/>
        <c:axId val="147939712"/>
      </c:scatterChart>
      <c:valAx>
        <c:axId val="147925248"/>
        <c:scaling>
          <c:orientation val="minMax"/>
          <c:max val="0.18000000000000002"/>
          <c:min val="0.1"/>
        </c:scaling>
        <c:delete val="0"/>
        <c:axPos val="b"/>
        <c:numFmt formatCode="General" sourceLinked="1"/>
        <c:majorTickMark val="out"/>
        <c:minorTickMark val="none"/>
        <c:tickLblPos val="low"/>
        <c:spPr>
          <a:ln/>
        </c:spPr>
        <c:txPr>
          <a:bodyPr rot="0" anchor="b" anchorCtr="1"/>
          <a:lstStyle/>
          <a:p>
            <a:pPr>
              <a:defRPr sz="11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47939712"/>
        <c:crossesAt val="-5.000000000000001E-2"/>
        <c:crossBetween val="midCat"/>
      </c:valAx>
      <c:valAx>
        <c:axId val="147939712"/>
        <c:scaling>
          <c:orientation val="minMax"/>
          <c:max val="3.0000000000000006E-2"/>
          <c:min val="-5.000000000000001E-2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</c:spPr>
        <c:txPr>
          <a:bodyPr/>
          <a:lstStyle/>
          <a:p>
            <a:pPr>
              <a:defRPr sz="11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47925248"/>
        <c:crossesAt val="0"/>
        <c:crossBetween val="midCat"/>
      </c:valAx>
      <c:spPr>
        <a:ln>
          <a:solidFill>
            <a:schemeClr val="tx1">
              <a:tint val="75000"/>
              <a:shade val="95000"/>
              <a:satMod val="105000"/>
            </a:schemeClr>
          </a:solidFill>
        </a:ln>
      </c:spPr>
    </c:plotArea>
    <c:plotVisOnly val="1"/>
    <c:dispBlanksAs val="gap"/>
    <c:showDLblsOverMax val="0"/>
  </c:chart>
  <c:spPr>
    <a:solidFill>
      <a:schemeClr val="bg1"/>
    </a:solidFill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00B0F0">
                  <a:alpha val="96000"/>
                </a:srgbClr>
              </a:solidFill>
              <a:ln w="15875">
                <a:solidFill>
                  <a:srgbClr val="111AC9"/>
                </a:solidFill>
              </a:ln>
            </c:spPr>
          </c:marker>
          <c:xVal>
            <c:numRef>
              <c:f>'Reproducibility TF Plots'!$U$102:$U$185</c:f>
              <c:numCache>
                <c:formatCode>General</c:formatCode>
                <c:ptCount val="84"/>
                <c:pt idx="0">
                  <c:v>4439.4005898645501</c:v>
                </c:pt>
                <c:pt idx="1">
                  <c:v>12400.371133437951</c:v>
                </c:pt>
                <c:pt idx="2">
                  <c:v>10158.612391404629</c:v>
                </c:pt>
                <c:pt idx="3">
                  <c:v>5100.2758723543957</c:v>
                </c:pt>
                <c:pt idx="4">
                  <c:v>6473.7497133538654</c:v>
                </c:pt>
                <c:pt idx="5">
                  <c:v>3129.1320176546496</c:v>
                </c:pt>
                <c:pt idx="6">
                  <c:v>4428.9188552065352</c:v>
                </c:pt>
                <c:pt idx="7">
                  <c:v>3986.8900292926951</c:v>
                </c:pt>
                <c:pt idx="8">
                  <c:v>9914.0669305539795</c:v>
                </c:pt>
                <c:pt idx="9">
                  <c:v>5170.5564552996948</c:v>
                </c:pt>
                <c:pt idx="10">
                  <c:v>3570.3191729178002</c:v>
                </c:pt>
                <c:pt idx="11">
                  <c:v>3310.4408131098999</c:v>
                </c:pt>
                <c:pt idx="12">
                  <c:v>6510.7376312062452</c:v>
                </c:pt>
                <c:pt idx="13">
                  <c:v>5420.441232852635</c:v>
                </c:pt>
                <c:pt idx="14">
                  <c:v>4365.8928562332658</c:v>
                </c:pt>
                <c:pt idx="15">
                  <c:v>7061.3900716614753</c:v>
                </c:pt>
                <c:pt idx="16">
                  <c:v>4094.5483063971396</c:v>
                </c:pt>
                <c:pt idx="17">
                  <c:v>3725.3153824673545</c:v>
                </c:pt>
                <c:pt idx="18">
                  <c:v>4618.77709257897</c:v>
                </c:pt>
                <c:pt idx="19">
                  <c:v>4472.78757726189</c:v>
                </c:pt>
                <c:pt idx="20">
                  <c:v>3870.747964133895</c:v>
                </c:pt>
                <c:pt idx="21">
                  <c:v>5500.7219098989799</c:v>
                </c:pt>
                <c:pt idx="22">
                  <c:v>2015.6921856092499</c:v>
                </c:pt>
                <c:pt idx="23">
                  <c:v>3828.5258118854199</c:v>
                </c:pt>
                <c:pt idx="24">
                  <c:v>7972.3161199573096</c:v>
                </c:pt>
                <c:pt idx="25">
                  <c:v>2967.6433500692501</c:v>
                </c:pt>
                <c:pt idx="26">
                  <c:v>3027.04987633374</c:v>
                </c:pt>
                <c:pt idx="27">
                  <c:v>4203.7899861901751</c:v>
                </c:pt>
                <c:pt idx="28">
                  <c:v>2880.1941842013402</c:v>
                </c:pt>
                <c:pt idx="29">
                  <c:v>4752.2270725548151</c:v>
                </c:pt>
                <c:pt idx="30">
                  <c:v>2610.8382977370002</c:v>
                </c:pt>
                <c:pt idx="31">
                  <c:v>11369.83388883135</c:v>
                </c:pt>
                <c:pt idx="32">
                  <c:v>7566.7000978256456</c:v>
                </c:pt>
                <c:pt idx="33">
                  <c:v>4614.3338141402201</c:v>
                </c:pt>
                <c:pt idx="34">
                  <c:v>3830.1164272025853</c:v>
                </c:pt>
                <c:pt idx="35">
                  <c:v>3199.6975491909252</c:v>
                </c:pt>
                <c:pt idx="36">
                  <c:v>2145.7002357114652</c:v>
                </c:pt>
                <c:pt idx="37">
                  <c:v>2878.0566912054751</c:v>
                </c:pt>
                <c:pt idx="38">
                  <c:v>3520.3718078267802</c:v>
                </c:pt>
                <c:pt idx="39">
                  <c:v>6121.6819020131243</c:v>
                </c:pt>
                <c:pt idx="40">
                  <c:v>3124.9074090560352</c:v>
                </c:pt>
                <c:pt idx="41">
                  <c:v>1723.3386086714149</c:v>
                </c:pt>
                <c:pt idx="42">
                  <c:v>3477.6695070862697</c:v>
                </c:pt>
                <c:pt idx="43">
                  <c:v>3436.5039808615848</c:v>
                </c:pt>
                <c:pt idx="44">
                  <c:v>1907.312499639525</c:v>
                </c:pt>
                <c:pt idx="45">
                  <c:v>4137.9862861388001</c:v>
                </c:pt>
                <c:pt idx="46">
                  <c:v>5025.7675970575201</c:v>
                </c:pt>
                <c:pt idx="47">
                  <c:v>4151.1732363855153</c:v>
                </c:pt>
                <c:pt idx="48">
                  <c:v>6217.8898174436054</c:v>
                </c:pt>
                <c:pt idx="49">
                  <c:v>6994.4585469314452</c:v>
                </c:pt>
                <c:pt idx="50">
                  <c:v>15137.9331466481</c:v>
                </c:pt>
                <c:pt idx="51">
                  <c:v>15640.980028067752</c:v>
                </c:pt>
                <c:pt idx="52">
                  <c:v>7842.0456562807849</c:v>
                </c:pt>
                <c:pt idx="53">
                  <c:v>9868.3045467970751</c:v>
                </c:pt>
                <c:pt idx="54">
                  <c:v>8447.1815604354797</c:v>
                </c:pt>
                <c:pt idx="55">
                  <c:v>6193.5319813279002</c:v>
                </c:pt>
                <c:pt idx="56">
                  <c:v>8971.9984131751498</c:v>
                </c:pt>
                <c:pt idx="57">
                  <c:v>4949.7849960067306</c:v>
                </c:pt>
                <c:pt idx="58">
                  <c:v>6360.6547670097207</c:v>
                </c:pt>
                <c:pt idx="59">
                  <c:v>4041.2304350090349</c:v>
                </c:pt>
                <c:pt idx="60">
                  <c:v>18276.531713488548</c:v>
                </c:pt>
                <c:pt idx="61">
                  <c:v>7613.2362739710852</c:v>
                </c:pt>
                <c:pt idx="62">
                  <c:v>12198.36370024095</c:v>
                </c:pt>
                <c:pt idx="63">
                  <c:v>6329.8211984845093</c:v>
                </c:pt>
                <c:pt idx="64">
                  <c:v>4401.1821750844647</c:v>
                </c:pt>
                <c:pt idx="65">
                  <c:v>3092.9768199927703</c:v>
                </c:pt>
                <c:pt idx="66">
                  <c:v>7874.0388123796292</c:v>
                </c:pt>
                <c:pt idx="67">
                  <c:v>6188.0225882460545</c:v>
                </c:pt>
                <c:pt idx="68">
                  <c:v>4274.6278742964405</c:v>
                </c:pt>
                <c:pt idx="69">
                  <c:v>6910.3180005484601</c:v>
                </c:pt>
                <c:pt idx="70">
                  <c:v>6763.8015738348749</c:v>
                </c:pt>
                <c:pt idx="71">
                  <c:v>3838.9906302845102</c:v>
                </c:pt>
                <c:pt idx="72">
                  <c:v>2624.689095672155</c:v>
                </c:pt>
                <c:pt idx="73">
                  <c:v>7717.5415825008649</c:v>
                </c:pt>
                <c:pt idx="74">
                  <c:v>5847.3553637466393</c:v>
                </c:pt>
                <c:pt idx="75">
                  <c:v>9897.4366402231208</c:v>
                </c:pt>
                <c:pt idx="76">
                  <c:v>7464.5195021190602</c:v>
                </c:pt>
                <c:pt idx="77">
                  <c:v>5134.6001675521657</c:v>
                </c:pt>
                <c:pt idx="78">
                  <c:v>5029.3609686292948</c:v>
                </c:pt>
                <c:pt idx="79">
                  <c:v>3814.5973842633048</c:v>
                </c:pt>
                <c:pt idx="80">
                  <c:v>5729.8563689306902</c:v>
                </c:pt>
                <c:pt idx="81">
                  <c:v>7068.1362157538797</c:v>
                </c:pt>
                <c:pt idx="82">
                  <c:v>4789.5289826156895</c:v>
                </c:pt>
                <c:pt idx="83">
                  <c:v>6812.3118860412796</c:v>
                </c:pt>
              </c:numCache>
            </c:numRef>
          </c:xVal>
          <c:yVal>
            <c:numRef>
              <c:f>'Reproducibility TF Plots'!$J$102:$J$185</c:f>
              <c:numCache>
                <c:formatCode>General</c:formatCode>
                <c:ptCount val="84"/>
                <c:pt idx="0">
                  <c:v>-659.04718655235956</c:v>
                </c:pt>
                <c:pt idx="1">
                  <c:v>3831.4380342729</c:v>
                </c:pt>
                <c:pt idx="2">
                  <c:v>-634.60704374873967</c:v>
                </c:pt>
                <c:pt idx="3">
                  <c:v>-2509.5605902724901</c:v>
                </c:pt>
                <c:pt idx="4">
                  <c:v>-3039.0621707221499</c:v>
                </c:pt>
                <c:pt idx="5">
                  <c:v>-902.31699499684009</c:v>
                </c:pt>
                <c:pt idx="6">
                  <c:v>-2485.6249626907102</c:v>
                </c:pt>
                <c:pt idx="7">
                  <c:v>-1483.6982184558101</c:v>
                </c:pt>
                <c:pt idx="8">
                  <c:v>-3529.3717171688395</c:v>
                </c:pt>
                <c:pt idx="9">
                  <c:v>-1224.0384773907499</c:v>
                </c:pt>
                <c:pt idx="10">
                  <c:v>-1104.7716425684803</c:v>
                </c:pt>
                <c:pt idx="11">
                  <c:v>-1124.3106691418202</c:v>
                </c:pt>
                <c:pt idx="12">
                  <c:v>-2142.1703622000496</c:v>
                </c:pt>
                <c:pt idx="13">
                  <c:v>111.51011872648996</c:v>
                </c:pt>
                <c:pt idx="14">
                  <c:v>-1638.8818282430502</c:v>
                </c:pt>
                <c:pt idx="15">
                  <c:v>-2940.8398386233503</c:v>
                </c:pt>
                <c:pt idx="16">
                  <c:v>-329.32398937675998</c:v>
                </c:pt>
                <c:pt idx="17">
                  <c:v>-1630.4797185742896</c:v>
                </c:pt>
                <c:pt idx="18">
                  <c:v>770.50554590477986</c:v>
                </c:pt>
                <c:pt idx="19">
                  <c:v>-2137.9219902752398</c:v>
                </c:pt>
                <c:pt idx="20">
                  <c:v>-814.66096582765022</c:v>
                </c:pt>
                <c:pt idx="21">
                  <c:v>-924.6083366815601</c:v>
                </c:pt>
                <c:pt idx="22">
                  <c:v>-633.69968523467992</c:v>
                </c:pt>
                <c:pt idx="23">
                  <c:v>-963.96302761080005</c:v>
                </c:pt>
                <c:pt idx="24">
                  <c:v>-326.86647048215946</c:v>
                </c:pt>
                <c:pt idx="25">
                  <c:v>221.07947361239985</c:v>
                </c:pt>
                <c:pt idx="26">
                  <c:v>-505.40741866695998</c:v>
                </c:pt>
                <c:pt idx="27">
                  <c:v>-2539.4858570166293</c:v>
                </c:pt>
                <c:pt idx="28">
                  <c:v>-1564.9575331618203</c:v>
                </c:pt>
                <c:pt idx="29">
                  <c:v>-2290.6314168235499</c:v>
                </c:pt>
                <c:pt idx="30">
                  <c:v>-496.59001939299969</c:v>
                </c:pt>
                <c:pt idx="31">
                  <c:v>-139.53299931790025</c:v>
                </c:pt>
                <c:pt idx="32">
                  <c:v>-445.6737036716504</c:v>
                </c:pt>
                <c:pt idx="33">
                  <c:v>-1177.2173454632598</c:v>
                </c:pt>
                <c:pt idx="34">
                  <c:v>-983.84255703441022</c:v>
                </c:pt>
                <c:pt idx="35">
                  <c:v>-255.57909636105023</c:v>
                </c:pt>
                <c:pt idx="36">
                  <c:v>-52.870039069249742</c:v>
                </c:pt>
                <c:pt idx="37">
                  <c:v>-859.69963573896985</c:v>
                </c:pt>
                <c:pt idx="38">
                  <c:v>-1167.89108960354</c:v>
                </c:pt>
                <c:pt idx="39">
                  <c:v>-945.05121143857014</c:v>
                </c:pt>
                <c:pt idx="40">
                  <c:v>-986.53439717277024</c:v>
                </c:pt>
                <c:pt idx="41">
                  <c:v>-1000.67310713195</c:v>
                </c:pt>
                <c:pt idx="42">
                  <c:v>-916.07012785005963</c:v>
                </c:pt>
                <c:pt idx="43">
                  <c:v>-833.55644865813019</c:v>
                </c:pt>
                <c:pt idx="44">
                  <c:v>-662.83304588828992</c:v>
                </c:pt>
                <c:pt idx="45">
                  <c:v>-935.82338293097973</c:v>
                </c:pt>
                <c:pt idx="46">
                  <c:v>953.85774747397954</c:v>
                </c:pt>
                <c:pt idx="47">
                  <c:v>-960.3718395902697</c:v>
                </c:pt>
                <c:pt idx="48">
                  <c:v>-1119.3161578485096</c:v>
                </c:pt>
                <c:pt idx="49">
                  <c:v>1865.5520689343502</c:v>
                </c:pt>
                <c:pt idx="50">
                  <c:v>3331.2623276749982</c:v>
                </c:pt>
                <c:pt idx="51">
                  <c:v>2494.2157571535008</c:v>
                </c:pt>
                <c:pt idx="52">
                  <c:v>3990.2652350468306</c:v>
                </c:pt>
                <c:pt idx="53">
                  <c:v>-3879.1841498078502</c:v>
                </c:pt>
                <c:pt idx="54">
                  <c:v>1565.6525954765812</c:v>
                </c:pt>
                <c:pt idx="55">
                  <c:v>701.50947231000009</c:v>
                </c:pt>
                <c:pt idx="56">
                  <c:v>1241.322899524559</c:v>
                </c:pt>
                <c:pt idx="57">
                  <c:v>772.07804233941988</c:v>
                </c:pt>
                <c:pt idx="58">
                  <c:v>-1070.8435256613202</c:v>
                </c:pt>
                <c:pt idx="59">
                  <c:v>261.73546636732954</c:v>
                </c:pt>
                <c:pt idx="60">
                  <c:v>1730.8573336579029</c:v>
                </c:pt>
                <c:pt idx="61">
                  <c:v>-3236.6874097629898</c:v>
                </c:pt>
                <c:pt idx="62">
                  <c:v>433.23593034069927</c:v>
                </c:pt>
                <c:pt idx="63">
                  <c:v>-194.11015050552032</c:v>
                </c:pt>
                <c:pt idx="64">
                  <c:v>455.8329740356703</c:v>
                </c:pt>
                <c:pt idx="65">
                  <c:v>233.67743423173988</c:v>
                </c:pt>
                <c:pt idx="66">
                  <c:v>2751.9827509449997</c:v>
                </c:pt>
                <c:pt idx="67">
                  <c:v>11.564382739249595</c:v>
                </c:pt>
                <c:pt idx="68">
                  <c:v>424.87713199554037</c:v>
                </c:pt>
                <c:pt idx="69">
                  <c:v>-207.18995672124038</c:v>
                </c:pt>
                <c:pt idx="70">
                  <c:v>-1098.5875337175094</c:v>
                </c:pt>
                <c:pt idx="71">
                  <c:v>116.93831783482028</c:v>
                </c:pt>
                <c:pt idx="72">
                  <c:v>20.169278902710175</c:v>
                </c:pt>
                <c:pt idx="73">
                  <c:v>523.25695658428958</c:v>
                </c:pt>
                <c:pt idx="74">
                  <c:v>-85.655813231959655</c:v>
                </c:pt>
                <c:pt idx="75">
                  <c:v>12.356956975479989</c:v>
                </c:pt>
                <c:pt idx="76">
                  <c:v>373.23446514361967</c:v>
                </c:pt>
                <c:pt idx="77">
                  <c:v>593.06743112005006</c:v>
                </c:pt>
                <c:pt idx="78">
                  <c:v>4560.5826535513297</c:v>
                </c:pt>
                <c:pt idx="79">
                  <c:v>-160.34016450198988</c:v>
                </c:pt>
                <c:pt idx="80">
                  <c:v>-1611.7006517306199</c:v>
                </c:pt>
                <c:pt idx="81">
                  <c:v>-1241.17228490446</c:v>
                </c:pt>
                <c:pt idx="82">
                  <c:v>551.06130622488035</c:v>
                </c:pt>
                <c:pt idx="8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A22-43F6-8A55-422E9DA5E633}"/>
            </c:ext>
          </c:extLst>
        </c:ser>
        <c:ser>
          <c:idx val="1"/>
          <c:order val="1"/>
          <c:tx>
            <c:v>Lower LOA</c:v>
          </c:tx>
          <c:spPr>
            <a:ln w="22225">
              <a:solidFill>
                <a:srgbClr val="FF0000"/>
              </a:solidFill>
              <a:prstDash val="dash"/>
            </a:ln>
          </c:spPr>
          <c:marker>
            <c:spPr>
              <a:noFill/>
              <a:ln>
                <a:noFill/>
              </a:ln>
            </c:spPr>
          </c:marker>
          <c:xVal>
            <c:numRef>
              <c:f>'Reproducibility TF Plots'!$J$194:$J$195</c:f>
              <c:numCache>
                <c:formatCode>General</c:formatCode>
                <c:ptCount val="2"/>
                <c:pt idx="0">
                  <c:v>0</c:v>
                </c:pt>
                <c:pt idx="1">
                  <c:v>20104.184884837403</c:v>
                </c:pt>
              </c:numCache>
            </c:numRef>
          </c:xVal>
          <c:yVal>
            <c:numRef>
              <c:f>'Reproducibility TF Plots'!$U$194:$U$195</c:f>
              <c:numCache>
                <c:formatCode>General</c:formatCode>
                <c:ptCount val="2"/>
                <c:pt idx="0">
                  <c:v>-3472.9263966622366</c:v>
                </c:pt>
                <c:pt idx="1">
                  <c:v>-3472.9263966622366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A22-43F6-8A55-422E9DA5E633}"/>
            </c:ext>
          </c:extLst>
        </c:ser>
        <c:ser>
          <c:idx val="2"/>
          <c:order val="2"/>
          <c:spPr>
            <a:ln w="22225">
              <a:solidFill>
                <a:srgbClr val="00B050"/>
              </a:solidFill>
            </a:ln>
          </c:spPr>
          <c:marker>
            <c:spPr>
              <a:noFill/>
              <a:ln>
                <a:noFill/>
              </a:ln>
            </c:spPr>
          </c:marker>
          <c:dPt>
            <c:idx val="1"/>
            <c:bubble3D val="0"/>
            <c:spPr>
              <a:ln w="22225">
                <a:solidFill>
                  <a:srgbClr val="006C3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9A22-43F6-8A55-422E9DA5E633}"/>
              </c:ext>
            </c:extLst>
          </c:dPt>
          <c:xVal>
            <c:numRef>
              <c:f>'Reproducibility TF Plots'!$J$196:$J$197</c:f>
              <c:numCache>
                <c:formatCode>General</c:formatCode>
                <c:ptCount val="2"/>
                <c:pt idx="0">
                  <c:v>0</c:v>
                </c:pt>
                <c:pt idx="1">
                  <c:v>20104.184884837403</c:v>
                </c:pt>
              </c:numCache>
            </c:numRef>
          </c:xVal>
          <c:yVal>
            <c:numRef>
              <c:f>'Reproducibility TF Plots'!$U$196:$U$197</c:f>
              <c:numCache>
                <c:formatCode>General</c:formatCode>
                <c:ptCount val="2"/>
                <c:pt idx="0">
                  <c:v>-379.76459366802948</c:v>
                </c:pt>
                <c:pt idx="1">
                  <c:v>-379.76459366802948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9A22-43F6-8A55-422E9DA5E633}"/>
            </c:ext>
          </c:extLst>
        </c:ser>
        <c:ser>
          <c:idx val="3"/>
          <c:order val="3"/>
          <c:spPr>
            <a:ln w="22225">
              <a:solidFill>
                <a:srgbClr val="FF0000"/>
              </a:solidFill>
              <a:prstDash val="dash"/>
            </a:ln>
          </c:spPr>
          <c:marker>
            <c:spPr>
              <a:noFill/>
              <a:ln>
                <a:noFill/>
              </a:ln>
            </c:spPr>
          </c:marker>
          <c:xVal>
            <c:numRef>
              <c:f>'Reproducibility TF Plots'!$J$198:$J$199</c:f>
              <c:numCache>
                <c:formatCode>General</c:formatCode>
                <c:ptCount val="2"/>
                <c:pt idx="0">
                  <c:v>0</c:v>
                </c:pt>
                <c:pt idx="1">
                  <c:v>20104.184884837403</c:v>
                </c:pt>
              </c:numCache>
            </c:numRef>
          </c:xVal>
          <c:yVal>
            <c:numRef>
              <c:f>'Reproducibility TF Plots'!$U$198:$U$199</c:f>
              <c:numCache>
                <c:formatCode>General</c:formatCode>
                <c:ptCount val="2"/>
                <c:pt idx="0">
                  <c:v>2713.3972093261773</c:v>
                </c:pt>
                <c:pt idx="1">
                  <c:v>2713.3972093261773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9A22-43F6-8A55-422E9DA5E6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7976960"/>
        <c:axId val="147978880"/>
      </c:scatterChart>
      <c:valAx>
        <c:axId val="147976960"/>
        <c:scaling>
          <c:orientation val="minMax"/>
          <c:max val="20000"/>
        </c:scaling>
        <c:delete val="0"/>
        <c:axPos val="b"/>
        <c:numFmt formatCode="General" sourceLinked="1"/>
        <c:majorTickMark val="out"/>
        <c:minorTickMark val="none"/>
        <c:tickLblPos val="low"/>
        <c:spPr>
          <a:ln/>
        </c:spPr>
        <c:txPr>
          <a:bodyPr rot="0" anchor="b" anchorCtr="1"/>
          <a:lstStyle/>
          <a:p>
            <a:pPr>
              <a:defRPr sz="11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47978880"/>
        <c:crossesAt val="-6000"/>
        <c:crossBetween val="midCat"/>
      </c:valAx>
      <c:valAx>
        <c:axId val="147978880"/>
        <c:scaling>
          <c:orientation val="minMax"/>
          <c:max val="8000"/>
          <c:min val="-600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</c:spPr>
        <c:txPr>
          <a:bodyPr/>
          <a:lstStyle/>
          <a:p>
            <a:pPr>
              <a:defRPr sz="11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47976960"/>
        <c:crossesAt val="-6000"/>
        <c:crossBetween val="midCat"/>
        <c:majorUnit val="2000"/>
      </c:valAx>
      <c:spPr>
        <a:ln>
          <a:solidFill>
            <a:schemeClr val="tx1">
              <a:tint val="75000"/>
              <a:shade val="95000"/>
              <a:satMod val="105000"/>
            </a:schemeClr>
          </a:solidFill>
        </a:ln>
      </c:spPr>
    </c:plotArea>
    <c:plotVisOnly val="1"/>
    <c:dispBlanksAs val="gap"/>
    <c:showDLblsOverMax val="0"/>
  </c:chart>
  <c:spPr>
    <a:solidFill>
      <a:schemeClr val="bg1"/>
    </a:solidFill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00B0F0">
                  <a:alpha val="96000"/>
                </a:srgbClr>
              </a:solidFill>
              <a:ln w="15875">
                <a:solidFill>
                  <a:srgbClr val="111AC9"/>
                </a:solidFill>
              </a:ln>
            </c:spPr>
          </c:marker>
          <c:xVal>
            <c:numRef>
              <c:f>'Reproducibility TF Plots'!$AM$102:$AM$185</c:f>
              <c:numCache>
                <c:formatCode>General</c:formatCode>
                <c:ptCount val="84"/>
                <c:pt idx="0">
                  <c:v>9.3813288516669292E-3</c:v>
                </c:pt>
                <c:pt idx="1">
                  <c:v>8.9395680572998642E-4</c:v>
                </c:pt>
                <c:pt idx="2">
                  <c:v>7.3740919410716851E-3</c:v>
                </c:pt>
                <c:pt idx="3">
                  <c:v>8.0529517053699196E-3</c:v>
                </c:pt>
                <c:pt idx="4">
                  <c:v>1.24555022870273E-2</c:v>
                </c:pt>
                <c:pt idx="5">
                  <c:v>1.08218400482129E-2</c:v>
                </c:pt>
                <c:pt idx="6">
                  <c:v>1.0442147780825001E-2</c:v>
                </c:pt>
                <c:pt idx="7">
                  <c:v>6.2119851740813654E-3</c:v>
                </c:pt>
                <c:pt idx="8">
                  <c:v>1.9031639667571099E-3</c:v>
                </c:pt>
                <c:pt idx="9">
                  <c:v>6.0333324262870445E-3</c:v>
                </c:pt>
                <c:pt idx="10">
                  <c:v>6.4830649662897845E-3</c:v>
                </c:pt>
                <c:pt idx="11">
                  <c:v>7.7839812714638554E-3</c:v>
                </c:pt>
                <c:pt idx="12">
                  <c:v>8.1106616596257654E-3</c:v>
                </c:pt>
                <c:pt idx="13">
                  <c:v>1.3503588122252101E-2</c:v>
                </c:pt>
                <c:pt idx="14">
                  <c:v>5.1680267500755096E-3</c:v>
                </c:pt>
                <c:pt idx="15">
                  <c:v>3.3603482169451151E-3</c:v>
                </c:pt>
                <c:pt idx="16">
                  <c:v>8.4439688895416049E-3</c:v>
                </c:pt>
                <c:pt idx="17">
                  <c:v>4.4033527283940449E-3</c:v>
                </c:pt>
                <c:pt idx="18">
                  <c:v>7.4230989934469301E-3</c:v>
                </c:pt>
                <c:pt idx="19">
                  <c:v>9.2708636289238547E-3</c:v>
                </c:pt>
                <c:pt idx="20">
                  <c:v>6.8072651068487649E-3</c:v>
                </c:pt>
                <c:pt idx="21">
                  <c:v>6.8770980189294499E-3</c:v>
                </c:pt>
                <c:pt idx="22">
                  <c:v>5.7388302886300004E-3</c:v>
                </c:pt>
                <c:pt idx="23">
                  <c:v>6.2380078366702351E-3</c:v>
                </c:pt>
                <c:pt idx="24">
                  <c:v>7.3749338174151297E-3</c:v>
                </c:pt>
                <c:pt idx="25">
                  <c:v>7.2113139407036552E-3</c:v>
                </c:pt>
                <c:pt idx="26">
                  <c:v>9.1325554879660448E-3</c:v>
                </c:pt>
                <c:pt idx="27">
                  <c:v>9.6610174549283945E-3</c:v>
                </c:pt>
                <c:pt idx="28">
                  <c:v>9.1093907030364452E-3</c:v>
                </c:pt>
                <c:pt idx="29">
                  <c:v>5.5680591083378892E-3</c:v>
                </c:pt>
                <c:pt idx="30">
                  <c:v>1.644702835278445E-3</c:v>
                </c:pt>
                <c:pt idx="31">
                  <c:v>3.047116220108375E-3</c:v>
                </c:pt>
                <c:pt idx="32">
                  <c:v>2.2842968087334399E-3</c:v>
                </c:pt>
                <c:pt idx="33">
                  <c:v>7.3494175741344201E-3</c:v>
                </c:pt>
                <c:pt idx="34">
                  <c:v>5.4393080627397651E-3</c:v>
                </c:pt>
                <c:pt idx="35">
                  <c:v>9.2098999830939597E-4</c:v>
                </c:pt>
                <c:pt idx="36">
                  <c:v>4.7169806405925651E-3</c:v>
                </c:pt>
                <c:pt idx="37">
                  <c:v>5.5547974302861004E-3</c:v>
                </c:pt>
                <c:pt idx="38">
                  <c:v>9.5914848430061657E-3</c:v>
                </c:pt>
                <c:pt idx="39">
                  <c:v>5.6725743350114904E-3</c:v>
                </c:pt>
                <c:pt idx="40">
                  <c:v>6.7556086384179953E-3</c:v>
                </c:pt>
                <c:pt idx="41">
                  <c:v>8.9939996789197112E-3</c:v>
                </c:pt>
                <c:pt idx="42">
                  <c:v>8.9982195272285542E-3</c:v>
                </c:pt>
                <c:pt idx="43">
                  <c:v>8.9149833970944645E-3</c:v>
                </c:pt>
                <c:pt idx="44">
                  <c:v>4.48459168273723E-3</c:v>
                </c:pt>
                <c:pt idx="45">
                  <c:v>8.9210665849798702E-3</c:v>
                </c:pt>
                <c:pt idx="46">
                  <c:v>5.7033474145007854E-3</c:v>
                </c:pt>
                <c:pt idx="47">
                  <c:v>5.9140637501817247E-3</c:v>
                </c:pt>
                <c:pt idx="48">
                  <c:v>1.024621042873505E-2</c:v>
                </c:pt>
                <c:pt idx="49">
                  <c:v>1.8530322914039599E-2</c:v>
                </c:pt>
                <c:pt idx="50">
                  <c:v>9.8221916857633394E-3</c:v>
                </c:pt>
                <c:pt idx="51">
                  <c:v>1.6247074339359902E-2</c:v>
                </c:pt>
                <c:pt idx="52">
                  <c:v>1.10503443914092E-2</c:v>
                </c:pt>
                <c:pt idx="53">
                  <c:v>1.73416822440184E-2</c:v>
                </c:pt>
                <c:pt idx="54">
                  <c:v>1.597468258726115E-2</c:v>
                </c:pt>
                <c:pt idx="55">
                  <c:v>1.37499180705901E-2</c:v>
                </c:pt>
                <c:pt idx="56">
                  <c:v>1.48895021188783E-2</c:v>
                </c:pt>
                <c:pt idx="57">
                  <c:v>1.41515666230995E-2</c:v>
                </c:pt>
                <c:pt idx="58">
                  <c:v>1.0900207909350451E-2</c:v>
                </c:pt>
                <c:pt idx="59">
                  <c:v>2.0399313058165249E-2</c:v>
                </c:pt>
                <c:pt idx="60">
                  <c:v>1.3662760747325E-2</c:v>
                </c:pt>
                <c:pt idx="61">
                  <c:v>1.460726703916615E-2</c:v>
                </c:pt>
                <c:pt idx="62">
                  <c:v>9.0048399401554003E-3</c:v>
                </c:pt>
                <c:pt idx="63">
                  <c:v>1.2922582597333601E-2</c:v>
                </c:pt>
                <c:pt idx="64">
                  <c:v>1.4786430229336001E-2</c:v>
                </c:pt>
                <c:pt idx="65">
                  <c:v>1.4230152095507799E-2</c:v>
                </c:pt>
                <c:pt idx="66">
                  <c:v>8.4133289951164696E-3</c:v>
                </c:pt>
                <c:pt idx="67">
                  <c:v>9.2659543294533048E-3</c:v>
                </c:pt>
                <c:pt idx="68">
                  <c:v>1.1640148734363701E-2</c:v>
                </c:pt>
                <c:pt idx="69">
                  <c:v>9.8166103859998709E-3</c:v>
                </c:pt>
                <c:pt idx="70">
                  <c:v>7.9639008715193301E-3</c:v>
                </c:pt>
                <c:pt idx="71">
                  <c:v>1.6947607988519599E-2</c:v>
                </c:pt>
                <c:pt idx="72">
                  <c:v>1.4090531835634751E-2</c:v>
                </c:pt>
                <c:pt idx="73">
                  <c:v>8.3077471613533047E-3</c:v>
                </c:pt>
                <c:pt idx="74">
                  <c:v>1.02883578944639E-2</c:v>
                </c:pt>
                <c:pt idx="75">
                  <c:v>1.0491500384455055E-2</c:v>
                </c:pt>
                <c:pt idx="76">
                  <c:v>1.2938355823768601E-2</c:v>
                </c:pt>
                <c:pt idx="77">
                  <c:v>1.1829442993570201E-2</c:v>
                </c:pt>
                <c:pt idx="78">
                  <c:v>1.5454091050025251E-2</c:v>
                </c:pt>
                <c:pt idx="79">
                  <c:v>1.5279815075520949E-2</c:v>
                </c:pt>
                <c:pt idx="80">
                  <c:v>1.5670969694617651E-2</c:v>
                </c:pt>
                <c:pt idx="81">
                  <c:v>1.16976840931461E-2</c:v>
                </c:pt>
                <c:pt idx="82">
                  <c:v>1.50789347821117E-2</c:v>
                </c:pt>
                <c:pt idx="83">
                  <c:v>7.9591196226018405E-3</c:v>
                </c:pt>
              </c:numCache>
            </c:numRef>
          </c:xVal>
          <c:yVal>
            <c:numRef>
              <c:f>'Reproducibility TF Plots'!$AB$102:$AB$185</c:f>
              <c:numCache>
                <c:formatCode>General</c:formatCode>
                <c:ptCount val="84"/>
                <c:pt idx="0">
                  <c:v>1.1094596905361787E-3</c:v>
                </c:pt>
                <c:pt idx="1">
                  <c:v>-6.4485468581605026E-5</c:v>
                </c:pt>
                <c:pt idx="2">
                  <c:v>2.4924908145616993E-4</c:v>
                </c:pt>
                <c:pt idx="3">
                  <c:v>6.1080932228746009E-4</c:v>
                </c:pt>
                <c:pt idx="4">
                  <c:v>-2.036343434188001E-3</c:v>
                </c:pt>
                <c:pt idx="5">
                  <c:v>1.2789333446465989E-3</c:v>
                </c:pt>
                <c:pt idx="6">
                  <c:v>8.8527228781000791E-5</c:v>
                </c:pt>
                <c:pt idx="7">
                  <c:v>5.6630096312534992E-4</c:v>
                </c:pt>
                <c:pt idx="8">
                  <c:v>6.3263253225085987E-4</c:v>
                </c:pt>
                <c:pt idx="9">
                  <c:v>1.7016625756722994E-4</c:v>
                </c:pt>
                <c:pt idx="10">
                  <c:v>5.8123848256639004E-4</c:v>
                </c:pt>
                <c:pt idx="11">
                  <c:v>6.2773641128729442E-5</c:v>
                </c:pt>
                <c:pt idx="12">
                  <c:v>7.3030443928602962E-4</c:v>
                </c:pt>
                <c:pt idx="13">
                  <c:v>4.2334548019700054E-4</c:v>
                </c:pt>
                <c:pt idx="14">
                  <c:v>-4.7167983846819854E-5</c:v>
                </c:pt>
                <c:pt idx="15">
                  <c:v>1.50021645687175E-3</c:v>
                </c:pt>
                <c:pt idx="16">
                  <c:v>-1.2669341005767309E-3</c:v>
                </c:pt>
                <c:pt idx="17">
                  <c:v>-1.3241285110950941E-4</c:v>
                </c:pt>
                <c:pt idx="18">
                  <c:v>-1.7347595257686046E-4</c:v>
                </c:pt>
                <c:pt idx="19">
                  <c:v>-2.1032007217416937E-4</c:v>
                </c:pt>
                <c:pt idx="20">
                  <c:v>4.8492159047130307E-5</c:v>
                </c:pt>
                <c:pt idx="21">
                  <c:v>9.2840097620528004E-4</c:v>
                </c:pt>
                <c:pt idx="22">
                  <c:v>-5.5681041963626023E-4</c:v>
                </c:pt>
                <c:pt idx="23">
                  <c:v>-3.8439355162390304E-5</c:v>
                </c:pt>
                <c:pt idx="24">
                  <c:v>-3.2777788913098023E-4</c:v>
                </c:pt>
                <c:pt idx="25">
                  <c:v>-3.8694753152870506E-5</c:v>
                </c:pt>
                <c:pt idx="26">
                  <c:v>-6.9986624087410923E-4</c:v>
                </c:pt>
                <c:pt idx="27">
                  <c:v>-5.0195197528575021E-4</c:v>
                </c:pt>
                <c:pt idx="28">
                  <c:v>-2.0410368531524961E-4</c:v>
                </c:pt>
                <c:pt idx="29">
                  <c:v>2.090360161527199E-4</c:v>
                </c:pt>
                <c:pt idx="30">
                  <c:v>-7.7193973458949874E-5</c:v>
                </c:pt>
                <c:pt idx="31">
                  <c:v>4.5310086761198975E-4</c:v>
                </c:pt>
                <c:pt idx="32">
                  <c:v>2.7038904093003996E-4</c:v>
                </c:pt>
                <c:pt idx="33">
                  <c:v>-7.5016429486730006E-4</c:v>
                </c:pt>
                <c:pt idx="34">
                  <c:v>3.9274138773866957E-4</c:v>
                </c:pt>
                <c:pt idx="35">
                  <c:v>5.5305095302566807E-4</c:v>
                </c:pt>
                <c:pt idx="36">
                  <c:v>-6.1280652038920962E-4</c:v>
                </c:pt>
                <c:pt idx="37">
                  <c:v>8.2519261202128064E-4</c:v>
                </c:pt>
                <c:pt idx="38">
                  <c:v>-6.3182039516831122E-4</c:v>
                </c:pt>
                <c:pt idx="39">
                  <c:v>3.3238453359636048E-4</c:v>
                </c:pt>
                <c:pt idx="40">
                  <c:v>-3.8765286016633014E-4</c:v>
                </c:pt>
                <c:pt idx="41">
                  <c:v>-4.3613733480642007E-4</c:v>
                </c:pt>
                <c:pt idx="42">
                  <c:v>-2.404425891001493E-4</c:v>
                </c:pt>
                <c:pt idx="43">
                  <c:v>2.1786912884338983E-4</c:v>
                </c:pt>
                <c:pt idx="44">
                  <c:v>5.4111361096504003E-4</c:v>
                </c:pt>
                <c:pt idx="45">
                  <c:v>1.4436238223161993E-4</c:v>
                </c:pt>
                <c:pt idx="46">
                  <c:v>1.0663530797298988E-4</c:v>
                </c:pt>
                <c:pt idx="47">
                  <c:v>-1.8374001516559008E-4</c:v>
                </c:pt>
                <c:pt idx="48">
                  <c:v>-3.1324535240090032E-4</c:v>
                </c:pt>
                <c:pt idx="49">
                  <c:v>-3.2061848349907995E-3</c:v>
                </c:pt>
                <c:pt idx="50">
                  <c:v>9.8560289870033204E-3</c:v>
                </c:pt>
                <c:pt idx="51">
                  <c:v>5.1964074205115996E-3</c:v>
                </c:pt>
                <c:pt idx="52">
                  <c:v>2.0594359751901995E-3</c:v>
                </c:pt>
                <c:pt idx="53">
                  <c:v>-6.0861356725720045E-4</c:v>
                </c:pt>
                <c:pt idx="54">
                  <c:v>1.6067651662287005E-3</c:v>
                </c:pt>
                <c:pt idx="55">
                  <c:v>-1.6996898495348009E-3</c:v>
                </c:pt>
                <c:pt idx="56">
                  <c:v>6.017864154160002E-4</c:v>
                </c:pt>
                <c:pt idx="57">
                  <c:v>-1.4292368239340013E-4</c:v>
                </c:pt>
                <c:pt idx="58">
                  <c:v>-4.8742328791549945E-4</c:v>
                </c:pt>
                <c:pt idx="59">
                  <c:v>4.6856767439901192E-5</c:v>
                </c:pt>
                <c:pt idx="60">
                  <c:v>3.6888395506982016E-3</c:v>
                </c:pt>
                <c:pt idx="61">
                  <c:v>-1.1283161776729986E-4</c:v>
                </c:pt>
                <c:pt idx="62">
                  <c:v>-1.6938564617172205E-3</c:v>
                </c:pt>
                <c:pt idx="63">
                  <c:v>1.1718324854994005E-3</c:v>
                </c:pt>
                <c:pt idx="64">
                  <c:v>-1.3654118788662007E-3</c:v>
                </c:pt>
                <c:pt idx="65">
                  <c:v>4.3021792514529988E-3</c:v>
                </c:pt>
                <c:pt idx="66">
                  <c:v>-2.1190292400359995E-3</c:v>
                </c:pt>
                <c:pt idx="67">
                  <c:v>-1.7113742768331899E-3</c:v>
                </c:pt>
                <c:pt idx="68">
                  <c:v>-1.8861867314327995E-3</c:v>
                </c:pt>
                <c:pt idx="69">
                  <c:v>-1.1467011514056605E-3</c:v>
                </c:pt>
                <c:pt idx="70">
                  <c:v>-4.9992123241079404E-3</c:v>
                </c:pt>
                <c:pt idx="71">
                  <c:v>-3.6197831276145991E-3</c:v>
                </c:pt>
                <c:pt idx="72">
                  <c:v>-2.878550818636999E-4</c:v>
                </c:pt>
                <c:pt idx="73">
                  <c:v>-1.0740537108508098E-3</c:v>
                </c:pt>
                <c:pt idx="74">
                  <c:v>-3.4840926965119985E-4</c:v>
                </c:pt>
                <c:pt idx="75">
                  <c:v>-2.7600329394308898E-3</c:v>
                </c:pt>
                <c:pt idx="76">
                  <c:v>-1.3063293665158005E-3</c:v>
                </c:pt>
                <c:pt idx="77">
                  <c:v>-1.1881321986471991E-3</c:v>
                </c:pt>
                <c:pt idx="78">
                  <c:v>1.5531232284601015E-3</c:v>
                </c:pt>
                <c:pt idx="79">
                  <c:v>-7.2110205079509854E-4</c:v>
                </c:pt>
                <c:pt idx="80">
                  <c:v>-2.7335849111493008E-3</c:v>
                </c:pt>
                <c:pt idx="81">
                  <c:v>1.7673416373717998E-3</c:v>
                </c:pt>
                <c:pt idx="82">
                  <c:v>-1.5483636529885995E-3</c:v>
                </c:pt>
                <c:pt idx="83">
                  <c:v>-2.1335556930270061E-4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42A-465A-B5C2-E5D3799ABD50}"/>
            </c:ext>
          </c:extLst>
        </c:ser>
        <c:ser>
          <c:idx val="1"/>
          <c:order val="1"/>
          <c:spPr>
            <a:ln w="22225">
              <a:solidFill>
                <a:srgbClr val="FF0000"/>
              </a:solidFill>
              <a:prstDash val="dash"/>
            </a:ln>
          </c:spPr>
          <c:marker>
            <c:spPr>
              <a:noFill/>
              <a:ln>
                <a:noFill/>
              </a:ln>
            </c:spPr>
          </c:marker>
          <c:xVal>
            <c:numRef>
              <c:f>'Reproducibility TF Plots'!$AB$194:$AB$195</c:f>
              <c:numCache>
                <c:formatCode>General</c:formatCode>
                <c:ptCount val="2"/>
                <c:pt idx="0">
                  <c:v>0</c:v>
                </c:pt>
                <c:pt idx="1">
                  <c:v>2.5000000000000001E-2</c:v>
                </c:pt>
              </c:numCache>
            </c:numRef>
          </c:xVal>
          <c:yVal>
            <c:numRef>
              <c:f>'Reproducibility TF Plots'!$AM$194:$AM$195</c:f>
              <c:numCache>
                <c:formatCode>General</c:formatCode>
                <c:ptCount val="2"/>
                <c:pt idx="0">
                  <c:v>-3.6297537778569636E-3</c:v>
                </c:pt>
                <c:pt idx="1">
                  <c:v>-3.6297537778569636E-3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42A-465A-B5C2-E5D3799ABD50}"/>
            </c:ext>
          </c:extLst>
        </c:ser>
        <c:ser>
          <c:idx val="2"/>
          <c:order val="2"/>
          <c:spPr>
            <a:ln w="22225">
              <a:solidFill>
                <a:srgbClr val="00B050"/>
              </a:solidFill>
            </a:ln>
          </c:spPr>
          <c:marker>
            <c:spPr>
              <a:noFill/>
              <a:ln>
                <a:noFill/>
              </a:ln>
            </c:spPr>
          </c:marker>
          <c:dPt>
            <c:idx val="1"/>
            <c:bubble3D val="0"/>
            <c:spPr>
              <a:ln w="22225">
                <a:solidFill>
                  <a:srgbClr val="006C3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0-0623-4756-9183-DBAF3C2B33BF}"/>
              </c:ext>
            </c:extLst>
          </c:dPt>
          <c:xVal>
            <c:numRef>
              <c:f>'Reproducibility TF Plots'!$AB$196:$AB$197</c:f>
              <c:numCache>
                <c:formatCode>General</c:formatCode>
                <c:ptCount val="2"/>
                <c:pt idx="0">
                  <c:v>0</c:v>
                </c:pt>
                <c:pt idx="1">
                  <c:v>2.5000000000000001E-2</c:v>
                </c:pt>
              </c:numCache>
            </c:numRef>
          </c:xVal>
          <c:yVal>
            <c:numRef>
              <c:f>'Reproducibility TF Plots'!$AM$196:$AM$197</c:f>
              <c:numCache>
                <c:formatCode>General</c:formatCode>
                <c:ptCount val="2"/>
                <c:pt idx="0">
                  <c:v>-2.4227446641514531E-5</c:v>
                </c:pt>
                <c:pt idx="1">
                  <c:v>-2.4227446641514531E-5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42A-465A-B5C2-E5D3799ABD50}"/>
            </c:ext>
          </c:extLst>
        </c:ser>
        <c:ser>
          <c:idx val="3"/>
          <c:order val="3"/>
          <c:spPr>
            <a:ln w="22225">
              <a:solidFill>
                <a:srgbClr val="FF0000"/>
              </a:solidFill>
              <a:prstDash val="dash"/>
            </a:ln>
          </c:spPr>
          <c:marker>
            <c:spPr>
              <a:noFill/>
              <a:ln>
                <a:noFill/>
              </a:ln>
            </c:spPr>
          </c:marker>
          <c:xVal>
            <c:numRef>
              <c:f>'Reproducibility TF Plots'!$AB$198:$AB$199</c:f>
              <c:numCache>
                <c:formatCode>General</c:formatCode>
                <c:ptCount val="2"/>
                <c:pt idx="0">
                  <c:v>0</c:v>
                </c:pt>
                <c:pt idx="1">
                  <c:v>2.5000000000000001E-2</c:v>
                </c:pt>
              </c:numCache>
            </c:numRef>
          </c:xVal>
          <c:yVal>
            <c:numRef>
              <c:f>'Reproducibility TF Plots'!$AM$198:$AM$199</c:f>
              <c:numCache>
                <c:formatCode>General</c:formatCode>
                <c:ptCount val="2"/>
                <c:pt idx="0">
                  <c:v>3.5812988845739346E-3</c:v>
                </c:pt>
                <c:pt idx="1">
                  <c:v>3.5812988845739346E-3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D42A-465A-B5C2-E5D3799ABD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233088"/>
        <c:axId val="172235008"/>
      </c:scatterChart>
      <c:valAx>
        <c:axId val="172233088"/>
        <c:scaling>
          <c:orientation val="minMax"/>
          <c:max val="2.5000000000000005E-2"/>
        </c:scaling>
        <c:delete val="0"/>
        <c:axPos val="b"/>
        <c:numFmt formatCode="General" sourceLinked="1"/>
        <c:majorTickMark val="out"/>
        <c:minorTickMark val="none"/>
        <c:tickLblPos val="low"/>
        <c:spPr>
          <a:ln/>
        </c:spPr>
        <c:txPr>
          <a:bodyPr rot="0" anchor="b" anchorCtr="1"/>
          <a:lstStyle/>
          <a:p>
            <a:pPr>
              <a:defRPr sz="11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72235008"/>
        <c:crossesAt val="-8.0000000000000019E-3"/>
        <c:crossBetween val="midCat"/>
      </c:valAx>
      <c:valAx>
        <c:axId val="1722350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</c:spPr>
        <c:txPr>
          <a:bodyPr/>
          <a:lstStyle/>
          <a:p>
            <a:pPr>
              <a:defRPr sz="11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72233088"/>
        <c:crossesAt val="0"/>
        <c:crossBetween val="midCat"/>
        <c:majorUnit val="4.000000000000001E-3"/>
      </c:valAx>
      <c:spPr>
        <a:ln>
          <a:solidFill>
            <a:schemeClr val="tx1">
              <a:tint val="75000"/>
              <a:shade val="95000"/>
              <a:satMod val="105000"/>
            </a:schemeClr>
          </a:solidFill>
        </a:ln>
      </c:spPr>
    </c:plotArea>
    <c:plotVisOnly val="1"/>
    <c:dispBlanksAs val="gap"/>
    <c:showDLblsOverMax val="0"/>
  </c:chart>
  <c:spPr>
    <a:solidFill>
      <a:schemeClr val="bg1"/>
    </a:solidFill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00B0F0">
                  <a:alpha val="96000"/>
                </a:srgbClr>
              </a:solidFill>
              <a:ln w="15875">
                <a:solidFill>
                  <a:srgbClr val="111AC9"/>
                </a:solidFill>
              </a:ln>
            </c:spPr>
          </c:marker>
          <c:xVal>
            <c:numRef>
              <c:f>'Reproducibility TF Plots'!$AN$102:$AN$185</c:f>
              <c:numCache>
                <c:formatCode>General</c:formatCode>
                <c:ptCount val="84"/>
                <c:pt idx="0">
                  <c:v>2.6592219497647302E-3</c:v>
                </c:pt>
                <c:pt idx="1">
                  <c:v>2.278149645437075E-3</c:v>
                </c:pt>
                <c:pt idx="2">
                  <c:v>3.85214394592087E-3</c:v>
                </c:pt>
                <c:pt idx="3">
                  <c:v>3.5290609052952499E-3</c:v>
                </c:pt>
                <c:pt idx="4">
                  <c:v>2.5432434223606601E-3</c:v>
                </c:pt>
                <c:pt idx="5">
                  <c:v>5.5586851348664607E-3</c:v>
                </c:pt>
                <c:pt idx="6">
                  <c:v>4.0675326396712851E-3</c:v>
                </c:pt>
                <c:pt idx="7">
                  <c:v>3.189409503611905E-3</c:v>
                </c:pt>
                <c:pt idx="8">
                  <c:v>2.129034395917555E-3</c:v>
                </c:pt>
                <c:pt idx="9">
                  <c:v>4.1255219033733198E-3</c:v>
                </c:pt>
                <c:pt idx="10">
                  <c:v>2.8746106435151454E-3</c:v>
                </c:pt>
                <c:pt idx="11">
                  <c:v>2.7172112134667649E-3</c:v>
                </c:pt>
                <c:pt idx="12">
                  <c:v>3.6864603353436299E-3</c:v>
                </c:pt>
                <c:pt idx="13">
                  <c:v>6.60249188150308E-3</c:v>
                </c:pt>
                <c:pt idx="14">
                  <c:v>5.5006958711644252E-3</c:v>
                </c:pt>
                <c:pt idx="15">
                  <c:v>6.6770495062628398E-3</c:v>
                </c:pt>
                <c:pt idx="16">
                  <c:v>6.0805885081847699E-3</c:v>
                </c:pt>
                <c:pt idx="17">
                  <c:v>2.8911790045728701E-3</c:v>
                </c:pt>
                <c:pt idx="18">
                  <c:v>4.2083637086619396E-3</c:v>
                </c:pt>
                <c:pt idx="19">
                  <c:v>6.2545562992908747E-3</c:v>
                </c:pt>
                <c:pt idx="20">
                  <c:v>6.7101862283782902E-3</c:v>
                </c:pt>
                <c:pt idx="21">
                  <c:v>4.7219829014513905E-3</c:v>
                </c:pt>
                <c:pt idx="22">
                  <c:v>5.5255484127510104E-3</c:v>
                </c:pt>
                <c:pt idx="23">
                  <c:v>6.7350387699648753E-3</c:v>
                </c:pt>
                <c:pt idx="24">
                  <c:v>5.0699184836635949E-3</c:v>
                </c:pt>
                <c:pt idx="25">
                  <c:v>7.0746901716482197E-3</c:v>
                </c:pt>
                <c:pt idx="26">
                  <c:v>4.6474252766916298E-3</c:v>
                </c:pt>
                <c:pt idx="27">
                  <c:v>3.6947445158724951E-3</c:v>
                </c:pt>
                <c:pt idx="28">
                  <c:v>5.6580953012128048E-3</c:v>
                </c:pt>
                <c:pt idx="29">
                  <c:v>5.0202134004904246E-3</c:v>
                </c:pt>
                <c:pt idx="30">
                  <c:v>6.0143150639538744E-3</c:v>
                </c:pt>
                <c:pt idx="31">
                  <c:v>4.1255219033733198E-3</c:v>
                </c:pt>
                <c:pt idx="32">
                  <c:v>6.7598913115514605E-3</c:v>
                </c:pt>
                <c:pt idx="33">
                  <c:v>5.50069587116442E-3</c:v>
                </c:pt>
                <c:pt idx="34">
                  <c:v>8.2510438067466343E-3</c:v>
                </c:pt>
                <c:pt idx="35">
                  <c:v>7.4723308370336049E-3</c:v>
                </c:pt>
                <c:pt idx="36">
                  <c:v>6.6687653257339746E-3</c:v>
                </c:pt>
                <c:pt idx="37">
                  <c:v>5.0367817615481498E-3</c:v>
                </c:pt>
                <c:pt idx="38">
                  <c:v>4.97050831731725E-3</c:v>
                </c:pt>
                <c:pt idx="39">
                  <c:v>5.7492212870302907E-3</c:v>
                </c:pt>
                <c:pt idx="40">
                  <c:v>6.8095963947246351E-3</c:v>
                </c:pt>
                <c:pt idx="41">
                  <c:v>5.68294784279939E-3</c:v>
                </c:pt>
                <c:pt idx="42">
                  <c:v>7.5883093644376698E-3</c:v>
                </c:pt>
                <c:pt idx="43">
                  <c:v>6.2876930214063199E-3</c:v>
                </c:pt>
                <c:pt idx="44">
                  <c:v>8.5492743057856736E-3</c:v>
                </c:pt>
                <c:pt idx="45">
                  <c:v>6.511365895685595E-3</c:v>
                </c:pt>
                <c:pt idx="46">
                  <c:v>8.1599178209291537E-3</c:v>
                </c:pt>
                <c:pt idx="47">
                  <c:v>5.3847173437603551E-3</c:v>
                </c:pt>
                <c:pt idx="48">
                  <c:v>5.4261382464046645E-3</c:v>
                </c:pt>
                <c:pt idx="49">
                  <c:v>4.5314467492875606E-3</c:v>
                </c:pt>
                <c:pt idx="50">
                  <c:v>5.4758433295778348E-3</c:v>
                </c:pt>
                <c:pt idx="51">
                  <c:v>5.8900523560209399E-3</c:v>
                </c:pt>
                <c:pt idx="52">
                  <c:v>5.1941811915965294E-3</c:v>
                </c:pt>
                <c:pt idx="53">
                  <c:v>4.7054145403936654E-3</c:v>
                </c:pt>
                <c:pt idx="54">
                  <c:v>4.7136987209225305E-3</c:v>
                </c:pt>
                <c:pt idx="55">
                  <c:v>4.7136987209225253E-3</c:v>
                </c:pt>
                <c:pt idx="56">
                  <c:v>5.6415269401550797E-3</c:v>
                </c:pt>
                <c:pt idx="57">
                  <c:v>6.1634303134733949E-3</c:v>
                </c:pt>
                <c:pt idx="58">
                  <c:v>5.7657896480880098E-3</c:v>
                </c:pt>
                <c:pt idx="59">
                  <c:v>8.6818211942474646E-3</c:v>
                </c:pt>
                <c:pt idx="60">
                  <c:v>5.3184438995294604E-3</c:v>
                </c:pt>
                <c:pt idx="61">
                  <c:v>5.3018755384717352E-3</c:v>
                </c:pt>
                <c:pt idx="62">
                  <c:v>3.8107230432765601E-3</c:v>
                </c:pt>
                <c:pt idx="63">
                  <c:v>5.8072105507323193E-3</c:v>
                </c:pt>
                <c:pt idx="64">
                  <c:v>4.7882563456822852E-3</c:v>
                </c:pt>
                <c:pt idx="65">
                  <c:v>4.3988998608257644E-3</c:v>
                </c:pt>
                <c:pt idx="66">
                  <c:v>6.6439127841473947E-3</c:v>
                </c:pt>
                <c:pt idx="67">
                  <c:v>5.0202134004904246E-3</c:v>
                </c:pt>
                <c:pt idx="68">
                  <c:v>5.5006958711644252E-3</c:v>
                </c:pt>
                <c:pt idx="69">
                  <c:v>5.1444761084233548E-3</c:v>
                </c:pt>
                <c:pt idx="70">
                  <c:v>4.3160580555371454E-3</c:v>
                </c:pt>
                <c:pt idx="71">
                  <c:v>7.0581218105904998E-3</c:v>
                </c:pt>
                <c:pt idx="72">
                  <c:v>6.0557359665981848E-3</c:v>
                </c:pt>
                <c:pt idx="73">
                  <c:v>4.2912055139505603E-3</c:v>
                </c:pt>
                <c:pt idx="74">
                  <c:v>6.6107760620319452E-3</c:v>
                </c:pt>
                <c:pt idx="75">
                  <c:v>5.0699184836635949E-3</c:v>
                </c:pt>
                <c:pt idx="76">
                  <c:v>4.2663529723639751E-3</c:v>
                </c:pt>
                <c:pt idx="77">
                  <c:v>6.0143150639538744E-3</c:v>
                </c:pt>
                <c:pt idx="78">
                  <c:v>7.0167009079461851E-3</c:v>
                </c:pt>
                <c:pt idx="79">
                  <c:v>5.69123202332825E-3</c:v>
                </c:pt>
                <c:pt idx="80">
                  <c:v>4.3740473192391853E-3</c:v>
                </c:pt>
                <c:pt idx="81">
                  <c:v>4.0758168202001451E-3</c:v>
                </c:pt>
                <c:pt idx="82">
                  <c:v>4.6225727351050447E-3</c:v>
                </c:pt>
                <c:pt idx="83">
                  <c:v>4.3160580555371454E-3</c:v>
                </c:pt>
              </c:numCache>
            </c:numRef>
          </c:xVal>
          <c:yVal>
            <c:numRef>
              <c:f>'Reproducibility TF Plots'!$AC$102:$AC$185</c:f>
              <c:numCache>
                <c:formatCode>General</c:formatCode>
                <c:ptCount val="84"/>
                <c:pt idx="0">
                  <c:v>-8.284180528862024E-5</c:v>
                </c:pt>
                <c:pt idx="1">
                  <c:v>1.656836105773038E-5</c:v>
                </c:pt>
                <c:pt idx="2">
                  <c:v>-1.6568361057719971E-5</c:v>
                </c:pt>
                <c:pt idx="3">
                  <c:v>6.6273444230899835E-5</c:v>
                </c:pt>
                <c:pt idx="4">
                  <c:v>-1.1597852740405975E-4</c:v>
                </c:pt>
                <c:pt idx="5">
                  <c:v>-4.9705083173179863E-5</c:v>
                </c:pt>
                <c:pt idx="6">
                  <c:v>1.656836105773038E-5</c:v>
                </c:pt>
                <c:pt idx="7">
                  <c:v>1.1597852740407016E-4</c:v>
                </c:pt>
                <c:pt idx="8">
                  <c:v>4.9705083173170322E-5</c:v>
                </c:pt>
                <c:pt idx="9">
                  <c:v>1.3254688846179967E-4</c:v>
                </c:pt>
                <c:pt idx="10">
                  <c:v>-1.6568361057729946E-5</c:v>
                </c:pt>
                <c:pt idx="11">
                  <c:v>-9.9410166346349752E-5</c:v>
                </c:pt>
                <c:pt idx="12">
                  <c:v>-1.6568361057719971E-5</c:v>
                </c:pt>
                <c:pt idx="13">
                  <c:v>-8.2841805288620673E-5</c:v>
                </c:pt>
                <c:pt idx="14">
                  <c:v>-3.3136722115450351E-5</c:v>
                </c:pt>
                <c:pt idx="15">
                  <c:v>-7.9528133077075985E-4</c:v>
                </c:pt>
                <c:pt idx="16">
                  <c:v>1.3254688846179967E-4</c:v>
                </c:pt>
                <c:pt idx="17">
                  <c:v>1.6568361057719971E-5</c:v>
                </c:pt>
                <c:pt idx="18">
                  <c:v>1.6568361057724048E-4</c:v>
                </c:pt>
                <c:pt idx="19">
                  <c:v>4.9705083173169455E-5</c:v>
                </c:pt>
                <c:pt idx="20">
                  <c:v>-3.3136722115439943E-5</c:v>
                </c:pt>
                <c:pt idx="21">
                  <c:v>9.9410166346339777E-5</c:v>
                </c:pt>
                <c:pt idx="22">
                  <c:v>1.4911524951952051E-4</c:v>
                </c:pt>
                <c:pt idx="23">
                  <c:v>-4.9705083173169455E-5</c:v>
                </c:pt>
                <c:pt idx="24">
                  <c:v>6.6273444230890294E-5</c:v>
                </c:pt>
                <c:pt idx="25">
                  <c:v>0</c:v>
                </c:pt>
                <c:pt idx="26">
                  <c:v>-1.6568361057719971E-5</c:v>
                </c:pt>
                <c:pt idx="27">
                  <c:v>-1.9882033269268996E-4</c:v>
                </c:pt>
                <c:pt idx="28">
                  <c:v>1.1597852740407016E-4</c:v>
                </c:pt>
                <c:pt idx="29">
                  <c:v>-1.9882033269268996E-4</c:v>
                </c:pt>
                <c:pt idx="30">
                  <c:v>1.3254688846179013E-4</c:v>
                </c:pt>
                <c:pt idx="31">
                  <c:v>0</c:v>
                </c:pt>
                <c:pt idx="32">
                  <c:v>1.6568361057724048E-4</c:v>
                </c:pt>
                <c:pt idx="33">
                  <c:v>0</c:v>
                </c:pt>
                <c:pt idx="34">
                  <c:v>1.3254688846178926E-4</c:v>
                </c:pt>
                <c:pt idx="35">
                  <c:v>-1.9882033269268996E-4</c:v>
                </c:pt>
                <c:pt idx="36">
                  <c:v>1.1597852740407016E-4</c:v>
                </c:pt>
                <c:pt idx="37">
                  <c:v>0</c:v>
                </c:pt>
                <c:pt idx="38">
                  <c:v>-9.9410166346340645E-5</c:v>
                </c:pt>
                <c:pt idx="39">
                  <c:v>-6.6273444230899835E-5</c:v>
                </c:pt>
                <c:pt idx="40">
                  <c:v>3.3136722115450351E-5</c:v>
                </c:pt>
                <c:pt idx="41">
                  <c:v>-6.6273444230900702E-5</c:v>
                </c:pt>
                <c:pt idx="42">
                  <c:v>-3.3136722115439943E-5</c:v>
                </c:pt>
                <c:pt idx="43">
                  <c:v>8.2841805288619806E-5</c:v>
                </c:pt>
                <c:pt idx="44">
                  <c:v>-1.9882033269268996E-4</c:v>
                </c:pt>
                <c:pt idx="45">
                  <c:v>1.9882033269268996E-4</c:v>
                </c:pt>
                <c:pt idx="46">
                  <c:v>-1.1597852740406929E-4</c:v>
                </c:pt>
                <c:pt idx="47">
                  <c:v>-3.3136722115450351E-5</c:v>
                </c:pt>
                <c:pt idx="48">
                  <c:v>1.491152495195101E-4</c:v>
                </c:pt>
                <c:pt idx="49">
                  <c:v>-2.1538869375041948E-4</c:v>
                </c:pt>
                <c:pt idx="50">
                  <c:v>1.9384982437537302E-3</c:v>
                </c:pt>
                <c:pt idx="51">
                  <c:v>8.2841805288620673E-5</c:v>
                </c:pt>
                <c:pt idx="52">
                  <c:v>8.2841805288619806E-5</c:v>
                </c:pt>
                <c:pt idx="53">
                  <c:v>-3.3136722115449484E-5</c:v>
                </c:pt>
                <c:pt idx="54">
                  <c:v>-2.4852541586585942E-4</c:v>
                </c:pt>
                <c:pt idx="55">
                  <c:v>7.7871296971303034E-4</c:v>
                </c:pt>
                <c:pt idx="56">
                  <c:v>-4.9705083173179863E-5</c:v>
                </c:pt>
                <c:pt idx="57">
                  <c:v>-3.3136722115450351E-5</c:v>
                </c:pt>
                <c:pt idx="58">
                  <c:v>-1.3254688846179967E-4</c:v>
                </c:pt>
                <c:pt idx="59">
                  <c:v>5.9646099807806989E-4</c:v>
                </c:pt>
                <c:pt idx="60">
                  <c:v>-2.6509377692357939E-4</c:v>
                </c:pt>
                <c:pt idx="61">
                  <c:v>-9.9410166346350186E-5</c:v>
                </c:pt>
                <c:pt idx="62">
                  <c:v>-4.6391410961627976E-4</c:v>
                </c:pt>
                <c:pt idx="63">
                  <c:v>-4.8048247067399973E-4</c:v>
                </c:pt>
                <c:pt idx="64">
                  <c:v>-1.9882033269268996E-4</c:v>
                </c:pt>
                <c:pt idx="65">
                  <c:v>6.793028033666897E-4</c:v>
                </c:pt>
                <c:pt idx="66">
                  <c:v>-2.9823049903902974E-4</c:v>
                </c:pt>
                <c:pt idx="67">
                  <c:v>-7.6214460865531037E-4</c:v>
                </c:pt>
                <c:pt idx="68">
                  <c:v>-4.9705083173173011E-4</c:v>
                </c:pt>
                <c:pt idx="69">
                  <c:v>-1.0106700245211698E-3</c:v>
                </c:pt>
                <c:pt idx="70">
                  <c:v>-2.8166213798130977E-4</c:v>
                </c:pt>
                <c:pt idx="71">
                  <c:v>-3.9764066538537993E-4</c:v>
                </c:pt>
                <c:pt idx="72">
                  <c:v>1.656836105773038E-5</c:v>
                </c:pt>
                <c:pt idx="73">
                  <c:v>2.6509377692358026E-4</c:v>
                </c:pt>
                <c:pt idx="74">
                  <c:v>-2.3195705480812991E-4</c:v>
                </c:pt>
                <c:pt idx="75">
                  <c:v>-4.9705083173173011E-4</c:v>
                </c:pt>
                <c:pt idx="76">
                  <c:v>-3.8107230432764955E-4</c:v>
                </c:pt>
                <c:pt idx="77">
                  <c:v>-3.313672211544905E-4</c:v>
                </c:pt>
                <c:pt idx="78">
                  <c:v>1.8225197163496999E-4</c:v>
                </c:pt>
                <c:pt idx="79">
                  <c:v>1.6568361057719971E-5</c:v>
                </c:pt>
                <c:pt idx="80">
                  <c:v>-4.3077738750083028E-4</c:v>
                </c:pt>
                <c:pt idx="81">
                  <c:v>-9.9410166346350186E-5</c:v>
                </c:pt>
                <c:pt idx="82">
                  <c:v>6.6273444230889426E-5</c:v>
                </c:pt>
                <c:pt idx="83">
                  <c:v>7.7871296971303034E-4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CC5-4236-827E-F088EA8ADDCD}"/>
            </c:ext>
          </c:extLst>
        </c:ser>
        <c:ser>
          <c:idx val="1"/>
          <c:order val="1"/>
          <c:spPr>
            <a:ln w="22225">
              <a:solidFill>
                <a:srgbClr val="FF0000"/>
              </a:solidFill>
              <a:prstDash val="dash"/>
            </a:ln>
          </c:spPr>
          <c:marker>
            <c:spPr>
              <a:noFill/>
              <a:ln>
                <a:noFill/>
              </a:ln>
            </c:spPr>
          </c:marker>
          <c:xVal>
            <c:numRef>
              <c:f>'Reproducibility TF Plots'!$AC$194:$AC$195</c:f>
              <c:numCache>
                <c:formatCode>General</c:formatCode>
                <c:ptCount val="2"/>
                <c:pt idx="0">
                  <c:v>2E-3</c:v>
                </c:pt>
                <c:pt idx="1">
                  <c:v>0.01</c:v>
                </c:pt>
              </c:numCache>
            </c:numRef>
          </c:xVal>
          <c:yVal>
            <c:numRef>
              <c:f>'Reproducibility TF Plots'!$AN$194:$AN$195</c:f>
              <c:numCache>
                <c:formatCode>General</c:formatCode>
                <c:ptCount val="2"/>
                <c:pt idx="0">
                  <c:v>-7.2925496696851745E-4</c:v>
                </c:pt>
                <c:pt idx="1">
                  <c:v>-7.2925496696851745E-4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CC5-4236-827E-F088EA8ADDCD}"/>
            </c:ext>
          </c:extLst>
        </c:ser>
        <c:ser>
          <c:idx val="2"/>
          <c:order val="2"/>
          <c:spPr>
            <a:ln w="22225">
              <a:solidFill>
                <a:srgbClr val="00B050"/>
              </a:solidFill>
            </a:ln>
          </c:spPr>
          <c:marker>
            <c:spPr>
              <a:noFill/>
              <a:ln>
                <a:noFill/>
              </a:ln>
            </c:spPr>
          </c:marker>
          <c:dPt>
            <c:idx val="1"/>
            <c:bubble3D val="0"/>
            <c:spPr>
              <a:ln w="22225">
                <a:solidFill>
                  <a:srgbClr val="006C3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CCC5-4236-827E-F088EA8ADDCD}"/>
              </c:ext>
            </c:extLst>
          </c:dPt>
          <c:xVal>
            <c:numRef>
              <c:f>'Reproducibility TF Plots'!$AC$196:$AC$197</c:f>
              <c:numCache>
                <c:formatCode>General</c:formatCode>
                <c:ptCount val="2"/>
                <c:pt idx="0">
                  <c:v>2E-3</c:v>
                </c:pt>
                <c:pt idx="1">
                  <c:v>0.01</c:v>
                </c:pt>
              </c:numCache>
            </c:numRef>
          </c:xVal>
          <c:yVal>
            <c:numRef>
              <c:f>'Reproducibility TF Plots'!$AN$196:$AN$197</c:f>
              <c:numCache>
                <c:formatCode>General</c:formatCode>
                <c:ptCount val="2"/>
                <c:pt idx="0">
                  <c:v>-2.8205662276840185E-5</c:v>
                </c:pt>
                <c:pt idx="1">
                  <c:v>-2.8205662276840185E-5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CCC5-4236-827E-F088EA8ADDCD}"/>
            </c:ext>
          </c:extLst>
        </c:ser>
        <c:ser>
          <c:idx val="3"/>
          <c:order val="3"/>
          <c:spPr>
            <a:ln w="22225">
              <a:solidFill>
                <a:srgbClr val="FF0000"/>
              </a:solidFill>
              <a:prstDash val="dash"/>
            </a:ln>
          </c:spPr>
          <c:marker>
            <c:spPr>
              <a:noFill/>
              <a:ln>
                <a:noFill/>
              </a:ln>
            </c:spPr>
          </c:marker>
          <c:xVal>
            <c:numRef>
              <c:f>'Reproducibility TF Plots'!$AC$198:$AC$199</c:f>
              <c:numCache>
                <c:formatCode>General</c:formatCode>
                <c:ptCount val="2"/>
                <c:pt idx="0">
                  <c:v>2E-3</c:v>
                </c:pt>
                <c:pt idx="1">
                  <c:v>0.01</c:v>
                </c:pt>
              </c:numCache>
            </c:numRef>
          </c:xVal>
          <c:yVal>
            <c:numRef>
              <c:f>'Reproducibility TF Plots'!$AN$198:$AN$199</c:f>
              <c:numCache>
                <c:formatCode>General</c:formatCode>
                <c:ptCount val="2"/>
                <c:pt idx="0">
                  <c:v>6.7284364241483716E-4</c:v>
                </c:pt>
                <c:pt idx="1">
                  <c:v>6.7284364241483716E-4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CCC5-4236-827E-F088EA8ADD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596224"/>
        <c:axId val="172602496"/>
      </c:scatterChart>
      <c:valAx>
        <c:axId val="172596224"/>
        <c:scaling>
          <c:orientation val="minMax"/>
          <c:max val="1.0000000000000002E-2"/>
          <c:min val="2.0000000000000005E-3"/>
        </c:scaling>
        <c:delete val="0"/>
        <c:axPos val="b"/>
        <c:numFmt formatCode="General" sourceLinked="1"/>
        <c:majorTickMark val="out"/>
        <c:minorTickMark val="none"/>
        <c:tickLblPos val="low"/>
        <c:spPr>
          <a:ln/>
        </c:spPr>
        <c:txPr>
          <a:bodyPr rot="0" anchor="b" anchorCtr="1"/>
          <a:lstStyle/>
          <a:p>
            <a:pPr>
              <a:defRPr sz="11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72602496"/>
        <c:crossesAt val="-8.0000000000000019E-3"/>
        <c:crossBetween val="midCat"/>
      </c:valAx>
      <c:valAx>
        <c:axId val="172602496"/>
        <c:scaling>
          <c:orientation val="minMax"/>
          <c:min val="-3.0000000000000009E-3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</c:spPr>
        <c:txPr>
          <a:bodyPr/>
          <a:lstStyle/>
          <a:p>
            <a:pPr>
              <a:defRPr sz="11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72596224"/>
        <c:crossesAt val="2.0000000000000005E-3"/>
        <c:crossBetween val="midCat"/>
        <c:majorUnit val="1.0000000000000002E-3"/>
      </c:valAx>
      <c:spPr>
        <a:ln>
          <a:solidFill>
            <a:schemeClr val="tx1">
              <a:tint val="75000"/>
              <a:shade val="95000"/>
              <a:satMod val="105000"/>
            </a:schemeClr>
          </a:solidFill>
        </a:ln>
      </c:spPr>
    </c:plotArea>
    <c:plotVisOnly val="1"/>
    <c:dispBlanksAs val="gap"/>
    <c:showDLblsOverMax val="0"/>
  </c:chart>
  <c:spPr>
    <a:solidFill>
      <a:schemeClr val="bg1"/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563218</xdr:colOff>
      <xdr:row>199</xdr:row>
      <xdr:rowOff>86140</xdr:rowOff>
    </xdr:from>
    <xdr:to>
      <xdr:col>10</xdr:col>
      <xdr:colOff>166687</xdr:colOff>
      <xdr:row>213</xdr:row>
      <xdr:rowOff>162340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218</xdr:row>
      <xdr:rowOff>0</xdr:rowOff>
    </xdr:from>
    <xdr:to>
      <xdr:col>10</xdr:col>
      <xdr:colOff>213069</xdr:colOff>
      <xdr:row>232</xdr:row>
      <xdr:rowOff>76200</xdr:rowOff>
    </xdr:to>
    <xdr:graphicFrame macro="">
      <xdr:nvGraphicFramePr>
        <xdr:cNvPr id="70" name="Chart 69">
          <a:extLst>
            <a:ext uri="{FF2B5EF4-FFF2-40B4-BE49-F238E27FC236}">
              <a16:creationId xmlns:a16="http://schemas.microsoft.com/office/drawing/2014/main" id="{00000000-0008-0000-0700-00004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235</xdr:row>
      <xdr:rowOff>0</xdr:rowOff>
    </xdr:from>
    <xdr:to>
      <xdr:col>10</xdr:col>
      <xdr:colOff>213069</xdr:colOff>
      <xdr:row>249</xdr:row>
      <xdr:rowOff>76200</xdr:rowOff>
    </xdr:to>
    <xdr:graphicFrame macro="">
      <xdr:nvGraphicFramePr>
        <xdr:cNvPr id="71" name="Chart 70">
          <a:extLst>
            <a:ext uri="{FF2B5EF4-FFF2-40B4-BE49-F238E27FC236}">
              <a16:creationId xmlns:a16="http://schemas.microsoft.com/office/drawing/2014/main" id="{00000000-0008-0000-0700-00004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0</xdr:colOff>
      <xdr:row>252</xdr:row>
      <xdr:rowOff>0</xdr:rowOff>
    </xdr:from>
    <xdr:to>
      <xdr:col>10</xdr:col>
      <xdr:colOff>213069</xdr:colOff>
      <xdr:row>266</xdr:row>
      <xdr:rowOff>76200</xdr:rowOff>
    </xdr:to>
    <xdr:graphicFrame macro="">
      <xdr:nvGraphicFramePr>
        <xdr:cNvPr id="72" name="Chart 71">
          <a:extLst>
            <a:ext uri="{FF2B5EF4-FFF2-40B4-BE49-F238E27FC236}">
              <a16:creationId xmlns:a16="http://schemas.microsoft.com/office/drawing/2014/main" id="{00000000-0008-0000-0700-00004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269</xdr:row>
      <xdr:rowOff>0</xdr:rowOff>
    </xdr:from>
    <xdr:to>
      <xdr:col>10</xdr:col>
      <xdr:colOff>213069</xdr:colOff>
      <xdr:row>283</xdr:row>
      <xdr:rowOff>76200</xdr:rowOff>
    </xdr:to>
    <xdr:graphicFrame macro="">
      <xdr:nvGraphicFramePr>
        <xdr:cNvPr id="73" name="Chart 72">
          <a:extLst>
            <a:ext uri="{FF2B5EF4-FFF2-40B4-BE49-F238E27FC236}">
              <a16:creationId xmlns:a16="http://schemas.microsoft.com/office/drawing/2014/main" id="{00000000-0008-0000-0700-00004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0</xdr:colOff>
      <xdr:row>287</xdr:row>
      <xdr:rowOff>0</xdr:rowOff>
    </xdr:from>
    <xdr:to>
      <xdr:col>10</xdr:col>
      <xdr:colOff>213069</xdr:colOff>
      <xdr:row>301</xdr:row>
      <xdr:rowOff>76200</xdr:rowOff>
    </xdr:to>
    <xdr:graphicFrame macro="">
      <xdr:nvGraphicFramePr>
        <xdr:cNvPr id="74" name="Chart 73">
          <a:extLst>
            <a:ext uri="{FF2B5EF4-FFF2-40B4-BE49-F238E27FC236}">
              <a16:creationId xmlns:a16="http://schemas.microsoft.com/office/drawing/2014/main" id="{00000000-0008-0000-0700-00004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0</xdr:colOff>
      <xdr:row>305</xdr:row>
      <xdr:rowOff>0</xdr:rowOff>
    </xdr:from>
    <xdr:to>
      <xdr:col>10</xdr:col>
      <xdr:colOff>213069</xdr:colOff>
      <xdr:row>319</xdr:row>
      <xdr:rowOff>76200</xdr:rowOff>
    </xdr:to>
    <xdr:graphicFrame macro="">
      <xdr:nvGraphicFramePr>
        <xdr:cNvPr id="75" name="Chart 74">
          <a:extLst>
            <a:ext uri="{FF2B5EF4-FFF2-40B4-BE49-F238E27FC236}">
              <a16:creationId xmlns:a16="http://schemas.microsoft.com/office/drawing/2014/main" id="{00000000-0008-0000-0700-00004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26</xdr:col>
      <xdr:colOff>0</xdr:colOff>
      <xdr:row>200</xdr:row>
      <xdr:rowOff>0</xdr:rowOff>
    </xdr:from>
    <xdr:to>
      <xdr:col>34</xdr:col>
      <xdr:colOff>93327</xdr:colOff>
      <xdr:row>214</xdr:row>
      <xdr:rowOff>76200</xdr:rowOff>
    </xdr:to>
    <xdr:graphicFrame macro="">
      <xdr:nvGraphicFramePr>
        <xdr:cNvPr id="76" name="Chart 75">
          <a:extLst>
            <a:ext uri="{FF2B5EF4-FFF2-40B4-BE49-F238E27FC236}">
              <a16:creationId xmlns:a16="http://schemas.microsoft.com/office/drawing/2014/main" id="{00000000-0008-0000-0700-00004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26</xdr:col>
      <xdr:colOff>49104</xdr:colOff>
      <xdr:row>218</xdr:row>
      <xdr:rowOff>104360</xdr:rowOff>
    </xdr:from>
    <xdr:to>
      <xdr:col>34</xdr:col>
      <xdr:colOff>139709</xdr:colOff>
      <xdr:row>232</xdr:row>
      <xdr:rowOff>180560</xdr:rowOff>
    </xdr:to>
    <xdr:graphicFrame macro="">
      <xdr:nvGraphicFramePr>
        <xdr:cNvPr id="77" name="Chart 76">
          <a:extLst>
            <a:ext uri="{FF2B5EF4-FFF2-40B4-BE49-F238E27FC236}">
              <a16:creationId xmlns:a16="http://schemas.microsoft.com/office/drawing/2014/main" id="{00000000-0008-0000-0700-00004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26</xdr:col>
      <xdr:colOff>49104</xdr:colOff>
      <xdr:row>235</xdr:row>
      <xdr:rowOff>104360</xdr:rowOff>
    </xdr:from>
    <xdr:to>
      <xdr:col>34</xdr:col>
      <xdr:colOff>139709</xdr:colOff>
      <xdr:row>249</xdr:row>
      <xdr:rowOff>180560</xdr:rowOff>
    </xdr:to>
    <xdr:graphicFrame macro="">
      <xdr:nvGraphicFramePr>
        <xdr:cNvPr id="78" name="Chart 77">
          <a:extLst>
            <a:ext uri="{FF2B5EF4-FFF2-40B4-BE49-F238E27FC236}">
              <a16:creationId xmlns:a16="http://schemas.microsoft.com/office/drawing/2014/main" id="{00000000-0008-0000-0700-00004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26</xdr:col>
      <xdr:colOff>49104</xdr:colOff>
      <xdr:row>252</xdr:row>
      <xdr:rowOff>104360</xdr:rowOff>
    </xdr:from>
    <xdr:to>
      <xdr:col>34</xdr:col>
      <xdr:colOff>139709</xdr:colOff>
      <xdr:row>266</xdr:row>
      <xdr:rowOff>180560</xdr:rowOff>
    </xdr:to>
    <xdr:graphicFrame macro="">
      <xdr:nvGraphicFramePr>
        <xdr:cNvPr id="79" name="Chart 78">
          <a:extLst>
            <a:ext uri="{FF2B5EF4-FFF2-40B4-BE49-F238E27FC236}">
              <a16:creationId xmlns:a16="http://schemas.microsoft.com/office/drawing/2014/main" id="{00000000-0008-0000-0700-00004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26</xdr:col>
      <xdr:colOff>49104</xdr:colOff>
      <xdr:row>269</xdr:row>
      <xdr:rowOff>104360</xdr:rowOff>
    </xdr:from>
    <xdr:to>
      <xdr:col>34</xdr:col>
      <xdr:colOff>139709</xdr:colOff>
      <xdr:row>283</xdr:row>
      <xdr:rowOff>180560</xdr:rowOff>
    </xdr:to>
    <xdr:graphicFrame macro="">
      <xdr:nvGraphicFramePr>
        <xdr:cNvPr id="80" name="Chart 79">
          <a:extLst>
            <a:ext uri="{FF2B5EF4-FFF2-40B4-BE49-F238E27FC236}">
              <a16:creationId xmlns:a16="http://schemas.microsoft.com/office/drawing/2014/main" id="{00000000-0008-0000-0700-00005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26</xdr:col>
      <xdr:colOff>49104</xdr:colOff>
      <xdr:row>287</xdr:row>
      <xdr:rowOff>104360</xdr:rowOff>
    </xdr:from>
    <xdr:to>
      <xdr:col>34</xdr:col>
      <xdr:colOff>139709</xdr:colOff>
      <xdr:row>301</xdr:row>
      <xdr:rowOff>180560</xdr:rowOff>
    </xdr:to>
    <xdr:graphicFrame macro="">
      <xdr:nvGraphicFramePr>
        <xdr:cNvPr id="81" name="Chart 80">
          <a:extLst>
            <a:ext uri="{FF2B5EF4-FFF2-40B4-BE49-F238E27FC236}">
              <a16:creationId xmlns:a16="http://schemas.microsoft.com/office/drawing/2014/main" id="{00000000-0008-0000-0700-00005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26</xdr:col>
      <xdr:colOff>49104</xdr:colOff>
      <xdr:row>305</xdr:row>
      <xdr:rowOff>104360</xdr:rowOff>
    </xdr:from>
    <xdr:to>
      <xdr:col>34</xdr:col>
      <xdr:colOff>139709</xdr:colOff>
      <xdr:row>319</xdr:row>
      <xdr:rowOff>180560</xdr:rowOff>
    </xdr:to>
    <xdr:graphicFrame macro="">
      <xdr:nvGraphicFramePr>
        <xdr:cNvPr id="82" name="Chart 81">
          <a:extLst>
            <a:ext uri="{FF2B5EF4-FFF2-40B4-BE49-F238E27FC236}">
              <a16:creationId xmlns:a16="http://schemas.microsoft.com/office/drawing/2014/main" id="{00000000-0008-0000-0700-00005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rvard%20Workspace/Google%20Drive/T1%20Mapping%20Analysis/Submissions/T1%20Mapping%20Texture%20Analysis/Texture%20Analysis_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xture Features"/>
      <sheetName val="Deep CNN "/>
      <sheetName val="Texture Features 2"/>
      <sheetName val="Texture Features 3"/>
      <sheetName val="Correlation based FS"/>
      <sheetName val="Sheet3"/>
      <sheetName val="Texture Features Plots"/>
    </sheetNames>
    <sheetDataSet>
      <sheetData sheetId="0"/>
      <sheetData sheetId="1"/>
      <sheetData sheetId="2"/>
      <sheetData sheetId="3"/>
      <sheetData sheetId="4">
        <row r="837">
          <cell r="K837" t="str">
            <v>Texture-Normal</v>
          </cell>
          <cell r="T837">
            <v>1.1000000000000001</v>
          </cell>
          <cell r="U837">
            <v>1.45</v>
          </cell>
        </row>
        <row r="838">
          <cell r="K838" t="str">
            <v>Texture-HCM</v>
          </cell>
        </row>
        <row r="845">
          <cell r="K845" t="str">
            <v>Mean-Normal</v>
          </cell>
        </row>
        <row r="846">
          <cell r="K846" t="str">
            <v>Mean-HCM</v>
          </cell>
        </row>
        <row r="959">
          <cell r="CN959">
            <v>0.83750000000000002</v>
          </cell>
          <cell r="CO959">
            <v>5.67342745983174</v>
          </cell>
          <cell r="CR959">
            <v>0.9</v>
          </cell>
          <cell r="CS959">
            <v>586.60366236127402</v>
          </cell>
          <cell r="CV959">
            <v>0.9</v>
          </cell>
          <cell r="CW959">
            <v>29.276190534822302</v>
          </cell>
        </row>
        <row r="960">
          <cell r="CN960">
            <v>0.79285714285714304</v>
          </cell>
          <cell r="CO960">
            <v>2.8564672555616699</v>
          </cell>
          <cell r="CR960">
            <v>0.9</v>
          </cell>
          <cell r="CS960">
            <v>532.15527570725703</v>
          </cell>
          <cell r="CV960">
            <v>0.80625000000000002</v>
          </cell>
          <cell r="CW960">
            <v>439.874650248065</v>
          </cell>
        </row>
        <row r="961">
          <cell r="CN961">
            <v>0.96250000000000002</v>
          </cell>
          <cell r="CO961">
            <v>3.9558165276229902</v>
          </cell>
          <cell r="CR961">
            <v>0.79583333333333295</v>
          </cell>
          <cell r="CS961">
            <v>282.25221242688099</v>
          </cell>
          <cell r="CV961">
            <v>0.8</v>
          </cell>
          <cell r="CW961">
            <v>269.33737485032998</v>
          </cell>
        </row>
        <row r="962">
          <cell r="CN962">
            <v>0.82857142857142896</v>
          </cell>
          <cell r="CO962">
            <v>2.0879688512562802</v>
          </cell>
          <cell r="CR962">
            <v>0.83750000000000002</v>
          </cell>
          <cell r="CS962">
            <v>285.38277612265102</v>
          </cell>
          <cell r="CV962">
            <v>0.86875000000000002</v>
          </cell>
          <cell r="CW962">
            <v>446.67131324342699</v>
          </cell>
        </row>
        <row r="963">
          <cell r="CN963">
            <v>0.9</v>
          </cell>
          <cell r="CO963">
            <v>8.2192559721068008</v>
          </cell>
          <cell r="CR963">
            <v>0.87916666666666698</v>
          </cell>
          <cell r="CS963">
            <v>275.75740643991099</v>
          </cell>
          <cell r="CV963">
            <v>0.83750000000000002</v>
          </cell>
          <cell r="CW963">
            <v>637.91056389224502</v>
          </cell>
        </row>
        <row r="964">
          <cell r="CN964">
            <v>0.83750000000000002</v>
          </cell>
          <cell r="CO964">
            <v>-0.84581680015554905</v>
          </cell>
          <cell r="CR964">
            <v>0.9</v>
          </cell>
          <cell r="CS964">
            <v>31.634126478514599</v>
          </cell>
          <cell r="CV964">
            <v>0.8</v>
          </cell>
          <cell r="CW964">
            <v>137.53586074264501</v>
          </cell>
        </row>
        <row r="965">
          <cell r="CN965">
            <v>0.86428571428571399</v>
          </cell>
          <cell r="CO965">
            <v>1.41776557790417</v>
          </cell>
          <cell r="CR965">
            <v>0.9</v>
          </cell>
          <cell r="CS965">
            <v>122.599208578461</v>
          </cell>
          <cell r="CV965">
            <v>0.8</v>
          </cell>
          <cell r="CW965">
            <v>172.743674793091</v>
          </cell>
        </row>
        <row r="966">
          <cell r="CN966">
            <v>0.96250000000000002</v>
          </cell>
          <cell r="CO966">
            <v>0.90526519688033602</v>
          </cell>
          <cell r="CR966">
            <v>0.92083333333333295</v>
          </cell>
          <cell r="CS966">
            <v>273.60407565971099</v>
          </cell>
          <cell r="CV966">
            <v>0.85</v>
          </cell>
          <cell r="CW966">
            <v>238.94357647851399</v>
          </cell>
        </row>
        <row r="967">
          <cell r="CN967">
            <v>0.9</v>
          </cell>
          <cell r="CO967">
            <v>1.80598859491789</v>
          </cell>
          <cell r="CR967">
            <v>0.9</v>
          </cell>
          <cell r="CS967">
            <v>485.23135515476599</v>
          </cell>
          <cell r="CV967">
            <v>0.81666666666666698</v>
          </cell>
          <cell r="CW967">
            <v>367.96099709247898</v>
          </cell>
        </row>
        <row r="968">
          <cell r="CN968">
            <v>0.9</v>
          </cell>
          <cell r="CO968">
            <v>-1.2529068576048501</v>
          </cell>
          <cell r="CR968">
            <v>0.96250000000000002</v>
          </cell>
          <cell r="CS968">
            <v>272.305646796372</v>
          </cell>
          <cell r="CV968">
            <v>0.81666666666666698</v>
          </cell>
          <cell r="CW968">
            <v>532.40601564056203</v>
          </cell>
        </row>
        <row r="969">
          <cell r="CN969">
            <v>0.93571428571428605</v>
          </cell>
          <cell r="CO969">
            <v>1.7158611849558001</v>
          </cell>
          <cell r="CR969">
            <v>0.9</v>
          </cell>
          <cell r="CS969">
            <v>612.97721561039805</v>
          </cell>
          <cell r="CV969">
            <v>0.9</v>
          </cell>
          <cell r="CW969">
            <v>294.01275961317498</v>
          </cell>
        </row>
        <row r="970">
          <cell r="CN970">
            <v>0.97142857142857097</v>
          </cell>
          <cell r="CO970">
            <v>2.3876750639213098</v>
          </cell>
          <cell r="CR970">
            <v>0.9</v>
          </cell>
          <cell r="CS970">
            <v>569.88838831972703</v>
          </cell>
          <cell r="CV970">
            <v>0.85</v>
          </cell>
          <cell r="CW970">
            <v>144.39333176143001</v>
          </cell>
        </row>
        <row r="971">
          <cell r="CN971">
            <v>1.00714285714286</v>
          </cell>
          <cell r="CO971">
            <v>1.99872338853888</v>
          </cell>
          <cell r="CR971">
            <v>1.00416666666667</v>
          </cell>
          <cell r="CS971">
            <v>196.542944474812</v>
          </cell>
          <cell r="CV971">
            <v>0.95</v>
          </cell>
          <cell r="CW971">
            <v>273.94854152515398</v>
          </cell>
        </row>
        <row r="972">
          <cell r="CN972">
            <v>1.54285714285714</v>
          </cell>
          <cell r="CO972">
            <v>-1.9744948740220101</v>
          </cell>
          <cell r="CR972">
            <v>1.5874999999999999</v>
          </cell>
          <cell r="CS972">
            <v>-445.05750402357103</v>
          </cell>
          <cell r="CV972">
            <v>0.9</v>
          </cell>
          <cell r="CW972">
            <v>131.78657053227701</v>
          </cell>
        </row>
        <row r="973">
          <cell r="CN973">
            <v>1.5562499999999999</v>
          </cell>
          <cell r="CO973">
            <v>-7.2585994198759396</v>
          </cell>
          <cell r="CR973">
            <v>1.65</v>
          </cell>
          <cell r="CS973">
            <v>-700.34940664734097</v>
          </cell>
          <cell r="CV973">
            <v>0.8</v>
          </cell>
          <cell r="CW973">
            <v>427.09135696464398</v>
          </cell>
        </row>
        <row r="974">
          <cell r="CN974">
            <v>1.6187499999999999</v>
          </cell>
          <cell r="CO974">
            <v>-7.8279204925339503</v>
          </cell>
          <cell r="CR974">
            <v>1.65</v>
          </cell>
          <cell r="CS974">
            <v>-611.158286579015</v>
          </cell>
          <cell r="CV974">
            <v>0.85</v>
          </cell>
          <cell r="CW974">
            <v>416.14222769065901</v>
          </cell>
        </row>
        <row r="975">
          <cell r="CN975">
            <v>1.55</v>
          </cell>
          <cell r="CO975">
            <v>-4.7581870679877198</v>
          </cell>
          <cell r="CR975">
            <v>1.5458333333333301</v>
          </cell>
          <cell r="CS975">
            <v>-400.53248792326502</v>
          </cell>
          <cell r="CV975">
            <v>0.93125000000000002</v>
          </cell>
          <cell r="CW975">
            <v>478.37401900735301</v>
          </cell>
        </row>
        <row r="976">
          <cell r="CN976">
            <v>1.5874999999999999</v>
          </cell>
          <cell r="CO976">
            <v>1.99819056196253E-2</v>
          </cell>
          <cell r="CR976">
            <v>1.5874999999999999</v>
          </cell>
          <cell r="CS976">
            <v>-371.52082700201299</v>
          </cell>
          <cell r="CV976">
            <v>0.96250000000000002</v>
          </cell>
          <cell r="CW976">
            <v>608.75663965659703</v>
          </cell>
        </row>
        <row r="977">
          <cell r="CN977">
            <v>1.5785714285714301</v>
          </cell>
          <cell r="CO977">
            <v>-1.6742114266175401</v>
          </cell>
          <cell r="CR977">
            <v>1.62916666666667</v>
          </cell>
          <cell r="CS977">
            <v>-416.25622971358001</v>
          </cell>
          <cell r="CV977">
            <v>0.95</v>
          </cell>
          <cell r="CW977">
            <v>148.781256172295</v>
          </cell>
        </row>
        <row r="978">
          <cell r="CN978">
            <v>1.5458333333333301</v>
          </cell>
          <cell r="CO978">
            <v>-6.32452514742217</v>
          </cell>
          <cell r="CR978">
            <v>1.6708333333333301</v>
          </cell>
          <cell r="CS978">
            <v>-408.52863944309797</v>
          </cell>
          <cell r="CV978">
            <v>0.9</v>
          </cell>
          <cell r="CW978">
            <v>421.64393157560897</v>
          </cell>
        </row>
        <row r="979">
          <cell r="CN979">
            <v>1.6812499999999999</v>
          </cell>
          <cell r="CO979">
            <v>-7.8676469462475804</v>
          </cell>
          <cell r="CR979">
            <v>1.56666666666667</v>
          </cell>
          <cell r="CS979">
            <v>-548.21266904078095</v>
          </cell>
          <cell r="CV979">
            <v>0.95</v>
          </cell>
          <cell r="CW979">
            <v>419.41126477521499</v>
          </cell>
        </row>
        <row r="980">
          <cell r="CN980">
            <v>1.7124999999999999</v>
          </cell>
          <cell r="CO980">
            <v>-0.79899524494880803</v>
          </cell>
          <cell r="CR980">
            <v>1.7124999999999999</v>
          </cell>
          <cell r="CS980">
            <v>-467.725609363297</v>
          </cell>
          <cell r="CV980">
            <v>0.9</v>
          </cell>
          <cell r="CW980">
            <v>730.37256270170099</v>
          </cell>
        </row>
        <row r="981">
          <cell r="CN981">
            <v>1.5874999999999999</v>
          </cell>
          <cell r="CO981">
            <v>-6.3426113651451903</v>
          </cell>
          <cell r="CR981">
            <v>1.55</v>
          </cell>
          <cell r="CS981">
            <v>-326.78434713638899</v>
          </cell>
          <cell r="CV981">
            <v>0.99375000000000002</v>
          </cell>
          <cell r="CW981">
            <v>506.20590187200202</v>
          </cell>
        </row>
        <row r="982">
          <cell r="CN982">
            <v>1.55</v>
          </cell>
          <cell r="CO982">
            <v>-9.2428820889443504</v>
          </cell>
          <cell r="CR982">
            <v>1.65</v>
          </cell>
          <cell r="CS982">
            <v>-709.76222312929804</v>
          </cell>
          <cell r="CV982">
            <v>0.9</v>
          </cell>
          <cell r="CW982">
            <v>550.15682893507903</v>
          </cell>
        </row>
        <row r="983">
          <cell r="CN983">
            <v>1.6142857142857101</v>
          </cell>
          <cell r="CO983">
            <v>-2.3182918748981001</v>
          </cell>
          <cell r="CR983">
            <v>1.65</v>
          </cell>
          <cell r="CS983">
            <v>-508.078664446586</v>
          </cell>
          <cell r="CV983">
            <v>0.9</v>
          </cell>
          <cell r="CW983">
            <v>369.41773498733801</v>
          </cell>
        </row>
        <row r="984">
          <cell r="CN984">
            <v>1.6</v>
          </cell>
          <cell r="CO984">
            <v>-9.6061910270832094</v>
          </cell>
          <cell r="CR984">
            <v>1.6</v>
          </cell>
          <cell r="CS984">
            <v>-316.835228597504</v>
          </cell>
          <cell r="CV984">
            <v>0.85</v>
          </cell>
          <cell r="CW984">
            <v>194.44989702591801</v>
          </cell>
        </row>
        <row r="985">
          <cell r="CN985">
            <v>1.65</v>
          </cell>
          <cell r="CO985">
            <v>-2.8390771562805899</v>
          </cell>
          <cell r="CR985">
            <v>1.56666666666667</v>
          </cell>
          <cell r="CS985">
            <v>-125.70232454488</v>
          </cell>
          <cell r="CV985">
            <v>0.83750000000000002</v>
          </cell>
          <cell r="CW985">
            <v>69.670567640842606</v>
          </cell>
        </row>
        <row r="986">
          <cell r="CN986">
            <v>1.65</v>
          </cell>
          <cell r="CO986">
            <v>2.8086293195569998</v>
          </cell>
          <cell r="CR986">
            <v>1.65</v>
          </cell>
          <cell r="CS986">
            <v>-364.06409188213598</v>
          </cell>
          <cell r="CV986">
            <v>0.98333333333333295</v>
          </cell>
          <cell r="CW986">
            <v>314.630298599566</v>
          </cell>
        </row>
        <row r="987">
          <cell r="CN987">
            <v>1.6</v>
          </cell>
          <cell r="CO987">
            <v>-4.4489044286929804</v>
          </cell>
          <cell r="CR987">
            <v>1.7</v>
          </cell>
          <cell r="CS987">
            <v>-326.59160405182701</v>
          </cell>
          <cell r="CV987">
            <v>1</v>
          </cell>
          <cell r="CW987">
            <v>372.65641017942897</v>
          </cell>
        </row>
        <row r="988">
          <cell r="CN988">
            <v>1.65</v>
          </cell>
          <cell r="CO988">
            <v>-3.4328013910354001</v>
          </cell>
          <cell r="CR988">
            <v>1.7124999999999999</v>
          </cell>
          <cell r="CS988">
            <v>-417.205757385266</v>
          </cell>
          <cell r="CV988">
            <v>1</v>
          </cell>
          <cell r="CW988">
            <v>240.51497052381399</v>
          </cell>
        </row>
        <row r="989">
          <cell r="CN989">
            <v>1.56666666666667</v>
          </cell>
          <cell r="CO989">
            <v>-10.501373522552701</v>
          </cell>
          <cell r="CR989">
            <v>1.75</v>
          </cell>
          <cell r="CS989">
            <v>-352.65892311182301</v>
          </cell>
          <cell r="CV989">
            <v>0.9</v>
          </cell>
          <cell r="CW989">
            <v>204.53354210806</v>
          </cell>
        </row>
        <row r="990">
          <cell r="CN990">
            <v>1.6857142857142899</v>
          </cell>
          <cell r="CO990">
            <v>-2.0990276301647599</v>
          </cell>
          <cell r="CR990">
            <v>1.5562499999999999</v>
          </cell>
          <cell r="CS990">
            <v>-172.04914563900999</v>
          </cell>
          <cell r="CV990">
            <v>0.98333333333333295</v>
          </cell>
          <cell r="CW990">
            <v>548.68156301659201</v>
          </cell>
        </row>
        <row r="991">
          <cell r="CN991">
            <v>1.65</v>
          </cell>
          <cell r="CO991">
            <v>-9.6816228862888902</v>
          </cell>
          <cell r="CR991">
            <v>1.55</v>
          </cell>
          <cell r="CS991">
            <v>-252.930657423008</v>
          </cell>
          <cell r="CV991">
            <v>1</v>
          </cell>
          <cell r="CW991">
            <v>150.84348182174401</v>
          </cell>
        </row>
        <row r="992">
          <cell r="CN992">
            <v>1.7</v>
          </cell>
          <cell r="CO992">
            <v>-4.3135963323445496</v>
          </cell>
          <cell r="CR992">
            <v>1.5562499999999999</v>
          </cell>
          <cell r="CS992">
            <v>-79.511848722640806</v>
          </cell>
          <cell r="CV992">
            <v>0.95</v>
          </cell>
          <cell r="CW992">
            <v>167.03272050637401</v>
          </cell>
        </row>
        <row r="993">
          <cell r="CN993">
            <v>1.65</v>
          </cell>
          <cell r="CO993">
            <v>-11.8942312373505</v>
          </cell>
          <cell r="CR993">
            <v>1.6187499999999999</v>
          </cell>
          <cell r="CS993">
            <v>-44.076110679260502</v>
          </cell>
          <cell r="CV993">
            <v>1</v>
          </cell>
          <cell r="CW993">
            <v>217.591743140332</v>
          </cell>
        </row>
        <row r="994">
          <cell r="CN994">
            <v>1.65</v>
          </cell>
          <cell r="CO994">
            <v>-15.6322767741788</v>
          </cell>
          <cell r="CR994">
            <v>1.75416666666667</v>
          </cell>
          <cell r="CS994">
            <v>-371.54478704856098</v>
          </cell>
          <cell r="CV994">
            <v>0.96250000000000002</v>
          </cell>
          <cell r="CW994">
            <v>75.503322089617001</v>
          </cell>
        </row>
        <row r="995">
          <cell r="CN995">
            <v>1.7333333333333301</v>
          </cell>
          <cell r="CO995">
            <v>-11.0021735372436</v>
          </cell>
          <cell r="CR995">
            <v>1.6187499999999999</v>
          </cell>
          <cell r="CS995">
            <v>-182.41731216575999</v>
          </cell>
          <cell r="CV995">
            <v>1.65</v>
          </cell>
          <cell r="CW995">
            <v>-589.73120999387697</v>
          </cell>
        </row>
        <row r="996">
          <cell r="CN996">
            <v>1.62916666666667</v>
          </cell>
          <cell r="CO996">
            <v>-5.2457373717340099</v>
          </cell>
          <cell r="CR996">
            <v>1.6812499999999999</v>
          </cell>
          <cell r="CS996">
            <v>-30.656656888063001</v>
          </cell>
          <cell r="CV996">
            <v>1.55</v>
          </cell>
          <cell r="CW996">
            <v>-393.85598669620998</v>
          </cell>
        </row>
        <row r="997">
          <cell r="CN997">
            <v>1.72142857142857</v>
          </cell>
          <cell r="CO997">
            <v>-2.4462310288236302</v>
          </cell>
          <cell r="CR997">
            <v>1.6</v>
          </cell>
          <cell r="CS997">
            <v>-288.075421600921</v>
          </cell>
          <cell r="CV997">
            <v>1.5562499999999999</v>
          </cell>
          <cell r="CW997">
            <v>-511.13355883254201</v>
          </cell>
        </row>
        <row r="998">
          <cell r="CN998">
            <v>1.7437499999999999</v>
          </cell>
          <cell r="CO998">
            <v>-8.0049307126965399</v>
          </cell>
          <cell r="CR998">
            <v>1.6812499999999999</v>
          </cell>
          <cell r="CS998">
            <v>-196.37448737353401</v>
          </cell>
          <cell r="CV998">
            <v>1.5874999999999999</v>
          </cell>
          <cell r="CW998">
            <v>-441.04519123132502</v>
          </cell>
        </row>
        <row r="999">
          <cell r="CN999">
            <v>1.7</v>
          </cell>
          <cell r="CO999">
            <v>-9.0449716612771507</v>
          </cell>
          <cell r="CR999">
            <v>1.65</v>
          </cell>
          <cell r="CS999">
            <v>-271.93772893291299</v>
          </cell>
          <cell r="CV999">
            <v>1.6</v>
          </cell>
          <cell r="CW999">
            <v>-422.08905455272298</v>
          </cell>
        </row>
        <row r="1000">
          <cell r="CN1000">
            <v>1.75</v>
          </cell>
          <cell r="CO1000">
            <v>-4.3396504229988198</v>
          </cell>
          <cell r="CR1000">
            <v>1.7</v>
          </cell>
          <cell r="CS1000">
            <v>-282.184860601602</v>
          </cell>
          <cell r="CV1000">
            <v>1.65</v>
          </cell>
          <cell r="CW1000">
            <v>-656.62255556519699</v>
          </cell>
        </row>
        <row r="1001">
          <cell r="CN1001">
            <v>1.75</v>
          </cell>
          <cell r="CO1001">
            <v>-8.9870140537360594</v>
          </cell>
          <cell r="CR1001">
            <v>1.7333333333333301</v>
          </cell>
          <cell r="CS1001">
            <v>-530.27821530547499</v>
          </cell>
          <cell r="CV1001">
            <v>1.6187499999999999</v>
          </cell>
          <cell r="CW1001">
            <v>-568.287453147218</v>
          </cell>
        </row>
        <row r="1002">
          <cell r="CN1002">
            <v>1.6708333333333301</v>
          </cell>
          <cell r="CO1002">
            <v>-5.5185658328758898</v>
          </cell>
          <cell r="CR1002">
            <v>1.75</v>
          </cell>
          <cell r="CS1002">
            <v>-237.29378150116901</v>
          </cell>
          <cell r="CV1002">
            <v>1.7124999999999999</v>
          </cell>
          <cell r="CW1002">
            <v>-448.17811103023399</v>
          </cell>
        </row>
        <row r="1003">
          <cell r="CN1003">
            <v>1.65</v>
          </cell>
          <cell r="CO1003">
            <v>-15.452298004393899</v>
          </cell>
          <cell r="CR1003">
            <v>1.65</v>
          </cell>
          <cell r="CS1003">
            <v>-119.97554111347</v>
          </cell>
          <cell r="CV1003">
            <v>1.65</v>
          </cell>
          <cell r="CW1003">
            <v>-395.22923606694798</v>
          </cell>
        </row>
        <row r="1004">
          <cell r="CN1004">
            <v>1.7124999999999999</v>
          </cell>
          <cell r="CO1004">
            <v>-6.6505442378869501</v>
          </cell>
          <cell r="CR1004">
            <v>1.7333333333333301</v>
          </cell>
          <cell r="CS1004">
            <v>-159.22810702841801</v>
          </cell>
          <cell r="CV1004">
            <v>1.5874999999999999</v>
          </cell>
          <cell r="CW1004">
            <v>-216.418786175089</v>
          </cell>
        </row>
        <row r="1005">
          <cell r="CN1005">
            <v>1.65</v>
          </cell>
          <cell r="CO1005">
            <v>-12.7778623364784</v>
          </cell>
          <cell r="CR1005">
            <v>1.7437499999999999</v>
          </cell>
          <cell r="CS1005">
            <v>-172.86111958817199</v>
          </cell>
          <cell r="CV1005">
            <v>1.54285714285714</v>
          </cell>
          <cell r="CW1005">
            <v>-107.907568933946</v>
          </cell>
        </row>
        <row r="1006">
          <cell r="CN1006">
            <v>1.75416666666667</v>
          </cell>
          <cell r="CO1006">
            <v>-5.27636534454596</v>
          </cell>
          <cell r="CR1006">
            <v>1.7437499999999999</v>
          </cell>
          <cell r="CS1006">
            <v>-34.008253255274496</v>
          </cell>
          <cell r="CV1006">
            <v>1.6812499999999999</v>
          </cell>
          <cell r="CW1006">
            <v>-545.90141781984596</v>
          </cell>
        </row>
        <row r="1007">
          <cell r="CN1007">
            <v>1.75714285714286</v>
          </cell>
          <cell r="CO1007">
            <v>-1.55963637992458</v>
          </cell>
          <cell r="CV1007">
            <v>1.56666666666667</v>
          </cell>
          <cell r="CW1007">
            <v>-324.10602205406701</v>
          </cell>
        </row>
        <row r="1008">
          <cell r="CV1008">
            <v>1.7124999999999999</v>
          </cell>
          <cell r="CW1008">
            <v>-226.544437077212</v>
          </cell>
        </row>
        <row r="1009">
          <cell r="CV1009">
            <v>1.5874999999999999</v>
          </cell>
          <cell r="CW1009">
            <v>-259.73959238489698</v>
          </cell>
        </row>
        <row r="1010">
          <cell r="CV1010">
            <v>1.7</v>
          </cell>
          <cell r="CW1010">
            <v>-417.90734503292299</v>
          </cell>
        </row>
        <row r="1011">
          <cell r="CO1011">
            <v>2.3788839550567284</v>
          </cell>
          <cell r="CS1011">
            <v>348.22571493313353</v>
          </cell>
          <cell r="CV1011">
            <v>1.7437499999999999</v>
          </cell>
          <cell r="CW1011">
            <v>-521.79588926945996</v>
          </cell>
        </row>
        <row r="1012">
          <cell r="CO1012">
            <v>2.5059878927211208</v>
          </cell>
          <cell r="CS1012">
            <v>188.78630536220669</v>
          </cell>
          <cell r="CV1012">
            <v>1.65</v>
          </cell>
          <cell r="CW1012">
            <v>-29.331698848470602</v>
          </cell>
        </row>
        <row r="1013">
          <cell r="CV1013">
            <v>1.5458333333333301</v>
          </cell>
          <cell r="CW1013">
            <v>-36.987626043243502</v>
          </cell>
        </row>
        <row r="1014">
          <cell r="CV1014">
            <v>1.5874999999999999</v>
          </cell>
          <cell r="CW1014">
            <v>-64.769135550249501</v>
          </cell>
        </row>
        <row r="1015">
          <cell r="CO1015">
            <v>-6.2309677231681819</v>
          </cell>
          <cell r="CS1015">
            <v>-321.21225311111203</v>
          </cell>
          <cell r="CV1015">
            <v>1.62916666666667</v>
          </cell>
          <cell r="CW1015">
            <v>-29.391216457760901</v>
          </cell>
        </row>
        <row r="1016">
          <cell r="CO1016">
            <v>4.2724819567709185</v>
          </cell>
          <cell r="CS1016">
            <v>178.95361412077565</v>
          </cell>
          <cell r="CV1016">
            <v>1.6708333333333301</v>
          </cell>
          <cell r="CW1016">
            <v>-51.798698322508798</v>
          </cell>
        </row>
        <row r="1017">
          <cell r="CV1017">
            <v>1.5785714285714301</v>
          </cell>
          <cell r="CW1017">
            <v>-99.643632192961405</v>
          </cell>
        </row>
        <row r="1018">
          <cell r="CV1018">
            <v>1.7124999999999999</v>
          </cell>
          <cell r="CW1018">
            <v>-30.2901002590852</v>
          </cell>
        </row>
        <row r="1019">
          <cell r="CV1019">
            <v>1.6142857142857101</v>
          </cell>
          <cell r="CW1019">
            <v>-138.78585499927399</v>
          </cell>
        </row>
        <row r="1020">
          <cell r="CV1020">
            <v>1.75416666666667</v>
          </cell>
          <cell r="CW1020">
            <v>-40.7073307660241</v>
          </cell>
        </row>
        <row r="1021">
          <cell r="CV1021">
            <v>1.7124999999999999</v>
          </cell>
          <cell r="CW1021">
            <v>-284.56135325382002</v>
          </cell>
        </row>
        <row r="1022">
          <cell r="CV1022">
            <v>1.75</v>
          </cell>
          <cell r="CW1022">
            <v>-404.206419986816</v>
          </cell>
        </row>
        <row r="1023">
          <cell r="CV1023">
            <v>1.65</v>
          </cell>
          <cell r="CW1023">
            <v>-117.304931943857</v>
          </cell>
        </row>
        <row r="1024">
          <cell r="CV1024">
            <v>1.6857142857142899</v>
          </cell>
          <cell r="CW1024">
            <v>-111.987099482107</v>
          </cell>
        </row>
        <row r="1025">
          <cell r="CV1025">
            <v>1.72142857142857</v>
          </cell>
          <cell r="CW1025">
            <v>-117.220046402905</v>
          </cell>
        </row>
        <row r="1026">
          <cell r="CV1026">
            <v>1.75714285714286</v>
          </cell>
          <cell r="CW1026">
            <v>-99.906440942765101</v>
          </cell>
        </row>
        <row r="1027">
          <cell r="CV1027">
            <v>1.65</v>
          </cell>
          <cell r="CW1027">
            <v>-359.926316910141</v>
          </cell>
        </row>
        <row r="1028">
          <cell r="CV1028">
            <v>1.7333333333333301</v>
          </cell>
          <cell r="CW1028">
            <v>-346.91971639231298</v>
          </cell>
        </row>
        <row r="1029">
          <cell r="CV1029">
            <v>1.65</v>
          </cell>
          <cell r="CW1029">
            <v>-709.77528382465403</v>
          </cell>
        </row>
        <row r="1034">
          <cell r="CW1034">
            <v>326.36843505386099</v>
          </cell>
        </row>
        <row r="1035">
          <cell r="CW1035">
            <v>177.90711561443601</v>
          </cell>
        </row>
        <row r="1038">
          <cell r="CW1038">
            <v>-289.14303766979054</v>
          </cell>
        </row>
        <row r="1039">
          <cell r="CW1039">
            <v>205.72139123829081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/>
  <dimension ref="A3:AU313"/>
  <sheetViews>
    <sheetView tabSelected="1" zoomScale="12" zoomScaleNormal="25" workbookViewId="0">
      <selection activeCell="BI137" sqref="BI137"/>
    </sheetView>
  </sheetViews>
  <sheetFormatPr defaultRowHeight="14.4" x14ac:dyDescent="0.3"/>
  <cols>
    <col min="2" max="2" width="9" bestFit="1" customWidth="1"/>
    <col min="3" max="3" width="9.109375" bestFit="1" customWidth="1"/>
    <col min="4" max="4" width="9.88671875" bestFit="1" customWidth="1"/>
    <col min="5" max="5" width="23.21875" bestFit="1" customWidth="1"/>
    <col min="6" max="6" width="14.88671875" bestFit="1" customWidth="1"/>
    <col min="7" max="7" width="23.21875" bestFit="1" customWidth="1"/>
    <col min="8" max="8" width="14.88671875" bestFit="1" customWidth="1"/>
    <col min="9" max="9" width="9.109375" bestFit="1" customWidth="1"/>
    <col min="10" max="10" width="16.77734375" bestFit="1" customWidth="1"/>
    <col min="11" max="11" width="9" bestFit="1" customWidth="1"/>
    <col min="12" max="12" width="11.21875" bestFit="1" customWidth="1"/>
    <col min="13" max="13" width="9" bestFit="1" customWidth="1"/>
    <col min="14" max="15" width="9.109375" bestFit="1" customWidth="1"/>
    <col min="16" max="16" width="11.21875" bestFit="1" customWidth="1"/>
    <col min="17" max="17" width="20.44140625" bestFit="1" customWidth="1"/>
    <col min="18" max="20" width="9.109375" bestFit="1" customWidth="1"/>
    <col min="21" max="21" width="16.77734375" bestFit="1" customWidth="1"/>
    <col min="26" max="26" width="11.33203125" customWidth="1"/>
    <col min="27" max="27" width="11" customWidth="1"/>
    <col min="28" max="29" width="23.21875" bestFit="1" customWidth="1"/>
    <col min="30" max="30" width="14.88671875" bestFit="1" customWidth="1"/>
    <col min="31" max="31" width="23.21875" bestFit="1" customWidth="1"/>
    <col min="32" max="32" width="14.88671875" bestFit="1" customWidth="1"/>
    <col min="33" max="33" width="15.77734375" bestFit="1" customWidth="1"/>
    <col min="34" max="34" width="13.109375" bestFit="1" customWidth="1"/>
    <col min="35" max="35" width="12.6640625" bestFit="1" customWidth="1"/>
    <col min="36" max="36" width="11.21875" bestFit="1" customWidth="1"/>
    <col min="37" max="37" width="11.6640625" bestFit="1" customWidth="1"/>
    <col min="38" max="38" width="9.109375" bestFit="1" customWidth="1"/>
    <col min="39" max="40" width="23.21875" bestFit="1" customWidth="1"/>
    <col min="41" max="41" width="18.6640625" bestFit="1" customWidth="1"/>
    <col min="42" max="42" width="11.6640625" bestFit="1" customWidth="1"/>
    <col min="43" max="43" width="14.5546875" customWidth="1"/>
    <col min="44" max="44" width="9.109375" bestFit="1" customWidth="1"/>
    <col min="45" max="45" width="18.6640625" bestFit="1" customWidth="1"/>
  </cols>
  <sheetData>
    <row r="3" spans="1:47" x14ac:dyDescent="0.3">
      <c r="C3" s="3" t="s">
        <v>1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AA3" s="3" t="s">
        <v>9</v>
      </c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</row>
    <row r="5" spans="1:47" x14ac:dyDescent="0.3">
      <c r="C5" s="2" t="s">
        <v>10</v>
      </c>
      <c r="D5" s="2"/>
      <c r="E5" s="2"/>
      <c r="F5" s="2"/>
      <c r="G5" s="2"/>
      <c r="H5" s="2"/>
      <c r="I5" s="2"/>
      <c r="N5" s="2" t="s">
        <v>11</v>
      </c>
      <c r="O5" s="2"/>
      <c r="P5" s="2"/>
      <c r="Q5" s="2"/>
      <c r="R5" s="2"/>
      <c r="S5" s="2"/>
      <c r="T5" s="2"/>
      <c r="AA5" s="2" t="s">
        <v>10</v>
      </c>
      <c r="AB5" s="2"/>
      <c r="AC5" s="2"/>
      <c r="AD5" s="2"/>
      <c r="AE5" s="2"/>
      <c r="AF5" s="2"/>
      <c r="AG5" s="2"/>
      <c r="AL5" s="2" t="s">
        <v>12</v>
      </c>
      <c r="AM5" s="2"/>
      <c r="AN5" s="2"/>
      <c r="AO5" s="2"/>
      <c r="AP5" s="2"/>
      <c r="AQ5" s="2"/>
      <c r="AR5" s="2"/>
    </row>
    <row r="6" spans="1:47" x14ac:dyDescent="0.3">
      <c r="A6" t="s">
        <v>8</v>
      </c>
      <c r="B6" t="s">
        <v>2</v>
      </c>
      <c r="C6">
        <v>1</v>
      </c>
      <c r="D6">
        <v>2</v>
      </c>
      <c r="E6">
        <v>3</v>
      </c>
      <c r="F6">
        <v>4</v>
      </c>
      <c r="G6">
        <v>5</v>
      </c>
      <c r="H6">
        <v>6</v>
      </c>
      <c r="I6">
        <v>7</v>
      </c>
      <c r="M6" t="s">
        <v>2</v>
      </c>
      <c r="N6">
        <v>1</v>
      </c>
      <c r="O6">
        <v>2</v>
      </c>
      <c r="P6">
        <v>3</v>
      </c>
      <c r="Q6">
        <v>4</v>
      </c>
      <c r="R6">
        <v>5</v>
      </c>
      <c r="S6">
        <v>6</v>
      </c>
      <c r="T6">
        <v>7</v>
      </c>
      <c r="Y6" t="s">
        <v>8</v>
      </c>
      <c r="Z6" t="s">
        <v>2</v>
      </c>
      <c r="AA6">
        <v>1</v>
      </c>
      <c r="AB6">
        <v>2</v>
      </c>
      <c r="AC6">
        <v>3</v>
      </c>
      <c r="AD6">
        <v>4</v>
      </c>
      <c r="AE6">
        <v>5</v>
      </c>
      <c r="AF6">
        <v>6</v>
      </c>
      <c r="AG6">
        <v>7</v>
      </c>
      <c r="AK6" t="s">
        <v>2</v>
      </c>
      <c r="AL6">
        <v>1</v>
      </c>
      <c r="AM6">
        <v>2</v>
      </c>
      <c r="AN6">
        <v>3</v>
      </c>
      <c r="AO6">
        <v>4</v>
      </c>
      <c r="AP6">
        <v>5</v>
      </c>
      <c r="AQ6">
        <v>6</v>
      </c>
      <c r="AR6">
        <v>7</v>
      </c>
    </row>
    <row r="7" spans="1:47" ht="14.4" customHeight="1" x14ac:dyDescent="0.3">
      <c r="A7">
        <v>1</v>
      </c>
      <c r="B7">
        <v>1</v>
      </c>
      <c r="C7">
        <v>9.9360586969350195E-3</v>
      </c>
      <c r="D7">
        <v>2.6178010471204199E-3</v>
      </c>
      <c r="E7">
        <v>20371.121782268601</v>
      </c>
      <c r="F7">
        <v>3.1927231758234503E-2</v>
      </c>
      <c r="G7">
        <v>0.82068750000000001</v>
      </c>
      <c r="H7">
        <v>8.9717675127576405E-2</v>
      </c>
      <c r="I7">
        <v>4109.8769965883703</v>
      </c>
      <c r="M7">
        <v>1</v>
      </c>
      <c r="N7">
        <v>8.6853776044116694E-3</v>
      </c>
      <c r="O7">
        <v>3.11485187885214E-3</v>
      </c>
      <c r="P7">
        <v>21451.795059902001</v>
      </c>
      <c r="Q7">
        <v>3.24242825899662E-2</v>
      </c>
      <c r="R7">
        <v>0.84250000000000003</v>
      </c>
      <c r="S7">
        <v>0.123235469547352</v>
      </c>
      <c r="T7">
        <v>4768.9241831407298</v>
      </c>
      <c r="Y7">
        <v>1</v>
      </c>
      <c r="Z7">
        <v>1</v>
      </c>
      <c r="AA7">
        <v>9.9360586969350195E-3</v>
      </c>
      <c r="AB7">
        <v>2.6178010471204199E-3</v>
      </c>
      <c r="AC7">
        <v>20371.121782268601</v>
      </c>
      <c r="AD7">
        <v>3.1927231758234503E-2</v>
      </c>
      <c r="AE7">
        <v>0.82068750000000001</v>
      </c>
      <c r="AF7">
        <v>8.9717675127576405E-2</v>
      </c>
      <c r="AG7">
        <v>4109.8769965883703</v>
      </c>
      <c r="AK7">
        <v>1</v>
      </c>
      <c r="AL7">
        <v>8.8265990063988407E-3</v>
      </c>
      <c r="AM7">
        <v>2.7006428524090401E-3</v>
      </c>
      <c r="AN7">
        <v>20378.036299295902</v>
      </c>
      <c r="AO7">
        <v>3.2739081450062997E-2</v>
      </c>
      <c r="AP7">
        <v>0.82037499999999997</v>
      </c>
      <c r="AQ7">
        <v>9.1755583537676502E-2</v>
      </c>
      <c r="AR7">
        <v>4088.7616500204499</v>
      </c>
    </row>
    <row r="8" spans="1:47" ht="14.4" customHeight="1" x14ac:dyDescent="0.3">
      <c r="A8">
        <v>1</v>
      </c>
      <c r="B8">
        <f>B7+1</f>
        <v>2</v>
      </c>
      <c r="C8">
        <v>8.6171407143918397E-4</v>
      </c>
      <c r="D8">
        <v>2.2864338259659402E-3</v>
      </c>
      <c r="E8">
        <v>25173.094050341599</v>
      </c>
      <c r="F8">
        <v>2.3146000397640702E-2</v>
      </c>
      <c r="G8">
        <v>0.83740625000000002</v>
      </c>
      <c r="H8">
        <v>9.0297567764596701E-2</v>
      </c>
      <c r="I8">
        <v>14316.0901505744</v>
      </c>
      <c r="M8">
        <f>M7+1</f>
        <v>2</v>
      </c>
      <c r="N8">
        <v>3.0006578097082001E-3</v>
      </c>
      <c r="O8">
        <v>3.0154417125057998E-3</v>
      </c>
      <c r="P8">
        <v>27190.632647530201</v>
      </c>
      <c r="Q8">
        <v>2.1240638876002398E-2</v>
      </c>
      <c r="R8">
        <v>0.88443749999999999</v>
      </c>
      <c r="S8">
        <v>0.113410431440122</v>
      </c>
      <c r="T8">
        <v>10484.6521163015</v>
      </c>
      <c r="Y8">
        <v>1</v>
      </c>
      <c r="Z8">
        <f>Z7+1</f>
        <v>2</v>
      </c>
      <c r="AA8">
        <v>8.6171407143918397E-4</v>
      </c>
      <c r="AB8">
        <v>2.2864338259659402E-3</v>
      </c>
      <c r="AC8">
        <v>25173.094050341599</v>
      </c>
      <c r="AD8">
        <v>2.3146000397640702E-2</v>
      </c>
      <c r="AE8">
        <v>0.83740625000000002</v>
      </c>
      <c r="AF8">
        <v>9.0297567764596701E-2</v>
      </c>
      <c r="AG8">
        <v>14316.0901505744</v>
      </c>
      <c r="AK8">
        <f>AK7+1</f>
        <v>2</v>
      </c>
      <c r="AL8">
        <v>9.2619954002078899E-4</v>
      </c>
      <c r="AM8">
        <v>2.2698654649082098E-3</v>
      </c>
      <c r="AN8">
        <v>25099.715991393601</v>
      </c>
      <c r="AO8">
        <v>2.37424613957187E-2</v>
      </c>
      <c r="AP8">
        <v>0.83628124999999998</v>
      </c>
      <c r="AQ8">
        <v>9.0396977930943104E-2</v>
      </c>
      <c r="AR8">
        <v>14300.721223811001</v>
      </c>
    </row>
    <row r="9" spans="1:47" ht="14.4" customHeight="1" x14ac:dyDescent="0.3">
      <c r="A9">
        <v>1</v>
      </c>
      <c r="B9">
        <f t="shared" ref="B9:B72" si="0">B8+1</f>
        <v>3</v>
      </c>
      <c r="C9">
        <v>7.4987164817997701E-3</v>
      </c>
      <c r="D9">
        <v>3.84385976539201E-3</v>
      </c>
      <c r="E9">
        <v>11836.4787383764</v>
      </c>
      <c r="F9">
        <v>3.1993505202465397E-2</v>
      </c>
      <c r="G9">
        <v>0.88392187499999997</v>
      </c>
      <c r="H9">
        <v>0.11021273775598101</v>
      </c>
      <c r="I9">
        <v>9841.3088695302595</v>
      </c>
      <c r="M9">
        <f t="shared" ref="M9:M72" si="1">M8+1</f>
        <v>3</v>
      </c>
      <c r="N9">
        <v>6.8236911177707998E-3</v>
      </c>
      <c r="O9">
        <v>4.0095433759692496E-3</v>
      </c>
      <c r="P9">
        <v>12298.7049021988</v>
      </c>
      <c r="Q9">
        <v>3.2059778646696298E-2</v>
      </c>
      <c r="R9">
        <v>0.88845312499999995</v>
      </c>
      <c r="S9">
        <v>0.113808072105507</v>
      </c>
      <c r="T9">
        <v>10475.915913278999</v>
      </c>
      <c r="Y9">
        <v>1</v>
      </c>
      <c r="Z9">
        <f t="shared" ref="Z9:Z72" si="2">Z8+1</f>
        <v>3</v>
      </c>
      <c r="AA9">
        <v>7.4987164817997701E-3</v>
      </c>
      <c r="AB9">
        <v>3.84385976539201E-3</v>
      </c>
      <c r="AC9">
        <v>11836.4787383764</v>
      </c>
      <c r="AD9">
        <v>3.1993505202465397E-2</v>
      </c>
      <c r="AE9">
        <v>0.88392187499999997</v>
      </c>
      <c r="AF9">
        <v>0.11021273775598101</v>
      </c>
      <c r="AG9">
        <v>9841.3088695302595</v>
      </c>
      <c r="AK9">
        <f t="shared" ref="AK9:AK72" si="3">AK8+1</f>
        <v>3</v>
      </c>
      <c r="AL9">
        <v>7.2494674003436002E-3</v>
      </c>
      <c r="AM9">
        <v>3.86042812644973E-3</v>
      </c>
      <c r="AN9">
        <v>11810.0185944314</v>
      </c>
      <c r="AO9">
        <v>3.1330770760156397E-2</v>
      </c>
      <c r="AP9">
        <v>0.88318750000000001</v>
      </c>
      <c r="AQ9">
        <v>0.109218636092518</v>
      </c>
      <c r="AR9">
        <v>9763.5271116093008</v>
      </c>
    </row>
    <row r="10" spans="1:47" ht="14.4" customHeight="1" x14ac:dyDescent="0.3">
      <c r="A10">
        <v>1</v>
      </c>
      <c r="B10">
        <f t="shared" si="0"/>
        <v>4</v>
      </c>
      <c r="C10">
        <v>8.3583563665136501E-3</v>
      </c>
      <c r="D10">
        <v>3.5621976274106998E-3</v>
      </c>
      <c r="E10">
        <v>19388.155890888</v>
      </c>
      <c r="F10">
        <v>3.4644442971701203E-2</v>
      </c>
      <c r="G10">
        <v>0.86756250000000001</v>
      </c>
      <c r="H10">
        <v>0.112200941082908</v>
      </c>
      <c r="I10">
        <v>3845.4955772181502</v>
      </c>
      <c r="M10">
        <f t="shared" si="1"/>
        <v>4</v>
      </c>
      <c r="N10">
        <v>5.8054790052118497E-3</v>
      </c>
      <c r="O10">
        <v>3.86042812644973E-3</v>
      </c>
      <c r="P10">
        <v>20968.517988113501</v>
      </c>
      <c r="Q10">
        <v>2.94585459606336E-2</v>
      </c>
      <c r="R10">
        <v>0.88793750000000005</v>
      </c>
      <c r="S10">
        <v>0.131718470408907</v>
      </c>
      <c r="T10">
        <v>6355.0561674906403</v>
      </c>
      <c r="Y10">
        <v>1</v>
      </c>
      <c r="Z10">
        <f t="shared" si="2"/>
        <v>4</v>
      </c>
      <c r="AA10">
        <v>8.3583563665136501E-3</v>
      </c>
      <c r="AB10">
        <v>3.5621976274106998E-3</v>
      </c>
      <c r="AC10">
        <v>19388.155890888</v>
      </c>
      <c r="AD10">
        <v>3.4644442971701203E-2</v>
      </c>
      <c r="AE10">
        <v>0.86756250000000001</v>
      </c>
      <c r="AF10">
        <v>0.112200941082908</v>
      </c>
      <c r="AG10">
        <v>3845.4955772181502</v>
      </c>
      <c r="AK10">
        <f t="shared" si="3"/>
        <v>4</v>
      </c>
      <c r="AL10">
        <v>7.74754704422619E-3</v>
      </c>
      <c r="AM10">
        <v>3.4959241831798E-3</v>
      </c>
      <c r="AN10">
        <v>19342.716086048498</v>
      </c>
      <c r="AO10">
        <v>3.4528464444297198E-2</v>
      </c>
      <c r="AP10">
        <v>0.86707812500000003</v>
      </c>
      <c r="AQ10">
        <v>0.11244946649877401</v>
      </c>
      <c r="AR10">
        <v>3847.7561238210301</v>
      </c>
    </row>
    <row r="11" spans="1:47" ht="14.4" customHeight="1" x14ac:dyDescent="0.3">
      <c r="A11">
        <v>1</v>
      </c>
      <c r="B11">
        <f t="shared" si="0"/>
        <v>5</v>
      </c>
      <c r="C11">
        <v>1.1437330569933299E-2</v>
      </c>
      <c r="D11">
        <v>2.4852541586586302E-3</v>
      </c>
      <c r="E11">
        <v>17583.522926724501</v>
      </c>
      <c r="F11">
        <v>3.4959241831798001E-2</v>
      </c>
      <c r="G11">
        <v>0.88631249999999995</v>
      </c>
      <c r="H11">
        <v>8.9253761017960107E-2</v>
      </c>
      <c r="I11">
        <v>4954.2186279927901</v>
      </c>
      <c r="M11">
        <f t="shared" si="1"/>
        <v>5</v>
      </c>
      <c r="N11">
        <v>1.1217563551362299E-2</v>
      </c>
      <c r="O11">
        <v>3.1479886009675899E-3</v>
      </c>
      <c r="P11">
        <v>19680.8473900551</v>
      </c>
      <c r="Q11">
        <v>3.3965140168334497E-2</v>
      </c>
      <c r="R11">
        <v>0.90546875000000004</v>
      </c>
      <c r="S11">
        <v>0.13135396646563699</v>
      </c>
      <c r="T11">
        <v>7993.2807987149399</v>
      </c>
      <c r="Y11">
        <v>1</v>
      </c>
      <c r="Z11">
        <f t="shared" si="2"/>
        <v>5</v>
      </c>
      <c r="AA11">
        <v>1.1437330569933299E-2</v>
      </c>
      <c r="AB11">
        <v>2.4852541586586302E-3</v>
      </c>
      <c r="AC11">
        <v>17583.522926724501</v>
      </c>
      <c r="AD11">
        <v>3.4959241831798001E-2</v>
      </c>
      <c r="AE11">
        <v>0.88631249999999995</v>
      </c>
      <c r="AF11">
        <v>8.9253761017960107E-2</v>
      </c>
      <c r="AG11">
        <v>4954.2186279927901</v>
      </c>
      <c r="AK11">
        <f t="shared" si="3"/>
        <v>5</v>
      </c>
      <c r="AL11">
        <v>1.34736740041213E-2</v>
      </c>
      <c r="AM11">
        <v>2.6012326860626899E-3</v>
      </c>
      <c r="AN11">
        <v>17549.584890396</v>
      </c>
      <c r="AO11">
        <v>3.3550931141891401E-2</v>
      </c>
      <c r="AP11">
        <v>0.88401562499999997</v>
      </c>
      <c r="AQ11">
        <v>9.0049042348730901E-2</v>
      </c>
      <c r="AR11">
        <v>5024.9502324188497</v>
      </c>
    </row>
    <row r="12" spans="1:47" ht="14.4" customHeight="1" x14ac:dyDescent="0.3">
      <c r="A12">
        <v>1</v>
      </c>
      <c r="B12">
        <f t="shared" si="0"/>
        <v>6</v>
      </c>
      <c r="C12">
        <v>1.1461306720536199E-2</v>
      </c>
      <c r="D12">
        <v>5.5338325932798704E-3</v>
      </c>
      <c r="E12">
        <v>14374.635958622999</v>
      </c>
      <c r="F12">
        <v>3.87699648750746E-2</v>
      </c>
      <c r="G12">
        <v>0.89232812500000003</v>
      </c>
      <c r="H12">
        <v>0.129465173305057</v>
      </c>
      <c r="I12">
        <v>2677.9735201562298</v>
      </c>
      <c r="M12">
        <f t="shared" si="1"/>
        <v>6</v>
      </c>
      <c r="N12">
        <v>9.4591557848251202E-3</v>
      </c>
      <c r="O12">
        <v>5.7160845649148403E-3</v>
      </c>
      <c r="P12">
        <v>15833.6405667745</v>
      </c>
      <c r="Q12">
        <v>3.6715488103916803E-2</v>
      </c>
      <c r="R12">
        <v>0.90646875000000005</v>
      </c>
      <c r="S12">
        <v>0.15131884154019501</v>
      </c>
      <c r="T12">
        <v>3580.2905151530699</v>
      </c>
      <c r="Y12">
        <v>1</v>
      </c>
      <c r="Z12">
        <f t="shared" si="2"/>
        <v>6</v>
      </c>
      <c r="AA12">
        <v>1.1461306720536199E-2</v>
      </c>
      <c r="AB12">
        <v>5.5338325932798704E-3</v>
      </c>
      <c r="AC12">
        <v>14374.635958622999</v>
      </c>
      <c r="AD12">
        <v>3.87699648750746E-2</v>
      </c>
      <c r="AE12">
        <v>0.89232812500000003</v>
      </c>
      <c r="AF12">
        <v>0.129465173305057</v>
      </c>
      <c r="AG12">
        <v>2677.9735201562298</v>
      </c>
      <c r="AK12">
        <f t="shared" si="3"/>
        <v>6</v>
      </c>
      <c r="AL12">
        <v>1.01823733758896E-2</v>
      </c>
      <c r="AM12">
        <v>5.5835376764530502E-3</v>
      </c>
      <c r="AN12">
        <v>14336.012185015799</v>
      </c>
      <c r="AO12">
        <v>3.8239777321227401E-2</v>
      </c>
      <c r="AP12">
        <v>0.89204687500000002</v>
      </c>
      <c r="AQ12">
        <v>0.12924978461130601</v>
      </c>
      <c r="AR12">
        <v>2668.9311328563799</v>
      </c>
    </row>
    <row r="13" spans="1:47" ht="14.4" customHeight="1" x14ac:dyDescent="0.3">
      <c r="A13">
        <v>1</v>
      </c>
      <c r="B13">
        <f t="shared" si="0"/>
        <v>7</v>
      </c>
      <c r="C13">
        <v>1.04864113952155E-2</v>
      </c>
      <c r="D13">
        <v>4.0758168202001503E-3</v>
      </c>
      <c r="E13">
        <v>19343.4115259672</v>
      </c>
      <c r="F13">
        <v>3.5290609052952497E-2</v>
      </c>
      <c r="G13">
        <v>0.88200000000000001</v>
      </c>
      <c r="H13">
        <v>0.12192656902379199</v>
      </c>
      <c r="I13">
        <v>3186.1063738611801</v>
      </c>
      <c r="M13">
        <f t="shared" si="1"/>
        <v>7</v>
      </c>
      <c r="N13">
        <v>8.1007764829316709E-3</v>
      </c>
      <c r="O13">
        <v>4.6557094572204898E-3</v>
      </c>
      <c r="P13">
        <v>20838.055921703701</v>
      </c>
      <c r="Q13">
        <v>3.38988667241037E-2</v>
      </c>
      <c r="R13">
        <v>0.89135937499999995</v>
      </c>
      <c r="S13">
        <v>0.14596726091855</v>
      </c>
      <c r="T13">
        <v>5671.7313365518903</v>
      </c>
      <c r="Y13">
        <v>1</v>
      </c>
      <c r="Z13">
        <f t="shared" si="2"/>
        <v>7</v>
      </c>
      <c r="AA13">
        <v>1.04864113952155E-2</v>
      </c>
      <c r="AB13">
        <v>4.0758168202001503E-3</v>
      </c>
      <c r="AC13">
        <v>19343.4115259672</v>
      </c>
      <c r="AD13">
        <v>3.5290609052952497E-2</v>
      </c>
      <c r="AE13">
        <v>0.88200000000000001</v>
      </c>
      <c r="AF13">
        <v>0.12192656902379199</v>
      </c>
      <c r="AG13">
        <v>3186.1063738611801</v>
      </c>
      <c r="AK13">
        <f t="shared" si="3"/>
        <v>7</v>
      </c>
      <c r="AL13">
        <v>1.0397884166434499E-2</v>
      </c>
      <c r="AM13">
        <v>4.0592484591424199E-3</v>
      </c>
      <c r="AN13">
        <v>19325.538001578199</v>
      </c>
      <c r="AO13">
        <v>3.5853933328915101E-2</v>
      </c>
      <c r="AP13">
        <v>0.88168749999999996</v>
      </c>
      <c r="AQ13">
        <v>0.12113128769302101</v>
      </c>
      <c r="AR13">
        <v>3154.2784631199602</v>
      </c>
    </row>
    <row r="14" spans="1:47" ht="14.4" customHeight="1" x14ac:dyDescent="0.3">
      <c r="A14">
        <v>1</v>
      </c>
      <c r="B14">
        <f t="shared" si="0"/>
        <v>8</v>
      </c>
      <c r="C14">
        <v>6.4951356556440399E-3</v>
      </c>
      <c r="D14">
        <v>3.2473987673139401E-3</v>
      </c>
      <c r="E14">
        <v>21235.194092942402</v>
      </c>
      <c r="F14">
        <v>2.9972165153422999E-2</v>
      </c>
      <c r="G14">
        <v>0.88098437500000004</v>
      </c>
      <c r="H14">
        <v>0.10050367817615501</v>
      </c>
      <c r="I14">
        <v>3245.04092006479</v>
      </c>
      <c r="M14">
        <f t="shared" si="1"/>
        <v>8</v>
      </c>
      <c r="N14">
        <v>4.0779714846314596E-3</v>
      </c>
      <c r="O14">
        <v>4.7219829014513897E-3</v>
      </c>
      <c r="P14">
        <v>24610.184702747501</v>
      </c>
      <c r="Q14">
        <v>2.80336669096693E-2</v>
      </c>
      <c r="R14">
        <v>0.89596874999999998</v>
      </c>
      <c r="S14">
        <v>0.14058254357479</v>
      </c>
      <c r="T14">
        <v>4728.7391385206001</v>
      </c>
      <c r="Y14">
        <v>1</v>
      </c>
      <c r="Z14">
        <f t="shared" si="2"/>
        <v>8</v>
      </c>
      <c r="AA14">
        <v>6.4951356556440399E-3</v>
      </c>
      <c r="AB14">
        <v>3.2473987673139401E-3</v>
      </c>
      <c r="AC14">
        <v>21235.194092942402</v>
      </c>
      <c r="AD14">
        <v>2.9972165153422999E-2</v>
      </c>
      <c r="AE14">
        <v>0.88098437500000004</v>
      </c>
      <c r="AF14">
        <v>0.10050367817615501</v>
      </c>
      <c r="AG14">
        <v>3245.04092006479</v>
      </c>
      <c r="AK14">
        <f t="shared" si="3"/>
        <v>8</v>
      </c>
      <c r="AL14">
        <v>5.92883469251869E-3</v>
      </c>
      <c r="AM14">
        <v>3.13142023990987E-3</v>
      </c>
      <c r="AN14">
        <v>21271.305714183502</v>
      </c>
      <c r="AO14">
        <v>3.0966266816886499E-2</v>
      </c>
      <c r="AP14">
        <v>0.88175000000000003</v>
      </c>
      <c r="AQ14">
        <v>0.10141493803432999</v>
      </c>
      <c r="AR14">
        <v>3244.8463077389702</v>
      </c>
    </row>
    <row r="15" spans="1:47" ht="14.4" customHeight="1" x14ac:dyDescent="0.3">
      <c r="A15">
        <v>1</v>
      </c>
      <c r="B15">
        <f t="shared" si="0"/>
        <v>9</v>
      </c>
      <c r="C15">
        <v>2.2194802328825399E-3</v>
      </c>
      <c r="D15">
        <v>2.1538869375041401E-3</v>
      </c>
      <c r="E15">
        <v>21209.266451978001</v>
      </c>
      <c r="F15">
        <v>2.23507190668699E-2</v>
      </c>
      <c r="G15">
        <v>0.85964062500000005</v>
      </c>
      <c r="H15">
        <v>0.101249254423752</v>
      </c>
      <c r="I15">
        <v>8149.3810719695603</v>
      </c>
      <c r="M15">
        <f t="shared" si="1"/>
        <v>9</v>
      </c>
      <c r="N15">
        <v>2.5520116973870698E-3</v>
      </c>
      <c r="O15">
        <v>2.8497581019285602E-3</v>
      </c>
      <c r="P15">
        <v>24707.3863557148</v>
      </c>
      <c r="Q15">
        <v>2.18536682351382E-2</v>
      </c>
      <c r="R15">
        <v>0.88575000000000004</v>
      </c>
      <c r="S15">
        <v>0.107180727682418</v>
      </c>
      <c r="T15">
        <v>11678.7527891384</v>
      </c>
      <c r="Y15">
        <v>1</v>
      </c>
      <c r="Z15">
        <f t="shared" si="2"/>
        <v>9</v>
      </c>
      <c r="AA15">
        <v>2.2194802328825399E-3</v>
      </c>
      <c r="AB15">
        <v>2.1538869375041401E-3</v>
      </c>
      <c r="AC15">
        <v>21209.266451978001</v>
      </c>
      <c r="AD15">
        <v>2.23507190668699E-2</v>
      </c>
      <c r="AE15">
        <v>0.85964062500000005</v>
      </c>
      <c r="AF15">
        <v>0.101249254423752</v>
      </c>
      <c r="AG15">
        <v>8149.3810719695603</v>
      </c>
      <c r="AK15">
        <f t="shared" si="3"/>
        <v>9</v>
      </c>
      <c r="AL15">
        <v>1.58684770063168E-3</v>
      </c>
      <c r="AM15">
        <v>2.1041818543309698E-3</v>
      </c>
      <c r="AN15">
        <v>21283.838739422499</v>
      </c>
      <c r="AO15">
        <v>2.2781496454370699E-2</v>
      </c>
      <c r="AP15">
        <v>0.85824999999999996</v>
      </c>
      <c r="AQ15">
        <v>0.100222016038174</v>
      </c>
      <c r="AR15">
        <v>8203.3397757292005</v>
      </c>
      <c r="AU15">
        <v>10</v>
      </c>
    </row>
    <row r="16" spans="1:47" ht="14.4" customHeight="1" x14ac:dyDescent="0.3">
      <c r="A16">
        <v>1</v>
      </c>
      <c r="B16">
        <f t="shared" si="0"/>
        <v>10</v>
      </c>
      <c r="C16">
        <v>6.1184155550706599E-3</v>
      </c>
      <c r="D16">
        <v>4.1917953476042196E-3</v>
      </c>
      <c r="E16">
        <v>17746.089746956099</v>
      </c>
      <c r="F16">
        <v>3.1198223871694599E-2</v>
      </c>
      <c r="G16">
        <v>0.87007812500000004</v>
      </c>
      <c r="H16">
        <v>0.121860295579561</v>
      </c>
      <c r="I16">
        <v>4558.5372166043198</v>
      </c>
      <c r="M16">
        <f t="shared" si="1"/>
        <v>10</v>
      </c>
      <c r="N16">
        <v>3.4707453995821199E-3</v>
      </c>
      <c r="O16">
        <v>4.8048247067400103E-3</v>
      </c>
      <c r="P16">
        <v>17970.420584471201</v>
      </c>
      <c r="Q16">
        <v>2.95248194048645E-2</v>
      </c>
      <c r="R16">
        <v>0.89107812500000005</v>
      </c>
      <c r="S16">
        <v>0.134617933594009</v>
      </c>
      <c r="T16">
        <v>5782.5756939950697</v>
      </c>
      <c r="Y16">
        <v>1</v>
      </c>
      <c r="Z16">
        <f t="shared" si="2"/>
        <v>10</v>
      </c>
      <c r="AA16">
        <v>6.1184155550706599E-3</v>
      </c>
      <c r="AB16">
        <v>4.1917953476042196E-3</v>
      </c>
      <c r="AC16">
        <v>17746.089746956099</v>
      </c>
      <c r="AD16">
        <v>3.1198223871694599E-2</v>
      </c>
      <c r="AE16">
        <v>0.87007812500000004</v>
      </c>
      <c r="AF16">
        <v>0.121860295579561</v>
      </c>
      <c r="AG16">
        <v>4558.5372166043198</v>
      </c>
      <c r="AK16">
        <f t="shared" si="3"/>
        <v>10</v>
      </c>
      <c r="AL16">
        <v>5.9482492975034299E-3</v>
      </c>
      <c r="AM16">
        <v>4.0592484591424199E-3</v>
      </c>
      <c r="AN16">
        <v>17706.325064279401</v>
      </c>
      <c r="AO16">
        <v>3.0701173039962899E-2</v>
      </c>
      <c r="AP16">
        <v>0.87090624999999999</v>
      </c>
      <c r="AQ16">
        <v>0.123301742991583</v>
      </c>
      <c r="AR16">
        <v>4557.5305042826903</v>
      </c>
    </row>
    <row r="17" spans="1:47" ht="14.4" customHeight="1" x14ac:dyDescent="0.3">
      <c r="A17">
        <v>1</v>
      </c>
      <c r="B17">
        <f t="shared" si="0"/>
        <v>11</v>
      </c>
      <c r="C17">
        <v>6.7736842075729799E-3</v>
      </c>
      <c r="D17">
        <v>2.8663264629862802E-3</v>
      </c>
      <c r="E17">
        <v>21526.711228481501</v>
      </c>
      <c r="F17">
        <v>3.0701173039962899E-2</v>
      </c>
      <c r="G17">
        <v>0.81192187500000002</v>
      </c>
      <c r="H17">
        <v>0.110279011200212</v>
      </c>
      <c r="I17">
        <v>3017.9333516335601</v>
      </c>
      <c r="M17">
        <f t="shared" si="1"/>
        <v>11</v>
      </c>
      <c r="N17">
        <v>3.7790757266740801E-3</v>
      </c>
      <c r="O17">
        <v>3.29710385048711E-3</v>
      </c>
      <c r="P17">
        <v>25283.289199996099</v>
      </c>
      <c r="Q17">
        <v>2.53330240572603E-2</v>
      </c>
      <c r="R17">
        <v>0.87326562500000005</v>
      </c>
      <c r="S17">
        <v>0.12973026708197999</v>
      </c>
      <c r="T17">
        <v>4122.7049942020403</v>
      </c>
      <c r="Y17">
        <v>1</v>
      </c>
      <c r="Z17">
        <f t="shared" si="2"/>
        <v>11</v>
      </c>
      <c r="AA17">
        <v>6.7736842075729799E-3</v>
      </c>
      <c r="AB17">
        <v>2.8663264629862802E-3</v>
      </c>
      <c r="AC17">
        <v>21526.711228481501</v>
      </c>
      <c r="AD17">
        <v>3.0701173039962899E-2</v>
      </c>
      <c r="AE17">
        <v>0.81192187500000002</v>
      </c>
      <c r="AF17">
        <v>0.110279011200212</v>
      </c>
      <c r="AG17">
        <v>3017.9333516335601</v>
      </c>
      <c r="AK17">
        <f t="shared" si="3"/>
        <v>11</v>
      </c>
      <c r="AL17">
        <v>6.1924457250065899E-3</v>
      </c>
      <c r="AM17">
        <v>2.8828948240440101E-3</v>
      </c>
      <c r="AN17">
        <v>21537.070768219699</v>
      </c>
      <c r="AO17">
        <v>2.8729538074093699E-2</v>
      </c>
      <c r="AP17">
        <v>0.81276562500000005</v>
      </c>
      <c r="AQ17">
        <v>0.109848233812711</v>
      </c>
      <c r="AR17">
        <v>2999.7781109549101</v>
      </c>
    </row>
    <row r="18" spans="1:47" ht="14.4" customHeight="1" x14ac:dyDescent="0.3">
      <c r="A18">
        <v>1</v>
      </c>
      <c r="B18">
        <f t="shared" si="0"/>
        <v>12</v>
      </c>
      <c r="C18">
        <v>7.8153680920282197E-3</v>
      </c>
      <c r="D18">
        <v>2.6675061302935902E-3</v>
      </c>
      <c r="E18">
        <v>22111.9842567245</v>
      </c>
      <c r="F18">
        <v>2.74703426337067E-2</v>
      </c>
      <c r="G18">
        <v>0.82253125000000005</v>
      </c>
      <c r="H18">
        <v>9.9393597985287296E-2</v>
      </c>
      <c r="I18">
        <v>2748.28547853899</v>
      </c>
      <c r="M18">
        <f t="shared" si="1"/>
        <v>12</v>
      </c>
      <c r="N18">
        <v>6.61577789787989E-3</v>
      </c>
      <c r="O18">
        <v>3.1811253230830398E-3</v>
      </c>
      <c r="P18">
        <v>23709.901882834201</v>
      </c>
      <c r="Q18">
        <v>2.6708198025051401E-2</v>
      </c>
      <c r="R18">
        <v>0.83912500000000001</v>
      </c>
      <c r="S18">
        <v>0.12061766850023201</v>
      </c>
      <c r="T18">
        <v>3872.5961476808102</v>
      </c>
      <c r="Y18">
        <v>1</v>
      </c>
      <c r="Z18">
        <f t="shared" si="2"/>
        <v>12</v>
      </c>
      <c r="AA18">
        <v>7.8153680920282197E-3</v>
      </c>
      <c r="AB18">
        <v>2.6675061302935902E-3</v>
      </c>
      <c r="AC18">
        <v>22111.9842567245</v>
      </c>
      <c r="AD18">
        <v>2.74703426337067E-2</v>
      </c>
      <c r="AE18">
        <v>0.82253125000000005</v>
      </c>
      <c r="AF18">
        <v>9.9393597985287296E-2</v>
      </c>
      <c r="AG18">
        <v>2748.28547853899</v>
      </c>
      <c r="AK18">
        <f t="shared" si="3"/>
        <v>12</v>
      </c>
      <c r="AL18">
        <v>7.7525944508994903E-3</v>
      </c>
      <c r="AM18">
        <v>2.7669162966399399E-3</v>
      </c>
      <c r="AN18">
        <v>22165.096213623201</v>
      </c>
      <c r="AO18">
        <v>2.7172112134667602E-2</v>
      </c>
      <c r="AP18">
        <v>0.82164062500000001</v>
      </c>
      <c r="AQ18">
        <v>9.9741533567499499E-2</v>
      </c>
      <c r="AR18">
        <v>2752.1823275606798</v>
      </c>
    </row>
    <row r="19" spans="1:47" ht="14.4" customHeight="1" x14ac:dyDescent="0.3">
      <c r="A19">
        <v>1</v>
      </c>
      <c r="B19">
        <f t="shared" si="0"/>
        <v>13</v>
      </c>
      <c r="C19">
        <v>8.4758138792687798E-3</v>
      </c>
      <c r="D19">
        <v>3.67817615481477E-3</v>
      </c>
      <c r="E19">
        <v>21114.846163874201</v>
      </c>
      <c r="F19">
        <v>3.1330770760156397E-2</v>
      </c>
      <c r="G19">
        <v>0.88182812499999996</v>
      </c>
      <c r="H19">
        <v>9.8598316654516502E-2</v>
      </c>
      <c r="I19">
        <v>5439.6524501062204</v>
      </c>
      <c r="M19">
        <f t="shared" si="1"/>
        <v>13</v>
      </c>
      <c r="N19">
        <v>9.1968135180430007E-3</v>
      </c>
      <c r="O19">
        <v>4.2746371528928403E-3</v>
      </c>
      <c r="P19">
        <v>23927.483217852201</v>
      </c>
      <c r="Q19">
        <v>3.1297634038040999E-2</v>
      </c>
      <c r="R19">
        <v>0.90101562499999999</v>
      </c>
      <c r="S19">
        <v>0.12817284114255401</v>
      </c>
      <c r="T19">
        <v>7581.82281230627</v>
      </c>
      <c r="Y19">
        <v>1</v>
      </c>
      <c r="Z19">
        <f t="shared" si="2"/>
        <v>13</v>
      </c>
      <c r="AA19">
        <v>8.4758138792687798E-3</v>
      </c>
      <c r="AB19">
        <v>3.67817615481477E-3</v>
      </c>
      <c r="AC19">
        <v>21114.846163874201</v>
      </c>
      <c r="AD19">
        <v>3.1330770760156397E-2</v>
      </c>
      <c r="AE19">
        <v>0.88182812499999996</v>
      </c>
      <c r="AF19">
        <v>9.8598316654516502E-2</v>
      </c>
      <c r="AG19">
        <v>5439.6524501062204</v>
      </c>
      <c r="AK19">
        <f t="shared" si="3"/>
        <v>13</v>
      </c>
      <c r="AL19">
        <v>7.7455094399827501E-3</v>
      </c>
      <c r="AM19">
        <v>3.6947445158724899E-3</v>
      </c>
      <c r="AN19">
        <v>21133.451447520001</v>
      </c>
      <c r="AO19">
        <v>3.1629001259195398E-2</v>
      </c>
      <c r="AP19">
        <v>0.8798125</v>
      </c>
      <c r="AQ19">
        <v>0.100951023924713</v>
      </c>
      <c r="AR19">
        <v>5438.0190588301803</v>
      </c>
    </row>
    <row r="20" spans="1:47" ht="14.4" customHeight="1" x14ac:dyDescent="0.3">
      <c r="A20">
        <v>2</v>
      </c>
      <c r="B20">
        <f t="shared" si="0"/>
        <v>14</v>
      </c>
      <c r="C20">
        <v>1.3715260862350601E-2</v>
      </c>
      <c r="D20">
        <v>6.5610709788587697E-3</v>
      </c>
      <c r="E20">
        <v>18447.8303299133</v>
      </c>
      <c r="F20">
        <v>4.1222082311617697E-2</v>
      </c>
      <c r="G20">
        <v>0.90826562499999997</v>
      </c>
      <c r="H20">
        <v>0.14122870965604101</v>
      </c>
      <c r="I20">
        <v>5476.19629221588</v>
      </c>
      <c r="M20">
        <f t="shared" si="1"/>
        <v>14</v>
      </c>
      <c r="N20">
        <v>1.13242778274252E-2</v>
      </c>
      <c r="O20">
        <v>7.0249850884750503E-3</v>
      </c>
      <c r="P20">
        <v>18662.552543995302</v>
      </c>
      <c r="Q20">
        <v>4.1967658559215297E-2</v>
      </c>
      <c r="R20">
        <v>0.91217187499999997</v>
      </c>
      <c r="S20">
        <v>0.15287626747962099</v>
      </c>
      <c r="T20">
        <v>5364.6861734893901</v>
      </c>
      <c r="Y20">
        <v>2</v>
      </c>
      <c r="Z20">
        <f t="shared" si="2"/>
        <v>14</v>
      </c>
      <c r="AA20">
        <v>1.3715260862350601E-2</v>
      </c>
      <c r="AB20">
        <v>6.5610709788587697E-3</v>
      </c>
      <c r="AC20">
        <v>18447.8303299133</v>
      </c>
      <c r="AD20">
        <v>4.1222082311617697E-2</v>
      </c>
      <c r="AE20">
        <v>0.90826562499999997</v>
      </c>
      <c r="AF20">
        <v>0.14122870965604101</v>
      </c>
      <c r="AG20">
        <v>5476.19629221588</v>
      </c>
      <c r="AK20">
        <f t="shared" si="3"/>
        <v>14</v>
      </c>
      <c r="AL20">
        <v>1.32919153821536E-2</v>
      </c>
      <c r="AM20">
        <v>6.6439127841473903E-3</v>
      </c>
      <c r="AN20">
        <v>18479.700959518399</v>
      </c>
      <c r="AO20">
        <v>4.3541652859699097E-2</v>
      </c>
      <c r="AP20">
        <v>0.90945312499999997</v>
      </c>
      <c r="AQ20">
        <v>0.13746769169593701</v>
      </c>
      <c r="AR20">
        <v>5486.6299709776204</v>
      </c>
    </row>
    <row r="21" spans="1:47" ht="14.4" customHeight="1" x14ac:dyDescent="0.3">
      <c r="A21">
        <v>2</v>
      </c>
      <c r="B21">
        <f t="shared" si="0"/>
        <v>15</v>
      </c>
      <c r="C21">
        <v>5.1444427581521001E-3</v>
      </c>
      <c r="D21">
        <v>5.4841275101067E-3</v>
      </c>
      <c r="E21">
        <v>32581.186908515101</v>
      </c>
      <c r="F21">
        <v>3.4395917555835397E-2</v>
      </c>
      <c r="G21">
        <v>0.88523437500000002</v>
      </c>
      <c r="H21">
        <v>0.114619921797336</v>
      </c>
      <c r="I21">
        <v>3546.4519421117402</v>
      </c>
      <c r="M21">
        <f t="shared" si="1"/>
        <v>15</v>
      </c>
      <c r="N21">
        <v>3.7484429372608001E-3</v>
      </c>
      <c r="O21">
        <v>5.7492212870302898E-3</v>
      </c>
      <c r="P21">
        <v>32530.660637172099</v>
      </c>
      <c r="Q21">
        <v>3.1446749287560499E-2</v>
      </c>
      <c r="R21">
        <v>0.89623437500000003</v>
      </c>
      <c r="S21">
        <v>0.125985817482935</v>
      </c>
      <c r="T21">
        <v>5185.3337703547904</v>
      </c>
      <c r="Y21">
        <v>2</v>
      </c>
      <c r="Z21">
        <f t="shared" si="2"/>
        <v>15</v>
      </c>
      <c r="AA21">
        <v>5.1444427581521001E-3</v>
      </c>
      <c r="AB21">
        <v>5.4841275101067E-3</v>
      </c>
      <c r="AC21">
        <v>32581.186908515101</v>
      </c>
      <c r="AD21">
        <v>3.4395917555835397E-2</v>
      </c>
      <c r="AE21">
        <v>0.88523437500000002</v>
      </c>
      <c r="AF21">
        <v>0.114619921797336</v>
      </c>
      <c r="AG21">
        <v>3546.4519421117402</v>
      </c>
      <c r="AK21">
        <f t="shared" si="3"/>
        <v>15</v>
      </c>
      <c r="AL21">
        <v>5.1916107419989199E-3</v>
      </c>
      <c r="AM21">
        <v>5.5172642322221504E-3</v>
      </c>
      <c r="AN21">
        <v>32566.894712776299</v>
      </c>
      <c r="AO21">
        <v>3.5505997746702898E-2</v>
      </c>
      <c r="AP21">
        <v>0.88531249999999995</v>
      </c>
      <c r="AQ21">
        <v>0.11539863476704899</v>
      </c>
      <c r="AR21">
        <v>3543.56825767493</v>
      </c>
    </row>
    <row r="22" spans="1:47" ht="14.4" customHeight="1" x14ac:dyDescent="0.3">
      <c r="A22">
        <v>2</v>
      </c>
      <c r="B22">
        <f t="shared" si="0"/>
        <v>16</v>
      </c>
      <c r="C22">
        <v>4.1104564453809901E-3</v>
      </c>
      <c r="D22">
        <v>6.2794088408774599E-3</v>
      </c>
      <c r="E22">
        <v>20242.983768554099</v>
      </c>
      <c r="F22">
        <v>3.4909536748624799E-2</v>
      </c>
      <c r="G22">
        <v>0.91684374999999996</v>
      </c>
      <c r="H22">
        <v>0.138925707469017</v>
      </c>
      <c r="I22">
        <v>5590.9701523497997</v>
      </c>
      <c r="M22">
        <f t="shared" si="1"/>
        <v>16</v>
      </c>
      <c r="N22">
        <v>2.2451199120337301E-3</v>
      </c>
      <c r="O22">
        <v>8.8309364437669808E-3</v>
      </c>
      <c r="P22">
        <v>21388.668529360799</v>
      </c>
      <c r="Q22">
        <v>3.9482404400556698E-2</v>
      </c>
      <c r="R22">
        <v>0.92745312499999999</v>
      </c>
      <c r="S22">
        <v>0.16351315527867999</v>
      </c>
      <c r="T22">
        <v>8531.80999097315</v>
      </c>
      <c r="Y22">
        <v>2</v>
      </c>
      <c r="Z22">
        <f t="shared" si="2"/>
        <v>16</v>
      </c>
      <c r="AA22">
        <v>4.1104564453809901E-3</v>
      </c>
      <c r="AB22">
        <v>6.2794088408774599E-3</v>
      </c>
      <c r="AC22">
        <v>20242.983768554099</v>
      </c>
      <c r="AD22">
        <v>3.4909536748624799E-2</v>
      </c>
      <c r="AE22">
        <v>0.91684374999999996</v>
      </c>
      <c r="AF22">
        <v>0.138925707469017</v>
      </c>
      <c r="AG22">
        <v>5590.9701523497997</v>
      </c>
      <c r="AK22">
        <f t="shared" si="3"/>
        <v>16</v>
      </c>
      <c r="AL22">
        <v>2.61023998850924E-3</v>
      </c>
      <c r="AM22">
        <v>7.0746901716482197E-3</v>
      </c>
      <c r="AN22">
        <v>21219.360561790199</v>
      </c>
      <c r="AO22">
        <v>3.5804228245741899E-2</v>
      </c>
      <c r="AP22">
        <v>0.92154687499999999</v>
      </c>
      <c r="AQ22">
        <v>0.14530452647624101</v>
      </c>
      <c r="AR22">
        <v>7233.15461319318</v>
      </c>
    </row>
    <row r="23" spans="1:47" ht="14.4" customHeight="1" x14ac:dyDescent="0.3">
      <c r="A23">
        <v>2</v>
      </c>
      <c r="B23">
        <f t="shared" si="0"/>
        <v>17</v>
      </c>
      <c r="C23">
        <v>7.8105018392532399E-3</v>
      </c>
      <c r="D23">
        <v>6.1468619524156698E-3</v>
      </c>
      <c r="E23">
        <v>16723.571001063701</v>
      </c>
      <c r="F23">
        <v>3.6400689243819999E-2</v>
      </c>
      <c r="G23">
        <v>0.89912499999999995</v>
      </c>
      <c r="H23">
        <v>0.12716217111803299</v>
      </c>
      <c r="I23">
        <v>3929.8863117087599</v>
      </c>
      <c r="M23">
        <f t="shared" si="1"/>
        <v>17</v>
      </c>
      <c r="N23">
        <v>6.9954006314591199E-3</v>
      </c>
      <c r="O23">
        <v>6.7101862283782902E-3</v>
      </c>
      <c r="P23">
        <v>17990.923880870301</v>
      </c>
      <c r="Q23">
        <v>3.7378222546225699E-2</v>
      </c>
      <c r="R23">
        <v>0.90732812500000004</v>
      </c>
      <c r="S23">
        <v>0.15108688448538701</v>
      </c>
      <c r="T23">
        <v>4259.2103010855199</v>
      </c>
      <c r="Y23">
        <v>2</v>
      </c>
      <c r="Z23">
        <f t="shared" si="2"/>
        <v>17</v>
      </c>
      <c r="AA23">
        <v>7.8105018392532399E-3</v>
      </c>
      <c r="AB23">
        <v>6.1468619524156698E-3</v>
      </c>
      <c r="AC23">
        <v>16723.571001063701</v>
      </c>
      <c r="AD23">
        <v>3.6400689243819999E-2</v>
      </c>
      <c r="AE23">
        <v>0.89912499999999995</v>
      </c>
      <c r="AF23">
        <v>0.12716217111803299</v>
      </c>
      <c r="AG23">
        <v>3929.8863117087599</v>
      </c>
      <c r="AK23">
        <f t="shared" si="3"/>
        <v>17</v>
      </c>
      <c r="AL23">
        <v>9.0774359398299708E-3</v>
      </c>
      <c r="AM23">
        <v>6.0143150639538701E-3</v>
      </c>
      <c r="AN23">
        <v>16670.569633980002</v>
      </c>
      <c r="AO23">
        <v>3.7626747962091603E-2</v>
      </c>
      <c r="AP23">
        <v>0.89790625000000002</v>
      </c>
      <c r="AQ23">
        <v>0.12560474517860701</v>
      </c>
      <c r="AR23">
        <v>3936.4094145565</v>
      </c>
    </row>
    <row r="24" spans="1:47" ht="14.4" customHeight="1" x14ac:dyDescent="0.3">
      <c r="A24">
        <v>2</v>
      </c>
      <c r="B24">
        <f t="shared" si="0"/>
        <v>18</v>
      </c>
      <c r="C24">
        <v>4.3371463028392902E-3</v>
      </c>
      <c r="D24">
        <v>2.8994631851017301E-3</v>
      </c>
      <c r="E24">
        <v>14100.634113894401</v>
      </c>
      <c r="F24">
        <v>2.0975545099078799E-2</v>
      </c>
      <c r="G24">
        <v>0.81920312500000003</v>
      </c>
      <c r="H24">
        <v>0.101481211478561</v>
      </c>
      <c r="I24">
        <v>2910.07552318021</v>
      </c>
      <c r="M24">
        <f t="shared" si="1"/>
        <v>18</v>
      </c>
      <c r="N24">
        <v>2.5201887782018602E-3</v>
      </c>
      <c r="O24">
        <v>3.5621976274106998E-3</v>
      </c>
      <c r="P24">
        <v>15453.0847593666</v>
      </c>
      <c r="Q24">
        <v>2.29140433428325E-2</v>
      </c>
      <c r="R24">
        <v>0.88192187499999997</v>
      </c>
      <c r="S24">
        <v>0.119606998475711</v>
      </c>
      <c r="T24">
        <v>4540.5552417544995</v>
      </c>
      <c r="Y24">
        <v>2</v>
      </c>
      <c r="Z24">
        <f t="shared" si="2"/>
        <v>18</v>
      </c>
      <c r="AA24">
        <v>4.3371463028392902E-3</v>
      </c>
      <c r="AB24">
        <v>2.8994631851017301E-3</v>
      </c>
      <c r="AC24">
        <v>14100.634113894401</v>
      </c>
      <c r="AD24">
        <v>2.0975545099078799E-2</v>
      </c>
      <c r="AE24">
        <v>0.81920312500000003</v>
      </c>
      <c r="AF24">
        <v>0.101481211478561</v>
      </c>
      <c r="AG24">
        <v>2910.07552318021</v>
      </c>
      <c r="AK24">
        <f t="shared" si="3"/>
        <v>18</v>
      </c>
      <c r="AL24">
        <v>4.4695591539487996E-3</v>
      </c>
      <c r="AM24">
        <v>2.8828948240440101E-3</v>
      </c>
      <c r="AN24">
        <v>14087.7798246164</v>
      </c>
      <c r="AO24">
        <v>2.0975545099078799E-2</v>
      </c>
      <c r="AP24">
        <v>0.81909374999999995</v>
      </c>
      <c r="AQ24">
        <v>0.10111670753529101</v>
      </c>
      <c r="AR24">
        <v>2916.1897125136002</v>
      </c>
    </row>
    <row r="25" spans="1:47" ht="14.4" customHeight="1" x14ac:dyDescent="0.3">
      <c r="A25">
        <v>2</v>
      </c>
      <c r="B25">
        <f t="shared" si="0"/>
        <v>19</v>
      </c>
      <c r="C25">
        <v>7.3363610171584999E-3</v>
      </c>
      <c r="D25">
        <v>4.2912055139505603E-3</v>
      </c>
      <c r="E25">
        <v>22228.7779450202</v>
      </c>
      <c r="F25">
        <v>3.0734309762078301E-2</v>
      </c>
      <c r="G25">
        <v>0.87676562499999999</v>
      </c>
      <c r="H25">
        <v>0.12514083106899099</v>
      </c>
      <c r="I25">
        <v>5004.02986553136</v>
      </c>
      <c r="M25">
        <f t="shared" si="1"/>
        <v>19</v>
      </c>
      <c r="N25">
        <v>5.1527869261197897E-3</v>
      </c>
      <c r="O25">
        <v>5.6166743985684902E-3</v>
      </c>
      <c r="P25">
        <v>22074.908356416501</v>
      </c>
      <c r="Q25">
        <v>2.9889323348134399E-2</v>
      </c>
      <c r="R25">
        <v>0.88684375000000004</v>
      </c>
      <c r="S25">
        <v>0.14649744847239701</v>
      </c>
      <c r="T25">
        <v>4233.5243196265801</v>
      </c>
      <c r="Y25">
        <v>2</v>
      </c>
      <c r="Z25">
        <f t="shared" si="2"/>
        <v>19</v>
      </c>
      <c r="AA25">
        <v>7.3363610171584999E-3</v>
      </c>
      <c r="AB25">
        <v>4.2912055139505603E-3</v>
      </c>
      <c r="AC25">
        <v>22228.7779450202</v>
      </c>
      <c r="AD25">
        <v>3.0734309762078301E-2</v>
      </c>
      <c r="AE25">
        <v>0.87676562499999999</v>
      </c>
      <c r="AF25">
        <v>0.12514083106899099</v>
      </c>
      <c r="AG25">
        <v>5004.02986553136</v>
      </c>
      <c r="AK25">
        <f t="shared" si="3"/>
        <v>19</v>
      </c>
      <c r="AL25">
        <v>7.5098369697353604E-3</v>
      </c>
      <c r="AM25">
        <v>4.1255219033733198E-3</v>
      </c>
      <c r="AN25">
        <v>22210.422810428601</v>
      </c>
      <c r="AO25">
        <v>2.9922460070249901E-2</v>
      </c>
      <c r="AP25">
        <v>0.87626562500000005</v>
      </c>
      <c r="AQ25">
        <v>0.12514083106899099</v>
      </c>
      <c r="AR25">
        <v>5013.5865334681703</v>
      </c>
    </row>
    <row r="26" spans="1:47" ht="14.4" customHeight="1" x14ac:dyDescent="0.3">
      <c r="A26">
        <v>2</v>
      </c>
      <c r="B26">
        <f t="shared" si="0"/>
        <v>20</v>
      </c>
      <c r="C26">
        <v>9.16570359283677E-3</v>
      </c>
      <c r="D26">
        <v>6.2794088408774599E-3</v>
      </c>
      <c r="E26">
        <v>21818.223713375301</v>
      </c>
      <c r="F26">
        <v>3.4545032805354897E-2</v>
      </c>
      <c r="G26">
        <v>0.88354687499999995</v>
      </c>
      <c r="H26">
        <v>0.14154350851613801</v>
      </c>
      <c r="I26">
        <v>3403.8265821242699</v>
      </c>
      <c r="M26">
        <f t="shared" si="1"/>
        <v>20</v>
      </c>
      <c r="N26">
        <v>5.6831410565534399E-3</v>
      </c>
      <c r="O26">
        <v>7.7871296971303598E-3</v>
      </c>
      <c r="P26">
        <v>22800.048963045399</v>
      </c>
      <c r="Q26">
        <v>3.4644442971701203E-2</v>
      </c>
      <c r="R26">
        <v>0.90187499999999998</v>
      </c>
      <c r="S26">
        <v>0.15271058386904399</v>
      </c>
      <c r="T26">
        <v>5541.7485723995096</v>
      </c>
      <c r="Y26">
        <v>2</v>
      </c>
      <c r="Z26">
        <f t="shared" si="2"/>
        <v>20</v>
      </c>
      <c r="AA26">
        <v>9.16570359283677E-3</v>
      </c>
      <c r="AB26">
        <v>6.2794088408774599E-3</v>
      </c>
      <c r="AC26">
        <v>21818.223713375301</v>
      </c>
      <c r="AD26">
        <v>3.4545032805354897E-2</v>
      </c>
      <c r="AE26">
        <v>0.88354687499999995</v>
      </c>
      <c r="AF26">
        <v>0.14154350851613801</v>
      </c>
      <c r="AG26">
        <v>3403.8265821242699</v>
      </c>
      <c r="AK26">
        <f t="shared" si="3"/>
        <v>20</v>
      </c>
      <c r="AL26">
        <v>9.3760236650109394E-3</v>
      </c>
      <c r="AM26">
        <v>6.2297037577042904E-3</v>
      </c>
      <c r="AN26">
        <v>21842.820427203998</v>
      </c>
      <c r="AO26">
        <v>3.4545032805354897E-2</v>
      </c>
      <c r="AP26">
        <v>0.88371875</v>
      </c>
      <c r="AQ26">
        <v>0.14182517065411901</v>
      </c>
      <c r="AR26">
        <v>3411.56701211973</v>
      </c>
    </row>
    <row r="27" spans="1:47" ht="14.4" customHeight="1" x14ac:dyDescent="0.3">
      <c r="A27">
        <v>2</v>
      </c>
      <c r="B27">
        <f t="shared" si="0"/>
        <v>21</v>
      </c>
      <c r="C27">
        <v>6.8315111863723301E-3</v>
      </c>
      <c r="D27">
        <v>6.6936178673205702E-3</v>
      </c>
      <c r="E27">
        <v>18115.921666119299</v>
      </c>
      <c r="F27">
        <v>3.6549804493339499E-2</v>
      </c>
      <c r="G27">
        <v>0.91174999999999995</v>
      </c>
      <c r="H27">
        <v>0.147673802107496</v>
      </c>
      <c r="I27">
        <v>3463.4174812200699</v>
      </c>
      <c r="M27">
        <f t="shared" si="1"/>
        <v>21</v>
      </c>
      <c r="N27">
        <v>3.9689438884638701E-3</v>
      </c>
      <c r="O27">
        <v>7.7871296971303598E-3</v>
      </c>
      <c r="P27">
        <v>18946.9959258948</v>
      </c>
      <c r="Q27">
        <v>3.7825568294784298E-2</v>
      </c>
      <c r="R27">
        <v>0.91317187499999997</v>
      </c>
      <c r="S27">
        <v>0.15734972496520599</v>
      </c>
      <c r="T27">
        <v>4278.0784470477201</v>
      </c>
      <c r="Y27">
        <v>2</v>
      </c>
      <c r="Z27">
        <f t="shared" si="2"/>
        <v>21</v>
      </c>
      <c r="AA27">
        <v>6.8315111863723301E-3</v>
      </c>
      <c r="AB27">
        <v>6.6936178673205702E-3</v>
      </c>
      <c r="AC27">
        <v>18115.921666119299</v>
      </c>
      <c r="AD27">
        <v>3.6549804493339499E-2</v>
      </c>
      <c r="AE27">
        <v>0.91174999999999995</v>
      </c>
      <c r="AF27">
        <v>0.147673802107496</v>
      </c>
      <c r="AG27">
        <v>3463.4174812200699</v>
      </c>
      <c r="AK27">
        <f t="shared" si="3"/>
        <v>21</v>
      </c>
      <c r="AL27">
        <v>6.7830190273251998E-3</v>
      </c>
      <c r="AM27">
        <v>6.7267545894360101E-3</v>
      </c>
      <c r="AN27">
        <v>18113.359058630202</v>
      </c>
      <c r="AO27">
        <v>3.6848034992378598E-2</v>
      </c>
      <c r="AP27">
        <v>0.91021874999999997</v>
      </c>
      <c r="AQ27">
        <v>0.14800516932864999</v>
      </c>
      <c r="AR27">
        <v>3456.7412608253899</v>
      </c>
    </row>
    <row r="28" spans="1:47" ht="14.4" customHeight="1" x14ac:dyDescent="0.3">
      <c r="A28">
        <v>2</v>
      </c>
      <c r="B28">
        <f t="shared" si="0"/>
        <v>22</v>
      </c>
      <c r="C28">
        <v>7.3412985070320904E-3</v>
      </c>
      <c r="D28">
        <v>4.77168798462456E-3</v>
      </c>
      <c r="E28">
        <v>13896.0404051319</v>
      </c>
      <c r="F28">
        <v>3.4511896083239402E-2</v>
      </c>
      <c r="G28">
        <v>0.88728125000000002</v>
      </c>
      <c r="H28">
        <v>0.125952680760819</v>
      </c>
      <c r="I28">
        <v>5038.4177415581999</v>
      </c>
      <c r="M28">
        <f t="shared" si="1"/>
        <v>22</v>
      </c>
      <c r="N28">
        <v>4.0832187158193001E-3</v>
      </c>
      <c r="O28">
        <v>5.3515806216449099E-3</v>
      </c>
      <c r="P28">
        <v>14417.065444735301</v>
      </c>
      <c r="Q28">
        <v>3.3202995559679198E-2</v>
      </c>
      <c r="R28">
        <v>0.89909375000000002</v>
      </c>
      <c r="S28">
        <v>0.140383723242097</v>
      </c>
      <c r="T28">
        <v>5963.02607823976</v>
      </c>
      <c r="Y28">
        <v>2</v>
      </c>
      <c r="Z28">
        <f t="shared" si="2"/>
        <v>22</v>
      </c>
      <c r="AA28">
        <v>7.3412985070320904E-3</v>
      </c>
      <c r="AB28">
        <v>4.77168798462456E-3</v>
      </c>
      <c r="AC28">
        <v>13896.0404051319</v>
      </c>
      <c r="AD28">
        <v>3.4511896083239402E-2</v>
      </c>
      <c r="AE28">
        <v>0.88728125000000002</v>
      </c>
      <c r="AF28">
        <v>0.125952680760819</v>
      </c>
      <c r="AG28">
        <v>5038.4177415581999</v>
      </c>
      <c r="AK28">
        <f t="shared" si="3"/>
        <v>22</v>
      </c>
      <c r="AL28">
        <v>6.4128975308268103E-3</v>
      </c>
      <c r="AM28">
        <v>4.6722778182782202E-3</v>
      </c>
      <c r="AN28">
        <v>13886.0979191104</v>
      </c>
      <c r="AO28">
        <v>3.4760421499105298E-2</v>
      </c>
      <c r="AP28">
        <v>0.88675000000000004</v>
      </c>
      <c r="AQ28">
        <v>0.12929948969447899</v>
      </c>
      <c r="AR28">
        <v>5032.2699849555902</v>
      </c>
    </row>
    <row r="29" spans="1:47" ht="14.4" customHeight="1" x14ac:dyDescent="0.3">
      <c r="A29">
        <v>2</v>
      </c>
      <c r="B29">
        <f t="shared" si="0"/>
        <v>23</v>
      </c>
      <c r="C29">
        <v>5.4604250788118699E-3</v>
      </c>
      <c r="D29">
        <v>5.6001060375107702E-3</v>
      </c>
      <c r="E29">
        <v>17444.593103756801</v>
      </c>
      <c r="F29">
        <v>3.5439724302471998E-2</v>
      </c>
      <c r="G29">
        <v>0.86175000000000002</v>
      </c>
      <c r="H29">
        <v>0.144343561534893</v>
      </c>
      <c r="I29">
        <v>1698.8423429919101</v>
      </c>
      <c r="M29">
        <f t="shared" si="1"/>
        <v>23</v>
      </c>
      <c r="N29">
        <v>3.7320026407297799E-3</v>
      </c>
      <c r="O29">
        <v>5.88176817549208E-3</v>
      </c>
      <c r="P29">
        <v>18285.980523924201</v>
      </c>
      <c r="Q29">
        <v>3.2937901782755602E-2</v>
      </c>
      <c r="R29">
        <v>0.88043749999999998</v>
      </c>
      <c r="S29">
        <v>0.15274372059115901</v>
      </c>
      <c r="T29">
        <v>2332.54202822659</v>
      </c>
      <c r="Y29">
        <v>2</v>
      </c>
      <c r="Z29">
        <f t="shared" si="2"/>
        <v>23</v>
      </c>
      <c r="AA29">
        <v>5.4604250788118699E-3</v>
      </c>
      <c r="AB29">
        <v>5.6001060375107702E-3</v>
      </c>
      <c r="AC29">
        <v>17444.593103756801</v>
      </c>
      <c r="AD29">
        <v>3.5439724302471998E-2</v>
      </c>
      <c r="AE29">
        <v>0.86175000000000002</v>
      </c>
      <c r="AF29">
        <v>0.144343561534893</v>
      </c>
      <c r="AG29">
        <v>1698.8423429919101</v>
      </c>
      <c r="AK29">
        <f t="shared" si="3"/>
        <v>23</v>
      </c>
      <c r="AL29">
        <v>6.0172354984481301E-3</v>
      </c>
      <c r="AM29">
        <v>5.4509907879912497E-3</v>
      </c>
      <c r="AN29">
        <v>17428.691449554401</v>
      </c>
      <c r="AO29">
        <v>3.6019616939492398E-2</v>
      </c>
      <c r="AP29">
        <v>0.86035937500000004</v>
      </c>
      <c r="AQ29">
        <v>0.14273643051229401</v>
      </c>
      <c r="AR29">
        <v>1695.6602188259999</v>
      </c>
      <c r="AU29">
        <v>11</v>
      </c>
    </row>
    <row r="30" spans="1:47" ht="14.4" customHeight="1" x14ac:dyDescent="0.3">
      <c r="A30">
        <v>2</v>
      </c>
      <c r="B30">
        <f t="shared" si="0"/>
        <v>24</v>
      </c>
      <c r="C30">
        <v>6.21878815908904E-3</v>
      </c>
      <c r="D30">
        <v>6.7101862283782902E-3</v>
      </c>
      <c r="E30">
        <v>24641.762931131201</v>
      </c>
      <c r="F30">
        <v>3.7229107296706199E-2</v>
      </c>
      <c r="G30">
        <v>0.89404687500000002</v>
      </c>
      <c r="H30">
        <v>0.14654715355556999</v>
      </c>
      <c r="I30">
        <v>3346.5442980800199</v>
      </c>
      <c r="M30">
        <f t="shared" si="1"/>
        <v>24</v>
      </c>
      <c r="N30">
        <v>3.83270277904511E-3</v>
      </c>
      <c r="O30">
        <v>7.1243952548213901E-3</v>
      </c>
      <c r="P30">
        <v>25219.359108047702</v>
      </c>
      <c r="Q30">
        <v>3.4329644111604503E-2</v>
      </c>
      <c r="R30">
        <v>0.89376562500000001</v>
      </c>
      <c r="S30">
        <v>0.15287626747962099</v>
      </c>
      <c r="T30">
        <v>4310.5073256908199</v>
      </c>
      <c r="Y30">
        <v>2</v>
      </c>
      <c r="Z30">
        <f t="shared" si="2"/>
        <v>24</v>
      </c>
      <c r="AA30">
        <v>6.21878815908904E-3</v>
      </c>
      <c r="AB30">
        <v>6.7101862283782902E-3</v>
      </c>
      <c r="AC30">
        <v>24641.762931131201</v>
      </c>
      <c r="AD30">
        <v>3.7229107296706199E-2</v>
      </c>
      <c r="AE30">
        <v>0.89404687500000002</v>
      </c>
      <c r="AF30">
        <v>0.14654715355556999</v>
      </c>
      <c r="AG30">
        <v>3346.5442980800199</v>
      </c>
      <c r="AK30">
        <f t="shared" si="3"/>
        <v>24</v>
      </c>
      <c r="AL30">
        <v>6.2572275142514303E-3</v>
      </c>
      <c r="AM30">
        <v>6.7598913115514596E-3</v>
      </c>
      <c r="AN30">
        <v>24648.763634540799</v>
      </c>
      <c r="AO30">
        <v>3.6914308436609498E-2</v>
      </c>
      <c r="AP30">
        <v>0.89287499999999997</v>
      </c>
      <c r="AQ30">
        <v>0.146878520776725</v>
      </c>
      <c r="AR30">
        <v>3369.5122838287798</v>
      </c>
    </row>
    <row r="31" spans="1:47" ht="14.4" customHeight="1" x14ac:dyDescent="0.3">
      <c r="A31">
        <v>2</v>
      </c>
      <c r="B31">
        <f t="shared" si="0"/>
        <v>25</v>
      </c>
      <c r="C31">
        <v>7.2110448728496396E-3</v>
      </c>
      <c r="D31">
        <v>5.1030552057790401E-3</v>
      </c>
      <c r="E31">
        <v>22772.098794048899</v>
      </c>
      <c r="F31">
        <v>3.0883425011597899E-2</v>
      </c>
      <c r="G31">
        <v>0.91245312499999998</v>
      </c>
      <c r="H31">
        <v>0.108605606733382</v>
      </c>
      <c r="I31">
        <v>7808.8828847162304</v>
      </c>
      <c r="M31">
        <f t="shared" si="1"/>
        <v>25</v>
      </c>
      <c r="N31">
        <v>4.1281826294707596E-3</v>
      </c>
      <c r="O31">
        <v>5.2356020942408397E-3</v>
      </c>
      <c r="P31">
        <v>24993.825643303699</v>
      </c>
      <c r="Q31">
        <v>3.0866856650540099E-2</v>
      </c>
      <c r="R31">
        <v>0.91784374999999996</v>
      </c>
      <c r="S31">
        <v>0.123517131685334</v>
      </c>
      <c r="T31">
        <v>8135.7493551983898</v>
      </c>
      <c r="Y31">
        <v>2</v>
      </c>
      <c r="Z31">
        <f t="shared" si="2"/>
        <v>25</v>
      </c>
      <c r="AA31">
        <v>7.2110448728496396E-3</v>
      </c>
      <c r="AB31">
        <v>5.1030552057790401E-3</v>
      </c>
      <c r="AC31">
        <v>22772.098794048899</v>
      </c>
      <c r="AD31">
        <v>3.0883425011597899E-2</v>
      </c>
      <c r="AE31">
        <v>0.91245312499999998</v>
      </c>
      <c r="AF31">
        <v>0.108605606733382</v>
      </c>
      <c r="AG31">
        <v>7808.8828847162304</v>
      </c>
      <c r="AK31">
        <f t="shared" si="3"/>
        <v>25</v>
      </c>
      <c r="AL31">
        <v>7.5388227619806198E-3</v>
      </c>
      <c r="AM31">
        <v>5.0367817615481498E-3</v>
      </c>
      <c r="AN31">
        <v>22811.387693417699</v>
      </c>
      <c r="AO31">
        <v>3.0734309762078301E-2</v>
      </c>
      <c r="AP31">
        <v>0.91296875</v>
      </c>
      <c r="AQ31">
        <v>0.10935118298098</v>
      </c>
      <c r="AR31">
        <v>7811.7466267895297</v>
      </c>
    </row>
    <row r="32" spans="1:47" ht="14.4" customHeight="1" x14ac:dyDescent="0.3">
      <c r="A32">
        <v>2</v>
      </c>
      <c r="B32">
        <f t="shared" si="0"/>
        <v>26</v>
      </c>
      <c r="C32">
        <v>7.1919665641272199E-3</v>
      </c>
      <c r="D32">
        <v>7.0746901716482197E-3</v>
      </c>
      <c r="E32">
        <v>21385.530384807</v>
      </c>
      <c r="F32">
        <v>3.5853933328915101E-2</v>
      </c>
      <c r="G32">
        <v>0.89</v>
      </c>
      <c r="H32">
        <v>0.15014248790509599</v>
      </c>
      <c r="I32">
        <v>3078.18308687545</v>
      </c>
      <c r="M32">
        <f t="shared" si="1"/>
        <v>26</v>
      </c>
      <c r="N32">
        <v>3.44386845865958E-3</v>
      </c>
      <c r="O32">
        <v>7.6711511697262896E-3</v>
      </c>
      <c r="P32">
        <v>21544.103948592001</v>
      </c>
      <c r="Q32">
        <v>3.6251573994300498E-2</v>
      </c>
      <c r="R32">
        <v>0.90157812500000001</v>
      </c>
      <c r="S32">
        <v>0.166926237656571</v>
      </c>
      <c r="T32">
        <v>2857.1036132630502</v>
      </c>
      <c r="Y32">
        <v>2</v>
      </c>
      <c r="Z32">
        <f t="shared" si="2"/>
        <v>26</v>
      </c>
      <c r="AA32">
        <v>7.1919665641272199E-3</v>
      </c>
      <c r="AB32">
        <v>7.0746901716482197E-3</v>
      </c>
      <c r="AC32">
        <v>21385.530384807</v>
      </c>
      <c r="AD32">
        <v>3.5853933328915101E-2</v>
      </c>
      <c r="AE32">
        <v>0.89</v>
      </c>
      <c r="AF32">
        <v>0.15014248790509599</v>
      </c>
      <c r="AG32">
        <v>3078.18308687545</v>
      </c>
      <c r="AK32">
        <f t="shared" si="3"/>
        <v>26</v>
      </c>
      <c r="AL32">
        <v>7.2306613172800904E-3</v>
      </c>
      <c r="AM32">
        <v>7.0746901716482197E-3</v>
      </c>
      <c r="AN32">
        <v>21370.330939389602</v>
      </c>
      <c r="AO32">
        <v>3.6119027105838697E-2</v>
      </c>
      <c r="AP32">
        <v>0.88904687500000001</v>
      </c>
      <c r="AQ32">
        <v>0.150755517264232</v>
      </c>
      <c r="AR32">
        <v>3062.8723257748602</v>
      </c>
    </row>
    <row r="33" spans="1:47" ht="14.4" customHeight="1" x14ac:dyDescent="0.3">
      <c r="A33">
        <v>2</v>
      </c>
      <c r="B33">
        <f t="shared" si="0"/>
        <v>27</v>
      </c>
      <c r="C33">
        <v>8.7826223675289902E-3</v>
      </c>
      <c r="D33">
        <v>4.6391410961627699E-3</v>
      </c>
      <c r="E33">
        <v>27293.020280103399</v>
      </c>
      <c r="F33">
        <v>3.5406587580356599E-2</v>
      </c>
      <c r="G33">
        <v>0.88101562499999997</v>
      </c>
      <c r="H33">
        <v>0.13127112466034899</v>
      </c>
      <c r="I33">
        <v>2774.3461670002598</v>
      </c>
      <c r="M33">
        <f t="shared" si="1"/>
        <v>27</v>
      </c>
      <c r="N33">
        <v>7.1682052424903997E-3</v>
      </c>
      <c r="O33">
        <v>5.8154947312611801E-3</v>
      </c>
      <c r="P33">
        <v>28404.754634509201</v>
      </c>
      <c r="Q33">
        <v>3.5539134468818297E-2</v>
      </c>
      <c r="R33">
        <v>0.88609375000000001</v>
      </c>
      <c r="S33">
        <v>0.14654715355556999</v>
      </c>
      <c r="T33">
        <v>3279.7535856672198</v>
      </c>
      <c r="Y33">
        <v>2</v>
      </c>
      <c r="Z33">
        <f t="shared" si="2"/>
        <v>27</v>
      </c>
      <c r="AA33">
        <v>8.7826223675289902E-3</v>
      </c>
      <c r="AB33">
        <v>4.6391410961627699E-3</v>
      </c>
      <c r="AC33">
        <v>27293.020280103399</v>
      </c>
      <c r="AD33">
        <v>3.5406587580356599E-2</v>
      </c>
      <c r="AE33">
        <v>0.88101562499999997</v>
      </c>
      <c r="AF33">
        <v>0.13127112466034899</v>
      </c>
      <c r="AG33">
        <v>2774.3461670002598</v>
      </c>
      <c r="AK33">
        <f t="shared" si="3"/>
        <v>27</v>
      </c>
      <c r="AL33">
        <v>9.4824886084030995E-3</v>
      </c>
      <c r="AM33">
        <v>4.6557094572204898E-3</v>
      </c>
      <c r="AN33">
        <v>27249.524025650899</v>
      </c>
      <c r="AO33">
        <v>3.57048180793956E-2</v>
      </c>
      <c r="AP33">
        <v>0.88203125000000004</v>
      </c>
      <c r="AQ33">
        <v>0.13244747829544701</v>
      </c>
      <c r="AR33">
        <v>2770.1519327476099</v>
      </c>
    </row>
    <row r="34" spans="1:47" ht="14.4" customHeight="1" x14ac:dyDescent="0.3">
      <c r="A34">
        <v>2</v>
      </c>
      <c r="B34">
        <f t="shared" si="0"/>
        <v>28</v>
      </c>
      <c r="C34">
        <v>9.4100414672855202E-3</v>
      </c>
      <c r="D34">
        <v>3.5953343495261502E-3</v>
      </c>
      <c r="E34">
        <v>17906.955876365399</v>
      </c>
      <c r="F34">
        <v>3.6649214659685903E-2</v>
      </c>
      <c r="G34">
        <v>0.87376562499999999</v>
      </c>
      <c r="H34">
        <v>0.113957187355027</v>
      </c>
      <c r="I34">
        <v>2934.0470576818602</v>
      </c>
      <c r="M34">
        <f t="shared" si="1"/>
        <v>28</v>
      </c>
      <c r="N34">
        <v>8.2115745955770696E-3</v>
      </c>
      <c r="O34">
        <v>4.3243422360660097E-3</v>
      </c>
      <c r="P34">
        <v>20921.7329696987</v>
      </c>
      <c r="Q34">
        <v>3.4859831665451702E-2</v>
      </c>
      <c r="R34">
        <v>0.89634374999999999</v>
      </c>
      <c r="S34">
        <v>0.14011862946517301</v>
      </c>
      <c r="T34">
        <v>5473.5329146984895</v>
      </c>
      <c r="Y34">
        <v>2</v>
      </c>
      <c r="Z34">
        <f t="shared" si="2"/>
        <v>28</v>
      </c>
      <c r="AA34">
        <v>9.4100414672855202E-3</v>
      </c>
      <c r="AB34">
        <v>3.5953343495261502E-3</v>
      </c>
      <c r="AC34">
        <v>17906.955876365399</v>
      </c>
      <c r="AD34">
        <v>3.6649214659685903E-2</v>
      </c>
      <c r="AE34">
        <v>0.87376562499999999</v>
      </c>
      <c r="AF34">
        <v>0.113957187355027</v>
      </c>
      <c r="AG34">
        <v>2934.0470576818602</v>
      </c>
      <c r="AK34">
        <f t="shared" si="3"/>
        <v>28</v>
      </c>
      <c r="AL34">
        <v>9.9119934425712704E-3</v>
      </c>
      <c r="AM34">
        <v>3.7941546822188401E-3</v>
      </c>
      <c r="AN34">
        <v>17915.168328234999</v>
      </c>
      <c r="AO34">
        <v>3.56385446351647E-2</v>
      </c>
      <c r="AP34">
        <v>0.87248437499999998</v>
      </c>
      <c r="AQ34">
        <v>0.114205712770893</v>
      </c>
      <c r="AR34">
        <v>2935.5288083855198</v>
      </c>
    </row>
    <row r="35" spans="1:47" ht="14.4" customHeight="1" x14ac:dyDescent="0.3">
      <c r="A35">
        <v>2</v>
      </c>
      <c r="B35">
        <f t="shared" si="0"/>
        <v>29</v>
      </c>
      <c r="C35">
        <v>9.0073388603788204E-3</v>
      </c>
      <c r="D35">
        <v>5.7160845649148403E-3</v>
      </c>
      <c r="E35">
        <v>19981.760945741898</v>
      </c>
      <c r="F35">
        <v>3.5588839551991498E-2</v>
      </c>
      <c r="G35">
        <v>0.87521875000000005</v>
      </c>
      <c r="H35">
        <v>0.12956458347140301</v>
      </c>
      <c r="I35">
        <v>2097.7154176204299</v>
      </c>
      <c r="M35">
        <f t="shared" si="1"/>
        <v>29</v>
      </c>
      <c r="N35">
        <v>4.2295751568980997E-3</v>
      </c>
      <c r="O35">
        <v>6.1302935913579402E-3</v>
      </c>
      <c r="P35">
        <v>21325.7944371661</v>
      </c>
      <c r="Q35">
        <v>3.3550931141891401E-2</v>
      </c>
      <c r="R35">
        <v>0.89407812499999995</v>
      </c>
      <c r="S35">
        <v>0.150871495791636</v>
      </c>
      <c r="T35">
        <v>3662.6729507822502</v>
      </c>
      <c r="Y35">
        <v>2</v>
      </c>
      <c r="Z35">
        <f t="shared" si="2"/>
        <v>29</v>
      </c>
      <c r="AA35">
        <v>9.0073388603788204E-3</v>
      </c>
      <c r="AB35">
        <v>5.7160845649148403E-3</v>
      </c>
      <c r="AC35">
        <v>19981.760945741898</v>
      </c>
      <c r="AD35">
        <v>3.5588839551991498E-2</v>
      </c>
      <c r="AE35">
        <v>0.87521875000000005</v>
      </c>
      <c r="AF35">
        <v>0.12956458347140301</v>
      </c>
      <c r="AG35">
        <v>2097.7154176204299</v>
      </c>
      <c r="AK35">
        <f t="shared" si="3"/>
        <v>29</v>
      </c>
      <c r="AL35">
        <v>9.21144254569407E-3</v>
      </c>
      <c r="AM35">
        <v>5.6001060375107702E-3</v>
      </c>
      <c r="AN35">
        <v>19987.132854284398</v>
      </c>
      <c r="AO35">
        <v>3.5820796606799703E-2</v>
      </c>
      <c r="AP35">
        <v>0.87506249999999997</v>
      </c>
      <c r="AQ35">
        <v>0.12961428855457599</v>
      </c>
      <c r="AR35">
        <v>2103.6584850133299</v>
      </c>
    </row>
    <row r="36" spans="1:47" ht="14.4" customHeight="1" x14ac:dyDescent="0.3">
      <c r="A36">
        <v>2</v>
      </c>
      <c r="B36">
        <f t="shared" si="0"/>
        <v>30</v>
      </c>
      <c r="C36">
        <v>5.6725771164142496E-3</v>
      </c>
      <c r="D36">
        <v>4.9208032341440796E-3</v>
      </c>
      <c r="E36">
        <v>18386.979713074699</v>
      </c>
      <c r="F36">
        <v>3.3053880310159697E-2</v>
      </c>
      <c r="G36">
        <v>0.88759374999999996</v>
      </c>
      <c r="H36">
        <v>0.119225926171383</v>
      </c>
      <c r="I36">
        <v>3606.9113641430399</v>
      </c>
      <c r="M36">
        <f t="shared" si="1"/>
        <v>30</v>
      </c>
      <c r="N36">
        <v>6.2439644273385398E-3</v>
      </c>
      <c r="O36">
        <v>6.1468619524156698E-3</v>
      </c>
      <c r="P36">
        <v>19721.627707772699</v>
      </c>
      <c r="Q36">
        <v>3.4710716415932097E-2</v>
      </c>
      <c r="R36">
        <v>0.90471875000000002</v>
      </c>
      <c r="S36">
        <v>0.13420372456756599</v>
      </c>
      <c r="T36">
        <v>5897.5427809665898</v>
      </c>
      <c r="Y36">
        <v>2</v>
      </c>
      <c r="Z36">
        <f t="shared" si="2"/>
        <v>30</v>
      </c>
      <c r="AA36">
        <v>5.6725771164142496E-3</v>
      </c>
      <c r="AB36">
        <v>4.9208032341440796E-3</v>
      </c>
      <c r="AC36">
        <v>18386.979713074699</v>
      </c>
      <c r="AD36">
        <v>3.3053880310159697E-2</v>
      </c>
      <c r="AE36">
        <v>0.88759374999999996</v>
      </c>
      <c r="AF36">
        <v>0.119225926171383</v>
      </c>
      <c r="AG36">
        <v>3606.9113641430399</v>
      </c>
      <c r="AK36">
        <f t="shared" si="3"/>
        <v>30</v>
      </c>
      <c r="AL36">
        <v>5.4635411002615297E-3</v>
      </c>
      <c r="AM36">
        <v>5.1196235668367696E-3</v>
      </c>
      <c r="AN36">
        <v>18418.241205661201</v>
      </c>
      <c r="AO36">
        <v>3.2391145867850801E-2</v>
      </c>
      <c r="AP36">
        <v>0.88579687500000004</v>
      </c>
      <c r="AQ36">
        <v>0.121247266220425</v>
      </c>
      <c r="AR36">
        <v>3639.24257956373</v>
      </c>
    </row>
    <row r="37" spans="1:47" ht="14.4" customHeight="1" x14ac:dyDescent="0.3">
      <c r="A37">
        <v>2</v>
      </c>
      <c r="B37">
        <f t="shared" si="0"/>
        <v>31</v>
      </c>
      <c r="C37">
        <v>1.6061058485489701E-3</v>
      </c>
      <c r="D37">
        <v>6.0805885081847699E-3</v>
      </c>
      <c r="E37">
        <v>17337.8905524328</v>
      </c>
      <c r="F37">
        <v>2.9176883822652301E-2</v>
      </c>
      <c r="G37">
        <v>0.86278125000000006</v>
      </c>
      <c r="H37">
        <v>0.14076479554642499</v>
      </c>
      <c r="I37">
        <v>2362.5432880405001</v>
      </c>
      <c r="M37">
        <f t="shared" si="1"/>
        <v>31</v>
      </c>
      <c r="N37">
        <v>5.2019376905534896E-3</v>
      </c>
      <c r="O37">
        <v>6.5610709788587697E-3</v>
      </c>
      <c r="P37">
        <v>17897.8383290077</v>
      </c>
      <c r="Q37">
        <v>3.2523692756312603E-2</v>
      </c>
      <c r="R37">
        <v>0.88640624999999995</v>
      </c>
      <c r="S37">
        <v>0.147822917357015</v>
      </c>
      <c r="T37">
        <v>2859.1333074334998</v>
      </c>
      <c r="Y37">
        <v>2</v>
      </c>
      <c r="Z37">
        <f t="shared" si="2"/>
        <v>31</v>
      </c>
      <c r="AA37">
        <v>1.6061058485489701E-3</v>
      </c>
      <c r="AB37">
        <v>6.0805885081847699E-3</v>
      </c>
      <c r="AC37">
        <v>17337.8905524328</v>
      </c>
      <c r="AD37">
        <v>2.9176883822652301E-2</v>
      </c>
      <c r="AE37">
        <v>0.86278125000000006</v>
      </c>
      <c r="AF37">
        <v>0.14076479554642499</v>
      </c>
      <c r="AG37">
        <v>2362.5432880405001</v>
      </c>
      <c r="AK37">
        <f t="shared" si="3"/>
        <v>31</v>
      </c>
      <c r="AL37">
        <v>1.6832998220079199E-3</v>
      </c>
      <c r="AM37">
        <v>5.9480416197229798E-3</v>
      </c>
      <c r="AN37">
        <v>17323.9510237512</v>
      </c>
      <c r="AO37">
        <v>2.9707071376499399E-2</v>
      </c>
      <c r="AP37">
        <v>0.86160937500000001</v>
      </c>
      <c r="AQ37">
        <v>0.14041685996421199</v>
      </c>
      <c r="AR37">
        <v>2362.0122003308802</v>
      </c>
    </row>
    <row r="38" spans="1:47" ht="14.4" customHeight="1" x14ac:dyDescent="0.3">
      <c r="A38">
        <v>2</v>
      </c>
      <c r="B38">
        <f t="shared" si="0"/>
        <v>32</v>
      </c>
      <c r="C38">
        <v>3.2736666539143699E-3</v>
      </c>
      <c r="D38">
        <v>4.1255219033733198E-3</v>
      </c>
      <c r="E38">
        <v>31805.1792822397</v>
      </c>
      <c r="F38">
        <v>3.0618331234674299E-2</v>
      </c>
      <c r="G38">
        <v>0.88782812499999997</v>
      </c>
      <c r="H38">
        <v>0.105888395519915</v>
      </c>
      <c r="I38">
        <v>11300.0673891724</v>
      </c>
      <c r="M38">
        <f t="shared" si="1"/>
        <v>32</v>
      </c>
      <c r="N38">
        <v>1.8289099257412999E-3</v>
      </c>
      <c r="O38">
        <v>4.9373715952017996E-3</v>
      </c>
      <c r="P38">
        <v>30786.226623896</v>
      </c>
      <c r="Q38">
        <v>2.6857313274570901E-2</v>
      </c>
      <c r="R38">
        <v>0.89617187499999995</v>
      </c>
      <c r="S38">
        <v>0.119557293392538</v>
      </c>
      <c r="T38">
        <v>11439.6003884903</v>
      </c>
      <c r="Y38">
        <v>2</v>
      </c>
      <c r="Z38">
        <f t="shared" si="2"/>
        <v>32</v>
      </c>
      <c r="AA38">
        <v>3.2736666539143699E-3</v>
      </c>
      <c r="AB38">
        <v>4.1255219033733198E-3</v>
      </c>
      <c r="AC38">
        <v>31805.1792822397</v>
      </c>
      <c r="AD38">
        <v>3.0618331234674299E-2</v>
      </c>
      <c r="AE38">
        <v>0.88782812499999997</v>
      </c>
      <c r="AF38">
        <v>0.105888395519915</v>
      </c>
      <c r="AG38">
        <v>11300.0673891724</v>
      </c>
      <c r="AK38">
        <f t="shared" si="3"/>
        <v>32</v>
      </c>
      <c r="AL38">
        <v>2.8205657863023801E-3</v>
      </c>
      <c r="AM38">
        <v>4.1255219033733198E-3</v>
      </c>
      <c r="AN38">
        <v>31711.358656895602</v>
      </c>
      <c r="AO38">
        <v>3.15130227317914E-2</v>
      </c>
      <c r="AP38">
        <v>0.88814062500000002</v>
      </c>
      <c r="AQ38">
        <v>0.104728610245874</v>
      </c>
      <c r="AR38">
        <v>11330.700373109999</v>
      </c>
    </row>
    <row r="39" spans="1:47" ht="14.4" customHeight="1" x14ac:dyDescent="0.3">
      <c r="A39">
        <v>2</v>
      </c>
      <c r="B39">
        <f t="shared" si="0"/>
        <v>33</v>
      </c>
      <c r="C39">
        <v>2.4194913291984599E-3</v>
      </c>
      <c r="D39">
        <v>6.8427331168400803E-3</v>
      </c>
      <c r="E39">
        <v>17936.431529408099</v>
      </c>
      <c r="F39">
        <v>3.1927231758234503E-2</v>
      </c>
      <c r="G39">
        <v>0.89768749999999997</v>
      </c>
      <c r="H39">
        <v>0.136904367419975</v>
      </c>
      <c r="I39">
        <v>7343.8632459898199</v>
      </c>
      <c r="M39">
        <f t="shared" si="1"/>
        <v>33</v>
      </c>
      <c r="N39">
        <v>6.4828886736304501E-3</v>
      </c>
      <c r="O39">
        <v>8.3007488899198099E-3</v>
      </c>
      <c r="P39">
        <v>17615.5820978458</v>
      </c>
      <c r="Q39">
        <v>3.6185300550069598E-2</v>
      </c>
      <c r="R39">
        <v>0.90743750000000001</v>
      </c>
      <c r="S39">
        <v>0.14205712770892701</v>
      </c>
      <c r="T39">
        <v>7789.5369496614703</v>
      </c>
      <c r="Y39">
        <v>2</v>
      </c>
      <c r="Z39">
        <f t="shared" si="2"/>
        <v>33</v>
      </c>
      <c r="AA39">
        <v>2.4194913291984599E-3</v>
      </c>
      <c r="AB39">
        <v>6.8427331168400803E-3</v>
      </c>
      <c r="AC39">
        <v>17936.431529408099</v>
      </c>
      <c r="AD39">
        <v>3.1927231758234503E-2</v>
      </c>
      <c r="AE39">
        <v>0.89768749999999997</v>
      </c>
      <c r="AF39">
        <v>0.136904367419975</v>
      </c>
      <c r="AG39">
        <v>7343.8632459898199</v>
      </c>
      <c r="AK39">
        <f t="shared" si="3"/>
        <v>33</v>
      </c>
      <c r="AL39">
        <v>2.1491022882684199E-3</v>
      </c>
      <c r="AM39">
        <v>6.6770495062628398E-3</v>
      </c>
      <c r="AN39">
        <v>17916.440127092399</v>
      </c>
      <c r="AO39">
        <v>3.1214792232752302E-2</v>
      </c>
      <c r="AP39">
        <v>0.89624999999999999</v>
      </c>
      <c r="AQ39">
        <v>0.137219166280072</v>
      </c>
      <c r="AR39">
        <v>7363.1444873971304</v>
      </c>
    </row>
    <row r="40" spans="1:47" ht="14.4" customHeight="1" x14ac:dyDescent="0.3">
      <c r="A40">
        <v>2</v>
      </c>
      <c r="B40">
        <f t="shared" si="0"/>
        <v>34</v>
      </c>
      <c r="C40">
        <v>6.9743354267007701E-3</v>
      </c>
      <c r="D40">
        <v>5.50069587116442E-3</v>
      </c>
      <c r="E40">
        <v>20685.0742848501</v>
      </c>
      <c r="F40">
        <v>3.3799456557757297E-2</v>
      </c>
      <c r="G40">
        <v>0.89400000000000002</v>
      </c>
      <c r="H40">
        <v>0.11796673073099601</v>
      </c>
      <c r="I40">
        <v>4025.7251414085899</v>
      </c>
      <c r="M40">
        <f t="shared" si="1"/>
        <v>34</v>
      </c>
      <c r="N40">
        <v>5.0690791671428297E-3</v>
      </c>
      <c r="O40">
        <v>7.2569421432831897E-3</v>
      </c>
      <c r="P40">
        <v>21793.2252360567</v>
      </c>
      <c r="Q40">
        <v>3.4047981973623201E-2</v>
      </c>
      <c r="R40">
        <v>0.90900000000000003</v>
      </c>
      <c r="S40">
        <v>0.141609781960368</v>
      </c>
      <c r="T40">
        <v>5202.9424868718497</v>
      </c>
      <c r="Y40">
        <v>2</v>
      </c>
      <c r="Z40">
        <f t="shared" si="2"/>
        <v>34</v>
      </c>
      <c r="AA40">
        <v>6.9743354267007701E-3</v>
      </c>
      <c r="AB40">
        <v>5.50069587116442E-3</v>
      </c>
      <c r="AC40">
        <v>20685.0742848501</v>
      </c>
      <c r="AD40">
        <v>3.3799456557757297E-2</v>
      </c>
      <c r="AE40">
        <v>0.89400000000000002</v>
      </c>
      <c r="AF40">
        <v>0.11796673073099601</v>
      </c>
      <c r="AG40">
        <v>4025.7251414085899</v>
      </c>
      <c r="AK40">
        <f t="shared" si="3"/>
        <v>34</v>
      </c>
      <c r="AL40">
        <v>7.7244997215680702E-3</v>
      </c>
      <c r="AM40">
        <v>5.50069587116442E-3</v>
      </c>
      <c r="AN40">
        <v>20673.9155625067</v>
      </c>
      <c r="AO40">
        <v>3.4694148054874398E-2</v>
      </c>
      <c r="AP40">
        <v>0.89318750000000002</v>
      </c>
      <c r="AQ40">
        <v>0.116475578235801</v>
      </c>
      <c r="AR40">
        <v>4019.23141060844</v>
      </c>
    </row>
    <row r="41" spans="1:47" ht="14.4" customHeight="1" x14ac:dyDescent="0.3">
      <c r="A41">
        <v>2</v>
      </c>
      <c r="B41">
        <f t="shared" si="0"/>
        <v>35</v>
      </c>
      <c r="C41">
        <v>5.6356787566090999E-3</v>
      </c>
      <c r="D41">
        <v>8.3173172509775298E-3</v>
      </c>
      <c r="E41">
        <v>19053.518931623101</v>
      </c>
      <c r="F41">
        <v>4.0791304924116902E-2</v>
      </c>
      <c r="G41">
        <v>0.9004375</v>
      </c>
      <c r="H41">
        <v>0.13919080124594099</v>
      </c>
      <c r="I41">
        <v>3338.19514868538</v>
      </c>
      <c r="M41">
        <f t="shared" si="1"/>
        <v>35</v>
      </c>
      <c r="N41">
        <v>8.6552839065603797E-4</v>
      </c>
      <c r="O41">
        <v>9.1291669428060201E-3</v>
      </c>
      <c r="P41">
        <v>19597.7147786811</v>
      </c>
      <c r="Q41">
        <v>4.1951090198157598E-2</v>
      </c>
      <c r="R41">
        <v>0.91534375000000001</v>
      </c>
      <c r="S41">
        <v>0.152611173702697</v>
      </c>
      <c r="T41">
        <v>4322.0377057197902</v>
      </c>
      <c r="Y41">
        <v>2</v>
      </c>
      <c r="Z41">
        <f t="shared" si="2"/>
        <v>35</v>
      </c>
      <c r="AA41">
        <v>5.6356787566090999E-3</v>
      </c>
      <c r="AB41">
        <v>8.3173172509775298E-3</v>
      </c>
      <c r="AC41">
        <v>19053.518931623101</v>
      </c>
      <c r="AD41">
        <v>4.0791304924116902E-2</v>
      </c>
      <c r="AE41">
        <v>0.9004375</v>
      </c>
      <c r="AF41">
        <v>0.13919080124594099</v>
      </c>
      <c r="AG41">
        <v>3338.19514868538</v>
      </c>
      <c r="AK41">
        <f t="shared" si="3"/>
        <v>35</v>
      </c>
      <c r="AL41">
        <v>5.2429373688704303E-3</v>
      </c>
      <c r="AM41">
        <v>8.1847703625157406E-3</v>
      </c>
      <c r="AN41">
        <v>19076.317946585699</v>
      </c>
      <c r="AO41">
        <v>4.11723772284446E-2</v>
      </c>
      <c r="AP41">
        <v>0.90310937499999999</v>
      </c>
      <c r="AQ41">
        <v>0.13766651202863001</v>
      </c>
      <c r="AR41">
        <v>3343.0271191493498</v>
      </c>
    </row>
    <row r="42" spans="1:47" ht="14.4" customHeight="1" x14ac:dyDescent="0.3">
      <c r="A42">
        <v>2</v>
      </c>
      <c r="B42">
        <f t="shared" si="0"/>
        <v>36</v>
      </c>
      <c r="C42">
        <v>1.1975154748222301E-3</v>
      </c>
      <c r="D42">
        <v>7.3729206706872599E-3</v>
      </c>
      <c r="E42">
        <v>32433.760808348099</v>
      </c>
      <c r="F42">
        <v>3.5025515276028901E-2</v>
      </c>
      <c r="G42">
        <v>0.87712500000000004</v>
      </c>
      <c r="H42">
        <v>0.14788919080124599</v>
      </c>
      <c r="I42">
        <v>3071.9080010103999</v>
      </c>
      <c r="M42">
        <f t="shared" si="1"/>
        <v>36</v>
      </c>
      <c r="N42">
        <v>4.0228035239092703E-3</v>
      </c>
      <c r="O42">
        <v>8.8309364437669808E-3</v>
      </c>
      <c r="P42">
        <v>32793.980758202597</v>
      </c>
      <c r="Q42">
        <v>3.50420836370866E-2</v>
      </c>
      <c r="R42">
        <v>0.89117187499999995</v>
      </c>
      <c r="S42">
        <v>0.150705812181059</v>
      </c>
      <c r="T42">
        <v>3327.4870973714501</v>
      </c>
      <c r="Y42">
        <v>2</v>
      </c>
      <c r="Z42">
        <f t="shared" si="2"/>
        <v>36</v>
      </c>
      <c r="AA42">
        <v>1.1975154748222301E-3</v>
      </c>
      <c r="AB42">
        <v>7.3729206706872599E-3</v>
      </c>
      <c r="AC42">
        <v>32433.760808348099</v>
      </c>
      <c r="AD42">
        <v>3.5025515276028901E-2</v>
      </c>
      <c r="AE42">
        <v>0.87712500000000004</v>
      </c>
      <c r="AF42">
        <v>0.14788919080124599</v>
      </c>
      <c r="AG42">
        <v>3071.9080010103999</v>
      </c>
      <c r="AK42">
        <f t="shared" si="3"/>
        <v>36</v>
      </c>
      <c r="AL42">
        <v>6.4446452179656199E-4</v>
      </c>
      <c r="AM42">
        <v>7.5717410033799499E-3</v>
      </c>
      <c r="AN42">
        <v>32422.350966894999</v>
      </c>
      <c r="AO42">
        <v>3.5323745775067902E-2</v>
      </c>
      <c r="AP42">
        <v>0.87717187500000005</v>
      </c>
      <c r="AQ42">
        <v>0.148336536549805</v>
      </c>
      <c r="AR42">
        <v>3071.9787189627</v>
      </c>
    </row>
    <row r="43" spans="1:47" ht="14.4" customHeight="1" x14ac:dyDescent="0.3">
      <c r="A43">
        <v>2</v>
      </c>
      <c r="B43">
        <f t="shared" si="0"/>
        <v>37</v>
      </c>
      <c r="C43">
        <v>4.4105773803979603E-3</v>
      </c>
      <c r="D43">
        <v>6.7267545894360101E-3</v>
      </c>
      <c r="E43">
        <v>24062.887349169599</v>
      </c>
      <c r="F43">
        <v>3.31532904765061E-2</v>
      </c>
      <c r="G43">
        <v>0.87285937499999999</v>
      </c>
      <c r="H43">
        <v>0.13584399231228</v>
      </c>
      <c r="I43">
        <v>2119.2652161768401</v>
      </c>
      <c r="M43">
        <f t="shared" si="1"/>
        <v>37</v>
      </c>
      <c r="N43">
        <v>7.2287628282021203E-3</v>
      </c>
      <c r="O43">
        <v>7.3066472264563601E-3</v>
      </c>
      <c r="P43">
        <v>24621.2430188369</v>
      </c>
      <c r="Q43">
        <v>3.4197097223142701E-2</v>
      </c>
      <c r="R43">
        <v>0.88549999999999995</v>
      </c>
      <c r="S43">
        <v>0.13827954138776599</v>
      </c>
      <c r="T43">
        <v>2172.1352552460899</v>
      </c>
      <c r="Y43">
        <v>2</v>
      </c>
      <c r="Z43">
        <f t="shared" si="2"/>
        <v>37</v>
      </c>
      <c r="AA43">
        <v>4.4105773803979603E-3</v>
      </c>
      <c r="AB43">
        <v>6.7267545894360101E-3</v>
      </c>
      <c r="AC43">
        <v>24062.887349169599</v>
      </c>
      <c r="AD43">
        <v>3.31532904765061E-2</v>
      </c>
      <c r="AE43">
        <v>0.87285937499999999</v>
      </c>
      <c r="AF43">
        <v>0.13584399231228</v>
      </c>
      <c r="AG43">
        <v>2119.2652161768401</v>
      </c>
      <c r="AK43">
        <f t="shared" si="3"/>
        <v>37</v>
      </c>
      <c r="AL43">
        <v>5.0233839007871699E-3</v>
      </c>
      <c r="AM43">
        <v>6.61077606203194E-3</v>
      </c>
      <c r="AN43">
        <v>24036.1721278812</v>
      </c>
      <c r="AO43">
        <v>3.3352110809198802E-2</v>
      </c>
      <c r="AP43">
        <v>0.87137500000000001</v>
      </c>
      <c r="AQ43">
        <v>0.136556431837763</v>
      </c>
      <c r="AR43">
        <v>2119.6374839119399</v>
      </c>
    </row>
    <row r="44" spans="1:47" ht="14.4" customHeight="1" x14ac:dyDescent="0.3">
      <c r="A44">
        <v>2</v>
      </c>
      <c r="B44">
        <f t="shared" si="0"/>
        <v>38</v>
      </c>
      <c r="C44">
        <v>5.9673937362967402E-3</v>
      </c>
      <c r="D44">
        <v>5.0367817615481498E-3</v>
      </c>
      <c r="E44">
        <v>21847.5884895249</v>
      </c>
      <c r="F44">
        <v>3.1496454370733597E-2</v>
      </c>
      <c r="G44">
        <v>0.87271874999999999</v>
      </c>
      <c r="H44">
        <v>0.128719597057459</v>
      </c>
      <c r="I44">
        <v>2448.2068733359902</v>
      </c>
      <c r="M44">
        <f t="shared" si="1"/>
        <v>38</v>
      </c>
      <c r="N44">
        <v>2.3850384498826501E-3</v>
      </c>
      <c r="O44">
        <v>5.6332427596262197E-3</v>
      </c>
      <c r="P44">
        <v>22704.162766078902</v>
      </c>
      <c r="Q44">
        <v>3.0121280402942499E-2</v>
      </c>
      <c r="R44">
        <v>0.88614062500000002</v>
      </c>
      <c r="S44">
        <v>0.141096162767579</v>
      </c>
      <c r="T44">
        <v>3307.90650907496</v>
      </c>
      <c r="Y44">
        <v>2</v>
      </c>
      <c r="Z44">
        <f t="shared" si="2"/>
        <v>38</v>
      </c>
      <c r="AA44">
        <v>5.9673937362967402E-3</v>
      </c>
      <c r="AB44">
        <v>5.0367817615481498E-3</v>
      </c>
      <c r="AC44">
        <v>21847.5884895249</v>
      </c>
      <c r="AD44">
        <v>3.1496454370733597E-2</v>
      </c>
      <c r="AE44">
        <v>0.87271874999999999</v>
      </c>
      <c r="AF44">
        <v>0.128719597057459</v>
      </c>
      <c r="AG44">
        <v>2448.2068733359902</v>
      </c>
      <c r="AK44">
        <f t="shared" si="3"/>
        <v>38</v>
      </c>
      <c r="AL44">
        <v>5.1422011242754596E-3</v>
      </c>
      <c r="AM44">
        <v>5.0367817615481498E-3</v>
      </c>
      <c r="AN44">
        <v>21823.383869388599</v>
      </c>
      <c r="AO44">
        <v>3.2109483729869402E-2</v>
      </c>
      <c r="AP44">
        <v>0.87496874999999996</v>
      </c>
      <c r="AQ44">
        <v>0.126416594870435</v>
      </c>
      <c r="AR44">
        <v>2389.4809603977901</v>
      </c>
      <c r="AU44">
        <v>12</v>
      </c>
    </row>
    <row r="45" spans="1:47" ht="14.4" customHeight="1" x14ac:dyDescent="0.3">
      <c r="A45">
        <v>2</v>
      </c>
      <c r="B45">
        <f t="shared" si="0"/>
        <v>39</v>
      </c>
      <c r="C45">
        <v>9.2755746454220092E-3</v>
      </c>
      <c r="D45">
        <v>4.9208032341440796E-3</v>
      </c>
      <c r="E45">
        <v>24508.8761437904</v>
      </c>
      <c r="F45">
        <v>3.6715488103916803E-2</v>
      </c>
      <c r="G45">
        <v>0.889671875</v>
      </c>
      <c r="H45">
        <v>0.12908410100072901</v>
      </c>
      <c r="I45">
        <v>2936.42626302501</v>
      </c>
      <c r="M45">
        <f t="shared" si="1"/>
        <v>39</v>
      </c>
      <c r="N45">
        <v>6.2350773445291599E-3</v>
      </c>
      <c r="O45">
        <v>6.3456822851083597E-3</v>
      </c>
      <c r="P45">
        <v>24078.350204463801</v>
      </c>
      <c r="Q45">
        <v>3.4876400026509401E-2</v>
      </c>
      <c r="R45">
        <v>0.89392187499999998</v>
      </c>
      <c r="S45">
        <v>0.15405262111471901</v>
      </c>
      <c r="T45">
        <v>4104.31735262855</v>
      </c>
      <c r="Y45">
        <v>2</v>
      </c>
      <c r="Z45">
        <f t="shared" si="2"/>
        <v>39</v>
      </c>
      <c r="AA45">
        <v>9.2755746454220092E-3</v>
      </c>
      <c r="AB45">
        <v>4.9208032341440796E-3</v>
      </c>
      <c r="AC45">
        <v>24508.8761437904</v>
      </c>
      <c r="AD45">
        <v>3.6715488103916803E-2</v>
      </c>
      <c r="AE45">
        <v>0.889671875</v>
      </c>
      <c r="AF45">
        <v>0.12908410100072901</v>
      </c>
      <c r="AG45">
        <v>2936.42626302501</v>
      </c>
      <c r="AK45">
        <f t="shared" si="3"/>
        <v>39</v>
      </c>
      <c r="AL45">
        <v>9.9073950405903204E-3</v>
      </c>
      <c r="AM45">
        <v>5.0202134004904203E-3</v>
      </c>
      <c r="AN45">
        <v>24528.696774569002</v>
      </c>
      <c r="AO45">
        <v>3.8306050765458302E-2</v>
      </c>
      <c r="AP45">
        <v>0.88915624999999998</v>
      </c>
      <c r="AQ45">
        <v>0.12868646033534401</v>
      </c>
      <c r="AR45">
        <v>2941.40750312209</v>
      </c>
    </row>
    <row r="46" spans="1:47" ht="14.4" customHeight="1" x14ac:dyDescent="0.3">
      <c r="A46">
        <v>2</v>
      </c>
      <c r="B46">
        <f t="shared" si="0"/>
        <v>40</v>
      </c>
      <c r="C46">
        <v>5.8387666018096702E-3</v>
      </c>
      <c r="D46">
        <v>5.7160845649148403E-3</v>
      </c>
      <c r="E46">
        <v>35987.2171621995</v>
      </c>
      <c r="F46">
        <v>3.18278215918881E-2</v>
      </c>
      <c r="G46">
        <v>0.90275000000000005</v>
      </c>
      <c r="H46">
        <v>0.120236596195904</v>
      </c>
      <c r="I46">
        <v>5649.1562962938397</v>
      </c>
      <c r="M46">
        <f t="shared" si="1"/>
        <v>40</v>
      </c>
      <c r="N46">
        <v>6.0975620602612499E-3</v>
      </c>
      <c r="O46">
        <v>7.6214460865531202E-3</v>
      </c>
      <c r="P46">
        <v>37082.285014240901</v>
      </c>
      <c r="Q46">
        <v>3.5903638412088303E-2</v>
      </c>
      <c r="R46">
        <v>0.92070312499999996</v>
      </c>
      <c r="S46">
        <v>0.143912784147392</v>
      </c>
      <c r="T46">
        <v>6594.2075077324098</v>
      </c>
      <c r="Y46">
        <v>2</v>
      </c>
      <c r="Z46">
        <f t="shared" si="2"/>
        <v>40</v>
      </c>
      <c r="AA46">
        <v>5.8387666018096702E-3</v>
      </c>
      <c r="AB46">
        <v>5.7160845649148403E-3</v>
      </c>
      <c r="AC46">
        <v>35987.2171621995</v>
      </c>
      <c r="AD46">
        <v>3.18278215918881E-2</v>
      </c>
      <c r="AE46">
        <v>0.90275000000000005</v>
      </c>
      <c r="AF46">
        <v>0.120236596195904</v>
      </c>
      <c r="AG46">
        <v>5649.1562962938397</v>
      </c>
      <c r="AK46">
        <f t="shared" si="3"/>
        <v>40</v>
      </c>
      <c r="AL46">
        <v>5.5063820682133098E-3</v>
      </c>
      <c r="AM46">
        <v>5.7823580091457402E-3</v>
      </c>
      <c r="AN46">
        <v>35898.6166164799</v>
      </c>
      <c r="AO46">
        <v>3.2871628338524798E-2</v>
      </c>
      <c r="AP46">
        <v>0.90176562500000002</v>
      </c>
      <c r="AQ46">
        <v>0.120882762277156</v>
      </c>
      <c r="AR46">
        <v>5641.15760620526</v>
      </c>
    </row>
    <row r="47" spans="1:47" ht="14.4" customHeight="1" x14ac:dyDescent="0.3">
      <c r="A47">
        <v>2</v>
      </c>
      <c r="B47">
        <f t="shared" si="0"/>
        <v>41</v>
      </c>
      <c r="C47">
        <v>6.5617822083348298E-3</v>
      </c>
      <c r="D47">
        <v>6.8261647557823603E-3</v>
      </c>
      <c r="E47">
        <v>19046.721764255199</v>
      </c>
      <c r="F47">
        <v>3.57048180793956E-2</v>
      </c>
      <c r="G47">
        <v>0.89567187500000001</v>
      </c>
      <c r="H47">
        <v>0.149164954602691</v>
      </c>
      <c r="I47">
        <v>2631.6402104696499</v>
      </c>
      <c r="M47">
        <f t="shared" si="1"/>
        <v>41</v>
      </c>
      <c r="N47">
        <v>2.98570876664645E-3</v>
      </c>
      <c r="O47">
        <v>7.6711511697262896E-3</v>
      </c>
      <c r="P47">
        <v>20005.2551936649</v>
      </c>
      <c r="Q47">
        <v>3.3285837364967902E-2</v>
      </c>
      <c r="R47">
        <v>0.90440624999999997</v>
      </c>
      <c r="S47">
        <v>0.16357942872291101</v>
      </c>
      <c r="T47">
        <v>3618.1746076424201</v>
      </c>
      <c r="Y47">
        <v>2</v>
      </c>
      <c r="Z47">
        <f t="shared" si="2"/>
        <v>41</v>
      </c>
      <c r="AA47">
        <v>6.5617822083348298E-3</v>
      </c>
      <c r="AB47">
        <v>6.8261647557823603E-3</v>
      </c>
      <c r="AC47">
        <v>19046.721764255199</v>
      </c>
      <c r="AD47">
        <v>3.57048180793956E-2</v>
      </c>
      <c r="AE47">
        <v>0.89567187500000001</v>
      </c>
      <c r="AF47">
        <v>0.149164954602691</v>
      </c>
      <c r="AG47">
        <v>2631.6402104696499</v>
      </c>
      <c r="AK47">
        <f t="shared" si="3"/>
        <v>41</v>
      </c>
      <c r="AL47">
        <v>6.9494350685011599E-3</v>
      </c>
      <c r="AM47">
        <v>6.79302803366691E-3</v>
      </c>
      <c r="AN47">
        <v>19034.394536736701</v>
      </c>
      <c r="AO47">
        <v>3.5969911856319203E-2</v>
      </c>
      <c r="AP47">
        <v>0.89540624999999996</v>
      </c>
      <c r="AQ47">
        <v>0.14979455232288399</v>
      </c>
      <c r="AR47">
        <v>2610.9780085805201</v>
      </c>
    </row>
    <row r="48" spans="1:47" ht="14.4" customHeight="1" x14ac:dyDescent="0.3">
      <c r="A48">
        <v>2</v>
      </c>
      <c r="B48">
        <f t="shared" si="0"/>
        <v>42</v>
      </c>
      <c r="C48">
        <v>8.7759310115165003E-3</v>
      </c>
      <c r="D48">
        <v>5.6498111206839396E-3</v>
      </c>
      <c r="E48">
        <v>13854.801988126001</v>
      </c>
      <c r="F48">
        <v>3.5887070051030603E-2</v>
      </c>
      <c r="G48">
        <v>0.864328125</v>
      </c>
      <c r="H48">
        <v>0.14967857379548</v>
      </c>
      <c r="I48">
        <v>1223.0020551054399</v>
      </c>
      <c r="M48">
        <f t="shared" si="1"/>
        <v>42</v>
      </c>
      <c r="N48">
        <v>6.0841088301918497E-3</v>
      </c>
      <c r="O48">
        <v>5.8320630923189096E-3</v>
      </c>
      <c r="P48">
        <v>14929.883200489499</v>
      </c>
      <c r="Q48">
        <v>3.1728411425541801E-2</v>
      </c>
      <c r="R48">
        <v>0.87843749999999998</v>
      </c>
      <c r="S48">
        <v>0.15872489893299799</v>
      </c>
      <c r="T48">
        <v>2223.6751622373899</v>
      </c>
      <c r="Y48">
        <v>2</v>
      </c>
      <c r="Z48">
        <f t="shared" si="2"/>
        <v>42</v>
      </c>
      <c r="AA48">
        <v>8.7759310115165003E-3</v>
      </c>
      <c r="AB48">
        <v>5.6498111206839396E-3</v>
      </c>
      <c r="AC48">
        <v>13854.801988126001</v>
      </c>
      <c r="AD48">
        <v>3.5887070051030603E-2</v>
      </c>
      <c r="AE48">
        <v>0.864328125</v>
      </c>
      <c r="AF48">
        <v>0.14967857379548</v>
      </c>
      <c r="AG48">
        <v>1223.0020551054399</v>
      </c>
      <c r="AK48">
        <f t="shared" si="3"/>
        <v>42</v>
      </c>
      <c r="AL48">
        <v>9.2120683463229203E-3</v>
      </c>
      <c r="AM48">
        <v>5.7160845649148403E-3</v>
      </c>
      <c r="AN48">
        <v>13839.0478371959</v>
      </c>
      <c r="AO48">
        <v>3.5174630525548402E-2</v>
      </c>
      <c r="AP48">
        <v>0.86607812500000003</v>
      </c>
      <c r="AQ48">
        <v>0.15120286301279101</v>
      </c>
      <c r="AR48">
        <v>1222.7252867822499</v>
      </c>
    </row>
    <row r="49" spans="1:47" ht="14.4" customHeight="1" x14ac:dyDescent="0.3">
      <c r="A49">
        <v>2</v>
      </c>
      <c r="B49">
        <f t="shared" si="0"/>
        <v>43</v>
      </c>
      <c r="C49">
        <v>8.8779982326784804E-3</v>
      </c>
      <c r="D49">
        <v>7.5717410033799499E-3</v>
      </c>
      <c r="E49">
        <v>18936.3001967294</v>
      </c>
      <c r="F49">
        <v>4.0642189674597401E-2</v>
      </c>
      <c r="G49">
        <v>0.90631249999999997</v>
      </c>
      <c r="H49">
        <v>0.15821127974020799</v>
      </c>
      <c r="I49">
        <v>3019.6344431612401</v>
      </c>
      <c r="M49">
        <f t="shared" si="1"/>
        <v>43</v>
      </c>
      <c r="N49">
        <v>6.0774275087021202E-3</v>
      </c>
      <c r="O49">
        <v>8.5161375836702198E-3</v>
      </c>
      <c r="P49">
        <v>19840.080112789001</v>
      </c>
      <c r="Q49">
        <v>3.9780634899595699E-2</v>
      </c>
      <c r="R49">
        <v>0.91435937499999997</v>
      </c>
      <c r="S49">
        <v>0.16987540592484601</v>
      </c>
      <c r="T49">
        <v>3935.7045710112998</v>
      </c>
      <c r="Y49">
        <v>2</v>
      </c>
      <c r="Z49">
        <f t="shared" si="2"/>
        <v>43</v>
      </c>
      <c r="AA49">
        <v>8.8779982326784804E-3</v>
      </c>
      <c r="AB49">
        <v>7.5717410033799499E-3</v>
      </c>
      <c r="AC49">
        <v>18936.3001967294</v>
      </c>
      <c r="AD49">
        <v>4.0642189674597401E-2</v>
      </c>
      <c r="AE49">
        <v>0.90631249999999997</v>
      </c>
      <c r="AF49">
        <v>0.15821127974020799</v>
      </c>
      <c r="AG49">
        <v>3019.6344431612401</v>
      </c>
      <c r="AK49">
        <f t="shared" si="3"/>
        <v>43</v>
      </c>
      <c r="AL49">
        <v>9.1184408217786297E-3</v>
      </c>
      <c r="AM49">
        <v>7.6048777254953898E-3</v>
      </c>
      <c r="AN49">
        <v>18893.028271700201</v>
      </c>
      <c r="AO49">
        <v>4.0857578368347802E-2</v>
      </c>
      <c r="AP49">
        <v>0.90551562500000005</v>
      </c>
      <c r="AQ49">
        <v>0.15739943004838</v>
      </c>
      <c r="AR49">
        <v>3020.4649039526098</v>
      </c>
    </row>
    <row r="50" spans="1:47" ht="14.4" customHeight="1" x14ac:dyDescent="0.3">
      <c r="A50">
        <v>2</v>
      </c>
      <c r="B50">
        <f t="shared" si="0"/>
        <v>44</v>
      </c>
      <c r="C50">
        <v>9.0239179615161594E-3</v>
      </c>
      <c r="D50">
        <v>6.3291139240506302E-3</v>
      </c>
      <c r="E50">
        <v>18571.3045832887</v>
      </c>
      <c r="F50">
        <v>3.8405460931804601E-2</v>
      </c>
      <c r="G50">
        <v>0.90689062499999995</v>
      </c>
      <c r="H50">
        <v>0.145337663198356</v>
      </c>
      <c r="I50">
        <v>3019.7257565325199</v>
      </c>
      <c r="M50">
        <f t="shared" si="1"/>
        <v>44</v>
      </c>
      <c r="N50">
        <v>6.1209948229161704E-3</v>
      </c>
      <c r="O50">
        <v>7.3563523096295304E-3</v>
      </c>
      <c r="P50">
        <v>19180.760695503701</v>
      </c>
      <c r="Q50">
        <v>3.5307177414010203E-2</v>
      </c>
      <c r="R50">
        <v>0.90928125000000004</v>
      </c>
      <c r="S50">
        <v>0.15847637351713201</v>
      </c>
      <c r="T50">
        <v>3853.2822051906501</v>
      </c>
      <c r="Y50">
        <v>2</v>
      </c>
      <c r="Z50">
        <f t="shared" si="2"/>
        <v>44</v>
      </c>
      <c r="AA50">
        <v>9.0239179615161594E-3</v>
      </c>
      <c r="AB50">
        <v>6.3291139240506302E-3</v>
      </c>
      <c r="AC50">
        <v>18571.3045832887</v>
      </c>
      <c r="AD50">
        <v>3.8405460931804601E-2</v>
      </c>
      <c r="AE50">
        <v>0.90689062499999995</v>
      </c>
      <c r="AF50">
        <v>0.145337663198356</v>
      </c>
      <c r="AG50">
        <v>3019.7257565325199</v>
      </c>
      <c r="AK50">
        <f t="shared" si="3"/>
        <v>44</v>
      </c>
      <c r="AL50">
        <v>8.8060488326727696E-3</v>
      </c>
      <c r="AM50">
        <v>6.2462721187620104E-3</v>
      </c>
      <c r="AN50">
        <v>18530.707170236601</v>
      </c>
      <c r="AO50">
        <v>3.7477632712572102E-2</v>
      </c>
      <c r="AP50">
        <v>0.90707812499999996</v>
      </c>
      <c r="AQ50">
        <v>0.146116376168069</v>
      </c>
      <c r="AR50">
        <v>3019.0544373606399</v>
      </c>
    </row>
    <row r="51" spans="1:47" ht="14.4" customHeight="1" x14ac:dyDescent="0.3">
      <c r="A51">
        <v>2</v>
      </c>
      <c r="B51">
        <f t="shared" si="0"/>
        <v>45</v>
      </c>
      <c r="C51">
        <v>4.7551484882197501E-3</v>
      </c>
      <c r="D51">
        <v>8.4498641394393295E-3</v>
      </c>
      <c r="E51">
        <v>20684.624296523201</v>
      </c>
      <c r="F51">
        <v>3.4661011332758999E-2</v>
      </c>
      <c r="G51">
        <v>0.87607812500000004</v>
      </c>
      <c r="H51">
        <v>0.156571011995493</v>
      </c>
      <c r="I51">
        <v>1575.8959766953801</v>
      </c>
      <c r="M51">
        <f t="shared" si="1"/>
        <v>45</v>
      </c>
      <c r="N51">
        <v>7.9502068154509095E-3</v>
      </c>
      <c r="O51">
        <v>9.6096494134800207E-3</v>
      </c>
      <c r="P51">
        <v>20774.316229711701</v>
      </c>
      <c r="Q51">
        <v>3.64503943269932E-2</v>
      </c>
      <c r="R51">
        <v>0.89814062500000003</v>
      </c>
      <c r="S51">
        <v>0.158907150904633</v>
      </c>
      <c r="T51">
        <v>2238.72902258367</v>
      </c>
      <c r="Y51">
        <v>2</v>
      </c>
      <c r="Z51">
        <f t="shared" si="2"/>
        <v>45</v>
      </c>
      <c r="AA51">
        <v>4.7551484882197501E-3</v>
      </c>
      <c r="AB51">
        <v>8.4498641394393295E-3</v>
      </c>
      <c r="AC51">
        <v>20684.624296523201</v>
      </c>
      <c r="AD51">
        <v>3.4661011332758999E-2</v>
      </c>
      <c r="AE51">
        <v>0.87607812500000004</v>
      </c>
      <c r="AF51">
        <v>0.156571011995493</v>
      </c>
      <c r="AG51">
        <v>1575.8959766953801</v>
      </c>
      <c r="AK51">
        <f t="shared" si="3"/>
        <v>45</v>
      </c>
      <c r="AL51">
        <v>4.21403487725471E-3</v>
      </c>
      <c r="AM51">
        <v>8.6486844721320195E-3</v>
      </c>
      <c r="AN51">
        <v>20654.699708249202</v>
      </c>
      <c r="AO51">
        <v>3.4313075750546797E-2</v>
      </c>
      <c r="AP51">
        <v>0.87524999999999997</v>
      </c>
      <c r="AQ51">
        <v>0.15849294187818899</v>
      </c>
      <c r="AR51">
        <v>1574.82708027797</v>
      </c>
    </row>
    <row r="52" spans="1:47" ht="14.4" customHeight="1" x14ac:dyDescent="0.3">
      <c r="A52">
        <v>2</v>
      </c>
      <c r="B52">
        <f t="shared" si="0"/>
        <v>46</v>
      </c>
      <c r="C52">
        <v>8.9932477760956801E-3</v>
      </c>
      <c r="D52">
        <v>6.61077606203194E-3</v>
      </c>
      <c r="E52">
        <v>21687.970417899</v>
      </c>
      <c r="F52">
        <v>3.7477632712572102E-2</v>
      </c>
      <c r="G52">
        <v>0.91021874999999997</v>
      </c>
      <c r="H52">
        <v>0.14247133673536999</v>
      </c>
      <c r="I52">
        <v>3670.07459467331</v>
      </c>
      <c r="M52">
        <f t="shared" si="1"/>
        <v>46</v>
      </c>
      <c r="N52">
        <v>6.5803932012951502E-3</v>
      </c>
      <c r="O52">
        <v>7.2735105043409097E-3</v>
      </c>
      <c r="P52">
        <v>22117.095368222101</v>
      </c>
      <c r="Q52">
        <v>3.6201868911127297E-2</v>
      </c>
      <c r="R52">
        <v>0.91218750000000004</v>
      </c>
      <c r="S52">
        <v>0.157084631188283</v>
      </c>
      <c r="T52">
        <v>4605.8979776042897</v>
      </c>
      <c r="Y52">
        <v>2</v>
      </c>
      <c r="Z52">
        <f t="shared" si="2"/>
        <v>46</v>
      </c>
      <c r="AA52">
        <v>8.9932477760956801E-3</v>
      </c>
      <c r="AB52">
        <v>6.61077606203194E-3</v>
      </c>
      <c r="AC52">
        <v>21687.970417899</v>
      </c>
      <c r="AD52">
        <v>3.7477632712572102E-2</v>
      </c>
      <c r="AE52">
        <v>0.91021874999999997</v>
      </c>
      <c r="AF52">
        <v>0.14247133673536999</v>
      </c>
      <c r="AG52">
        <v>3670.07459467331</v>
      </c>
      <c r="AK52">
        <f t="shared" si="3"/>
        <v>46</v>
      </c>
      <c r="AL52">
        <v>8.8488853938640602E-3</v>
      </c>
      <c r="AM52">
        <v>6.41195572933925E-3</v>
      </c>
      <c r="AN52">
        <v>21694.2755527792</v>
      </c>
      <c r="AO52">
        <v>3.6235005633242799E-2</v>
      </c>
      <c r="AP52">
        <v>0.91034375000000001</v>
      </c>
      <c r="AQ52">
        <v>0.14310093445556399</v>
      </c>
      <c r="AR52">
        <v>3673.2012792506798</v>
      </c>
    </row>
    <row r="53" spans="1:47" ht="14.4" customHeight="1" x14ac:dyDescent="0.3">
      <c r="A53">
        <v>2</v>
      </c>
      <c r="B53">
        <f t="shared" si="0"/>
        <v>47</v>
      </c>
      <c r="C53">
        <v>5.7566650684872803E-3</v>
      </c>
      <c r="D53">
        <v>8.1019285572271199E-3</v>
      </c>
      <c r="E53">
        <v>25974.8359873511</v>
      </c>
      <c r="F53">
        <v>3.8620849625555002E-2</v>
      </c>
      <c r="G53">
        <v>0.91228125000000004</v>
      </c>
      <c r="H53">
        <v>0.158459805156074</v>
      </c>
      <c r="I53">
        <v>5502.6964707945099</v>
      </c>
      <c r="M53">
        <f t="shared" si="1"/>
        <v>47</v>
      </c>
      <c r="N53">
        <v>3.4896760180605901E-3</v>
      </c>
      <c r="O53">
        <v>8.7646629995360905E-3</v>
      </c>
      <c r="P53">
        <v>25288.586603805401</v>
      </c>
      <c r="Q53">
        <v>4.0476506064020097E-2</v>
      </c>
      <c r="R53">
        <v>0.91221874999999997</v>
      </c>
      <c r="S53">
        <v>0.16241964344887</v>
      </c>
      <c r="T53">
        <v>4548.8387233205303</v>
      </c>
      <c r="Y53">
        <v>2</v>
      </c>
      <c r="Z53">
        <f t="shared" si="2"/>
        <v>47</v>
      </c>
      <c r="AA53">
        <v>5.7566650684872803E-3</v>
      </c>
      <c r="AB53">
        <v>8.1019285572271199E-3</v>
      </c>
      <c r="AC53">
        <v>25974.8359873511</v>
      </c>
      <c r="AD53">
        <v>3.8620849625555002E-2</v>
      </c>
      <c r="AE53">
        <v>0.91228125000000004</v>
      </c>
      <c r="AF53">
        <v>0.158459805156074</v>
      </c>
      <c r="AG53">
        <v>5502.6964707945099</v>
      </c>
      <c r="AK53">
        <f t="shared" si="3"/>
        <v>47</v>
      </c>
      <c r="AL53">
        <v>5.6500297605142904E-3</v>
      </c>
      <c r="AM53">
        <v>8.2179070846311892E-3</v>
      </c>
      <c r="AN53">
        <v>25874.375642777399</v>
      </c>
      <c r="AO53">
        <v>3.9117900457286803E-2</v>
      </c>
      <c r="AP53">
        <v>0.91042187500000005</v>
      </c>
      <c r="AQ53">
        <v>0.159255086486845</v>
      </c>
      <c r="AR53">
        <v>5301.65405872464</v>
      </c>
    </row>
    <row r="54" spans="1:47" ht="14.4" customHeight="1" x14ac:dyDescent="0.3">
      <c r="A54">
        <v>2</v>
      </c>
      <c r="B54">
        <f t="shared" si="0"/>
        <v>48</v>
      </c>
      <c r="C54">
        <v>5.8221937425989301E-3</v>
      </c>
      <c r="D54">
        <v>5.3681489827026299E-3</v>
      </c>
      <c r="E54">
        <v>18427.844332475401</v>
      </c>
      <c r="F54">
        <v>3.3650341308237797E-2</v>
      </c>
      <c r="G54">
        <v>0.89264062499999997</v>
      </c>
      <c r="H54">
        <v>0.143117502816621</v>
      </c>
      <c r="I54">
        <v>3670.98731659038</v>
      </c>
      <c r="M54">
        <f t="shared" si="1"/>
        <v>48</v>
      </c>
      <c r="N54">
        <v>3.56188936549485E-3</v>
      </c>
      <c r="O54">
        <v>6.5113658956856002E-3</v>
      </c>
      <c r="P54">
        <v>19047.8652941859</v>
      </c>
      <c r="Q54">
        <v>3.0966266816886499E-2</v>
      </c>
      <c r="R54">
        <v>0.90662500000000001</v>
      </c>
      <c r="S54">
        <v>0.15400291603154601</v>
      </c>
      <c r="T54">
        <v>4631.3591561806497</v>
      </c>
      <c r="Y54">
        <v>2</v>
      </c>
      <c r="Z54">
        <f t="shared" si="2"/>
        <v>48</v>
      </c>
      <c r="AA54">
        <v>5.8221937425989301E-3</v>
      </c>
      <c r="AB54">
        <v>5.3681489827026299E-3</v>
      </c>
      <c r="AC54">
        <v>18427.844332475401</v>
      </c>
      <c r="AD54">
        <v>3.3650341308237797E-2</v>
      </c>
      <c r="AE54">
        <v>0.89264062499999997</v>
      </c>
      <c r="AF54">
        <v>0.143117502816621</v>
      </c>
      <c r="AG54">
        <v>3670.98731659038</v>
      </c>
      <c r="AK54">
        <f t="shared" si="3"/>
        <v>48</v>
      </c>
      <c r="AL54">
        <v>6.0059337577645202E-3</v>
      </c>
      <c r="AM54">
        <v>5.4012857048180802E-3</v>
      </c>
      <c r="AN54">
        <v>18458.164843692299</v>
      </c>
      <c r="AO54">
        <v>3.3550931141891401E-2</v>
      </c>
      <c r="AP54">
        <v>0.89245312499999996</v>
      </c>
      <c r="AQ54">
        <v>0.14361455364835299</v>
      </c>
      <c r="AR54">
        <v>3667.13785221331</v>
      </c>
    </row>
    <row r="55" spans="1:47" ht="14.4" customHeight="1" x14ac:dyDescent="0.3">
      <c r="A55">
        <v>2</v>
      </c>
      <c r="B55">
        <f t="shared" si="0"/>
        <v>49</v>
      </c>
      <c r="C55">
        <v>1.0089587752534599E-2</v>
      </c>
      <c r="D55">
        <v>5.50069587116442E-3</v>
      </c>
      <c r="E55">
        <v>19055.4944284423</v>
      </c>
      <c r="F55">
        <v>3.7096560408244397E-2</v>
      </c>
      <c r="G55">
        <v>0.91557812500000002</v>
      </c>
      <c r="H55">
        <v>0.13012790774736599</v>
      </c>
      <c r="I55">
        <v>5658.2317385193501</v>
      </c>
      <c r="M55">
        <f t="shared" si="1"/>
        <v>49</v>
      </c>
      <c r="N55">
        <v>6.4965302188195601E-3</v>
      </c>
      <c r="O55">
        <v>6.4285240903969804E-3</v>
      </c>
      <c r="P55">
        <v>19877.7914475121</v>
      </c>
      <c r="Q55">
        <v>3.5522566107760598E-2</v>
      </c>
      <c r="R55">
        <v>0.91773437499999999</v>
      </c>
      <c r="S55">
        <v>0.15057326529259701</v>
      </c>
      <c r="T55">
        <v>6777.5478963678597</v>
      </c>
      <c r="Y55">
        <v>2</v>
      </c>
      <c r="Z55">
        <f t="shared" si="2"/>
        <v>49</v>
      </c>
      <c r="AA55">
        <v>1.0089587752534599E-2</v>
      </c>
      <c r="AB55">
        <v>5.50069587116442E-3</v>
      </c>
      <c r="AC55">
        <v>19055.4944284423</v>
      </c>
      <c r="AD55">
        <v>3.7096560408244397E-2</v>
      </c>
      <c r="AE55">
        <v>0.91557812500000002</v>
      </c>
      <c r="AF55">
        <v>0.13012790774736599</v>
      </c>
      <c r="AG55">
        <v>5658.2317385193501</v>
      </c>
      <c r="AK55">
        <f t="shared" si="3"/>
        <v>49</v>
      </c>
      <c r="AL55">
        <v>1.04028331049355E-2</v>
      </c>
      <c r="AM55">
        <v>5.3515806216449099E-3</v>
      </c>
      <c r="AN55">
        <v>19017.3890721467</v>
      </c>
      <c r="AO55">
        <v>3.7842136655841997E-2</v>
      </c>
      <c r="AP55">
        <v>0.91500000000000004</v>
      </c>
      <c r="AQ55">
        <v>0.12928292133342201</v>
      </c>
      <c r="AR55">
        <v>5646.1184288718096</v>
      </c>
    </row>
    <row r="56" spans="1:47" ht="14.4" customHeight="1" x14ac:dyDescent="0.3">
      <c r="A56">
        <v>3</v>
      </c>
      <c r="B56">
        <f t="shared" si="0"/>
        <v>50</v>
      </c>
      <c r="C56">
        <v>1.69272304965442E-2</v>
      </c>
      <c r="D56">
        <v>4.4237524024123504E-3</v>
      </c>
      <c r="E56">
        <v>32997.839885358699</v>
      </c>
      <c r="F56">
        <v>4.2580687918351103E-2</v>
      </c>
      <c r="G56">
        <v>0.90674999999999994</v>
      </c>
      <c r="H56">
        <v>0.13982039896613399</v>
      </c>
      <c r="I56">
        <v>7927.2345813986203</v>
      </c>
      <c r="M56">
        <f t="shared" si="1"/>
        <v>50</v>
      </c>
      <c r="N56">
        <v>1.9343517186980599E-2</v>
      </c>
      <c r="O56">
        <v>4.4237524024123504E-3</v>
      </c>
      <c r="P56">
        <v>31252.737384573498</v>
      </c>
      <c r="Q56">
        <v>4.4999668632778898E-2</v>
      </c>
      <c r="R56">
        <v>0.90735937499999997</v>
      </c>
      <c r="S56">
        <v>0.13779905891709199</v>
      </c>
      <c r="T56">
        <v>6061.6825124642701</v>
      </c>
      <c r="Y56">
        <v>3</v>
      </c>
      <c r="Z56">
        <f t="shared" si="2"/>
        <v>50</v>
      </c>
      <c r="AA56">
        <v>1.69272304965442E-2</v>
      </c>
      <c r="AB56">
        <v>4.4237524024123504E-3</v>
      </c>
      <c r="AC56">
        <v>32997.839885358699</v>
      </c>
      <c r="AD56">
        <v>4.2580687918351103E-2</v>
      </c>
      <c r="AE56">
        <v>0.90674999999999994</v>
      </c>
      <c r="AF56">
        <v>0.13982039896613399</v>
      </c>
      <c r="AG56">
        <v>7927.2345813986203</v>
      </c>
      <c r="AK56">
        <f t="shared" si="3"/>
        <v>50</v>
      </c>
      <c r="AL56">
        <v>2.0133415331534999E-2</v>
      </c>
      <c r="AM56">
        <v>4.6391410961627699E-3</v>
      </c>
      <c r="AN56">
        <v>28289.632617313699</v>
      </c>
      <c r="AO56">
        <v>4.4883690105374803E-2</v>
      </c>
      <c r="AP56">
        <v>0.90428125000000004</v>
      </c>
      <c r="AQ56">
        <v>0.133855788985354</v>
      </c>
      <c r="AR56">
        <v>4871.0549668670301</v>
      </c>
    </row>
    <row r="57" spans="1:47" ht="14.4" customHeight="1" x14ac:dyDescent="0.3">
      <c r="A57">
        <v>3</v>
      </c>
      <c r="B57">
        <f t="shared" si="0"/>
        <v>51</v>
      </c>
      <c r="C57">
        <v>1.4750206179265E-2</v>
      </c>
      <c r="D57">
        <v>6.4450924514547004E-3</v>
      </c>
      <c r="E57">
        <v>36766.043640696902</v>
      </c>
      <c r="F57">
        <v>4.37239048313341E-2</v>
      </c>
      <c r="G57">
        <v>0.92934375000000002</v>
      </c>
      <c r="H57">
        <v>0.11326131619060199</v>
      </c>
      <c r="I57">
        <v>16803.564310485599</v>
      </c>
      <c r="M57">
        <f t="shared" si="1"/>
        <v>51</v>
      </c>
      <c r="N57">
        <v>1.2583329362054099E-2</v>
      </c>
      <c r="O57">
        <v>5.1858970110676703E-3</v>
      </c>
      <c r="P57">
        <v>28217.2687293462</v>
      </c>
      <c r="Q57">
        <v>3.7958115183246099E-2</v>
      </c>
      <c r="R57">
        <v>0.92293749999999997</v>
      </c>
      <c r="S57">
        <v>0.11682351381801299</v>
      </c>
      <c r="T57">
        <v>13472.301982810601</v>
      </c>
      <c r="Y57">
        <v>3</v>
      </c>
      <c r="Z57">
        <f t="shared" si="2"/>
        <v>51</v>
      </c>
      <c r="AA57">
        <v>1.4750206179265E-2</v>
      </c>
      <c r="AB57">
        <v>6.4450924514547004E-3</v>
      </c>
      <c r="AC57">
        <v>36766.043640696902</v>
      </c>
      <c r="AD57">
        <v>4.37239048313341E-2</v>
      </c>
      <c r="AE57">
        <v>0.92934375000000002</v>
      </c>
      <c r="AF57">
        <v>0.11326131619060199</v>
      </c>
      <c r="AG57">
        <v>16803.564310485599</v>
      </c>
      <c r="AK57">
        <f t="shared" si="3"/>
        <v>51</v>
      </c>
      <c r="AL57">
        <v>4.8941771922616801E-3</v>
      </c>
      <c r="AM57">
        <v>4.5065942077009702E-3</v>
      </c>
      <c r="AN57">
        <v>25812.746658848901</v>
      </c>
      <c r="AO57">
        <v>3.2523692756312603E-2</v>
      </c>
      <c r="AP57">
        <v>0.9110625</v>
      </c>
      <c r="AQ57">
        <v>0.105358207966068</v>
      </c>
      <c r="AR57">
        <v>9361.9941666114591</v>
      </c>
    </row>
    <row r="58" spans="1:47" ht="14.4" customHeight="1" x14ac:dyDescent="0.3">
      <c r="A58">
        <v>3</v>
      </c>
      <c r="B58">
        <f t="shared" si="0"/>
        <v>52</v>
      </c>
      <c r="C58">
        <v>1.88452780496157E-2</v>
      </c>
      <c r="D58">
        <v>5.9314732586652503E-3</v>
      </c>
      <c r="E58">
        <v>26166.2990878132</v>
      </c>
      <c r="F58">
        <v>4.6739346543839898E-2</v>
      </c>
      <c r="G58">
        <v>0.93253125000000003</v>
      </c>
      <c r="H58">
        <v>0.12136324474783</v>
      </c>
      <c r="I58">
        <v>16888.087906644501</v>
      </c>
      <c r="M58">
        <f t="shared" si="1"/>
        <v>52</v>
      </c>
      <c r="N58">
        <v>1.0352242926511599E-2</v>
      </c>
      <c r="O58">
        <v>4.1089535423155903E-3</v>
      </c>
      <c r="P58">
        <v>21770.391641838101</v>
      </c>
      <c r="Q58">
        <v>3.6433825965935501E-2</v>
      </c>
      <c r="R58">
        <v>0.91595312500000003</v>
      </c>
      <c r="S58">
        <v>0.106286036185301</v>
      </c>
      <c r="T58">
        <v>14393.872149491001</v>
      </c>
      <c r="Y58">
        <v>3</v>
      </c>
      <c r="Z58">
        <f t="shared" si="2"/>
        <v>52</v>
      </c>
      <c r="AA58">
        <v>1.88452780496157E-2</v>
      </c>
      <c r="AB58">
        <v>5.9314732586652503E-3</v>
      </c>
      <c r="AC58">
        <v>26166.2990878132</v>
      </c>
      <c r="AD58">
        <v>4.6739346543839898E-2</v>
      </c>
      <c r="AE58">
        <v>0.93253125000000003</v>
      </c>
      <c r="AF58">
        <v>0.12136324474783</v>
      </c>
      <c r="AG58">
        <v>16888.087906644501</v>
      </c>
      <c r="AK58">
        <f t="shared" si="3"/>
        <v>52</v>
      </c>
      <c r="AL58">
        <v>1.3648870629104101E-2</v>
      </c>
      <c r="AM58">
        <v>5.8486314533766296E-3</v>
      </c>
      <c r="AN58">
        <v>21270.140292549298</v>
      </c>
      <c r="AO58">
        <v>3.8637417986612799E-2</v>
      </c>
      <c r="AP58">
        <v>0.92360937499999995</v>
      </c>
      <c r="AQ58">
        <v>0.105673006826165</v>
      </c>
      <c r="AR58">
        <v>15147.2117958447</v>
      </c>
    </row>
    <row r="59" spans="1:47" ht="14.4" customHeight="1" x14ac:dyDescent="0.3">
      <c r="A59">
        <v>3</v>
      </c>
      <c r="B59">
        <f t="shared" si="0"/>
        <v>53</v>
      </c>
      <c r="C59">
        <v>1.2080062379004299E-2</v>
      </c>
      <c r="D59">
        <v>5.2356020942408397E-3</v>
      </c>
      <c r="E59">
        <v>27218.911111231999</v>
      </c>
      <c r="F59">
        <v>3.8653986347670498E-2</v>
      </c>
      <c r="G59">
        <v>0.92067187500000003</v>
      </c>
      <c r="H59">
        <v>0.14199085426469599</v>
      </c>
      <c r="I59">
        <v>9837.1782738042002</v>
      </c>
      <c r="M59">
        <f t="shared" si="1"/>
        <v>53</v>
      </c>
      <c r="N59">
        <v>8.3304592425721205E-3</v>
      </c>
      <c r="O59">
        <v>4.8048247067400103E-3</v>
      </c>
      <c r="P59">
        <v>23501.206852527401</v>
      </c>
      <c r="Q59">
        <v>3.7345085824110301E-2</v>
      </c>
      <c r="R59">
        <v>0.91287499999999999</v>
      </c>
      <c r="S59">
        <v>0.136390748227185</v>
      </c>
      <c r="T59">
        <v>5846.9130387573696</v>
      </c>
      <c r="Y59">
        <v>3</v>
      </c>
      <c r="Z59">
        <f t="shared" si="2"/>
        <v>53</v>
      </c>
      <c r="AA59">
        <v>1.2080062379004299E-2</v>
      </c>
      <c r="AB59">
        <v>5.2356020942408397E-3</v>
      </c>
      <c r="AC59">
        <v>27218.911111231999</v>
      </c>
      <c r="AD59">
        <v>3.8653986347670498E-2</v>
      </c>
      <c r="AE59">
        <v>0.92067187500000003</v>
      </c>
      <c r="AF59">
        <v>0.14199085426469599</v>
      </c>
      <c r="AG59">
        <v>9837.1782738042002</v>
      </c>
      <c r="AK59">
        <f t="shared" si="3"/>
        <v>53</v>
      </c>
      <c r="AL59">
        <v>1.00206264038141E-2</v>
      </c>
      <c r="AM59">
        <v>5.1527602889522199E-3</v>
      </c>
      <c r="AN59">
        <v>24770.944966608</v>
      </c>
      <c r="AO59">
        <v>3.9051627013055902E-2</v>
      </c>
      <c r="AP59">
        <v>0.90768749999999998</v>
      </c>
      <c r="AQ59">
        <v>0.12502485254158699</v>
      </c>
      <c r="AR59">
        <v>7450.1659639379504</v>
      </c>
      <c r="AU59">
        <v>13</v>
      </c>
    </row>
    <row r="60" spans="1:47" ht="14.4" customHeight="1" x14ac:dyDescent="0.3">
      <c r="A60">
        <v>3</v>
      </c>
      <c r="B60">
        <f t="shared" si="0"/>
        <v>54</v>
      </c>
      <c r="C60">
        <v>1.70373754603898E-2</v>
      </c>
      <c r="D60">
        <v>4.6888461793359402E-3</v>
      </c>
      <c r="E60">
        <v>32094.934553361702</v>
      </c>
      <c r="F60">
        <v>4.2183047252965698E-2</v>
      </c>
      <c r="G60">
        <v>0.89520312499999999</v>
      </c>
      <c r="H60">
        <v>0.132430909934389</v>
      </c>
      <c r="I60">
        <v>7928.71247189315</v>
      </c>
      <c r="M60">
        <f t="shared" si="1"/>
        <v>54</v>
      </c>
      <c r="N60">
        <v>1.8347153994132399E-2</v>
      </c>
      <c r="O60">
        <v>4.6557094572204898E-3</v>
      </c>
      <c r="P60">
        <v>31200.8955328716</v>
      </c>
      <c r="Q60">
        <v>4.6292000795281299E-2</v>
      </c>
      <c r="R60">
        <v>0.87310937499999997</v>
      </c>
      <c r="S60">
        <v>0.12582013387235699</v>
      </c>
      <c r="T60">
        <v>11807.896621701</v>
      </c>
      <c r="Y60">
        <v>3</v>
      </c>
      <c r="Z60">
        <f t="shared" si="2"/>
        <v>54</v>
      </c>
      <c r="AA60">
        <v>1.70373754603898E-2</v>
      </c>
      <c r="AB60">
        <v>4.6888461793359402E-3</v>
      </c>
      <c r="AC60">
        <v>32094.934553361702</v>
      </c>
      <c r="AD60">
        <v>4.2183047252965698E-2</v>
      </c>
      <c r="AE60">
        <v>0.89520312499999999</v>
      </c>
      <c r="AF60">
        <v>0.132430909934389</v>
      </c>
      <c r="AG60">
        <v>7928.71247189315</v>
      </c>
      <c r="AK60">
        <f t="shared" si="3"/>
        <v>54</v>
      </c>
      <c r="AL60">
        <v>1.7645989027647E-2</v>
      </c>
      <c r="AM60">
        <v>4.7219829014513897E-3</v>
      </c>
      <c r="AN60">
        <v>29942.848191441499</v>
      </c>
      <c r="AO60">
        <v>4.2464709390947097E-2</v>
      </c>
      <c r="AP60">
        <v>0.88909375000000002</v>
      </c>
      <c r="AQ60">
        <v>0.12439525482139301</v>
      </c>
      <c r="AR60">
        <v>7447.15789754461</v>
      </c>
    </row>
    <row r="61" spans="1:47" ht="14.4" customHeight="1" x14ac:dyDescent="0.3">
      <c r="A61">
        <v>3</v>
      </c>
      <c r="B61">
        <f t="shared" si="0"/>
        <v>55</v>
      </c>
      <c r="C61">
        <v>1.67780651703755E-2</v>
      </c>
      <c r="D61">
        <v>4.5894360129896004E-3</v>
      </c>
      <c r="E61">
        <v>29506.5618784539</v>
      </c>
      <c r="F61">
        <v>3.8289482404400603E-2</v>
      </c>
      <c r="G61">
        <v>0.91021874999999997</v>
      </c>
      <c r="H61">
        <v>0.13622506461660799</v>
      </c>
      <c r="I61">
        <v>9230.0078581737707</v>
      </c>
      <c r="M61">
        <f t="shared" si="1"/>
        <v>55</v>
      </c>
      <c r="N61">
        <v>1.3540649558117899E-2</v>
      </c>
      <c r="O61">
        <v>4.2083637086619396E-3</v>
      </c>
      <c r="P61">
        <v>27979.4935171588</v>
      </c>
      <c r="Q61">
        <v>3.5539134468818297E-2</v>
      </c>
      <c r="R61">
        <v>0.90223437500000003</v>
      </c>
      <c r="S61">
        <v>0.13166876532573399</v>
      </c>
      <c r="T61">
        <v>7664.3552626971896</v>
      </c>
      <c r="Y61">
        <v>3</v>
      </c>
      <c r="Z61">
        <f t="shared" si="2"/>
        <v>55</v>
      </c>
      <c r="AA61">
        <v>1.67780651703755E-2</v>
      </c>
      <c r="AB61">
        <v>4.5894360129896004E-3</v>
      </c>
      <c r="AC61">
        <v>29506.5618784539</v>
      </c>
      <c r="AD61">
        <v>3.8289482404400603E-2</v>
      </c>
      <c r="AE61">
        <v>0.91021874999999997</v>
      </c>
      <c r="AF61">
        <v>0.13622506461660799</v>
      </c>
      <c r="AG61">
        <v>9230.0078581737707</v>
      </c>
      <c r="AK61">
        <f t="shared" si="3"/>
        <v>55</v>
      </c>
      <c r="AL61">
        <v>1.51713000041468E-2</v>
      </c>
      <c r="AM61">
        <v>4.8379614288554598E-3</v>
      </c>
      <c r="AN61">
        <v>28252.582383336299</v>
      </c>
      <c r="AO61">
        <v>3.7311949101994799E-2</v>
      </c>
      <c r="AP61">
        <v>0.90337500000000004</v>
      </c>
      <c r="AQ61">
        <v>0.12722844456226401</v>
      </c>
      <c r="AR61">
        <v>5872.0255021471403</v>
      </c>
    </row>
    <row r="62" spans="1:47" ht="14.4" customHeight="1" x14ac:dyDescent="0.3">
      <c r="A62">
        <v>3</v>
      </c>
      <c r="B62">
        <f t="shared" si="0"/>
        <v>56</v>
      </c>
      <c r="C62">
        <v>1.2900073145822699E-2</v>
      </c>
      <c r="D62">
        <v>5.1030552057790401E-3</v>
      </c>
      <c r="E62">
        <v>32989.027018777997</v>
      </c>
      <c r="F62">
        <v>3.5986480217376902E-2</v>
      </c>
      <c r="G62">
        <v>0.90306249999999999</v>
      </c>
      <c r="H62">
        <v>0.149728278878653</v>
      </c>
      <c r="I62">
        <v>6544.2867174828998</v>
      </c>
      <c r="M62">
        <f t="shared" si="1"/>
        <v>56</v>
      </c>
      <c r="N62">
        <v>1.30674801259212E-2</v>
      </c>
      <c r="O62">
        <v>4.9373715952017996E-3</v>
      </c>
      <c r="P62">
        <v>31089.213080329198</v>
      </c>
      <c r="Q62">
        <v>3.8455166014977803E-2</v>
      </c>
      <c r="R62">
        <v>0.89851562500000004</v>
      </c>
      <c r="S62">
        <v>0.146994499304129</v>
      </c>
      <c r="T62">
        <v>5842.7772451728997</v>
      </c>
      <c r="Y62">
        <v>3</v>
      </c>
      <c r="Z62">
        <f t="shared" si="2"/>
        <v>56</v>
      </c>
      <c r="AA62">
        <v>1.2900073145822699E-2</v>
      </c>
      <c r="AB62">
        <v>5.1030552057790401E-3</v>
      </c>
      <c r="AC62">
        <v>32989.027018777997</v>
      </c>
      <c r="AD62">
        <v>3.5986480217376902E-2</v>
      </c>
      <c r="AE62">
        <v>0.90306249999999999</v>
      </c>
      <c r="AF62">
        <v>0.149728278878653</v>
      </c>
      <c r="AG62">
        <v>6544.2867174828998</v>
      </c>
      <c r="AK62">
        <f t="shared" si="3"/>
        <v>56</v>
      </c>
      <c r="AL62">
        <v>1.45997629953575E-2</v>
      </c>
      <c r="AM62">
        <v>4.3243422360660097E-3</v>
      </c>
      <c r="AN62">
        <v>28862.8449203405</v>
      </c>
      <c r="AO62">
        <v>3.87699648750746E-2</v>
      </c>
      <c r="AP62">
        <v>0.89640624999999996</v>
      </c>
      <c r="AQ62">
        <v>0.122506461660813</v>
      </c>
      <c r="AR62">
        <v>5167.1097054325201</v>
      </c>
    </row>
    <row r="63" spans="1:47" ht="14.4" customHeight="1" x14ac:dyDescent="0.3">
      <c r="A63">
        <v>3</v>
      </c>
      <c r="B63">
        <f t="shared" si="0"/>
        <v>57</v>
      </c>
      <c r="C63">
        <v>1.51903953265863E-2</v>
      </c>
      <c r="D63">
        <v>5.6166743985684902E-3</v>
      </c>
      <c r="E63">
        <v>30477.681510710601</v>
      </c>
      <c r="F63">
        <v>4.5297899131817899E-2</v>
      </c>
      <c r="G63">
        <v>0.92334375000000002</v>
      </c>
      <c r="H63">
        <v>0.14387964742527701</v>
      </c>
      <c r="I63">
        <v>9592.6598629374294</v>
      </c>
      <c r="M63">
        <f t="shared" si="1"/>
        <v>57</v>
      </c>
      <c r="N63">
        <v>1.55246250403226E-2</v>
      </c>
      <c r="O63">
        <v>5.4841275101067E-3</v>
      </c>
      <c r="P63">
        <v>28054.171003134601</v>
      </c>
      <c r="Q63">
        <v>4.1354629200079498E-2</v>
      </c>
      <c r="R63">
        <v>0.92084374999999996</v>
      </c>
      <c r="S63">
        <v>0.13720259791901401</v>
      </c>
      <c r="T63">
        <v>8351.3369634128703</v>
      </c>
      <c r="Y63">
        <v>3</v>
      </c>
      <c r="Z63">
        <f t="shared" si="2"/>
        <v>57</v>
      </c>
      <c r="AA63">
        <v>1.51903953265863E-2</v>
      </c>
      <c r="AB63">
        <v>5.6166743985684902E-3</v>
      </c>
      <c r="AC63">
        <v>30477.681510710601</v>
      </c>
      <c r="AD63">
        <v>4.5297899131817899E-2</v>
      </c>
      <c r="AE63">
        <v>0.92334375000000002</v>
      </c>
      <c r="AF63">
        <v>0.14387964742527701</v>
      </c>
      <c r="AG63">
        <v>9592.6598629374294</v>
      </c>
      <c r="AK63">
        <f t="shared" si="3"/>
        <v>57</v>
      </c>
      <c r="AL63">
        <v>1.45886089111703E-2</v>
      </c>
      <c r="AM63">
        <v>5.66637948174167E-3</v>
      </c>
      <c r="AN63">
        <v>26004.084009322902</v>
      </c>
      <c r="AO63">
        <v>4.1735701504407197E-2</v>
      </c>
      <c r="AP63">
        <v>0.92178125</v>
      </c>
      <c r="AQ63">
        <v>0.13663927364305101</v>
      </c>
      <c r="AR63">
        <v>6411.9238449079803</v>
      </c>
    </row>
    <row r="64" spans="1:47" ht="14.4" customHeight="1" x14ac:dyDescent="0.3">
      <c r="A64">
        <v>3</v>
      </c>
      <c r="B64">
        <f t="shared" si="0"/>
        <v>58</v>
      </c>
      <c r="C64">
        <v>1.4080104781902801E-2</v>
      </c>
      <c r="D64">
        <v>6.1468619524156698E-3</v>
      </c>
      <c r="E64">
        <v>29133.766134450401</v>
      </c>
      <c r="F64">
        <v>3.8604281264497303E-2</v>
      </c>
      <c r="G64">
        <v>0.91259374999999998</v>
      </c>
      <c r="H64">
        <v>0.14939691165749899</v>
      </c>
      <c r="I64">
        <v>5335.8240171764401</v>
      </c>
      <c r="M64">
        <f t="shared" si="1"/>
        <v>58</v>
      </c>
      <c r="N64">
        <v>1.3055879026401899E-2</v>
      </c>
      <c r="O64">
        <v>5.9314732586652503E-3</v>
      </c>
      <c r="P64">
        <v>28072.1923962619</v>
      </c>
      <c r="Q64">
        <v>4.1139240506329097E-2</v>
      </c>
      <c r="R64">
        <v>0.90864062499999998</v>
      </c>
      <c r="S64">
        <v>0.14563589369739499</v>
      </c>
      <c r="T64">
        <v>4563.7459748370202</v>
      </c>
      <c r="Y64">
        <v>3</v>
      </c>
      <c r="Z64">
        <f t="shared" si="2"/>
        <v>58</v>
      </c>
      <c r="AA64">
        <v>1.4080104781902801E-2</v>
      </c>
      <c r="AB64">
        <v>6.1468619524156698E-3</v>
      </c>
      <c r="AC64">
        <v>29133.766134450401</v>
      </c>
      <c r="AD64">
        <v>3.8604281264497303E-2</v>
      </c>
      <c r="AE64">
        <v>0.91259374999999998</v>
      </c>
      <c r="AF64">
        <v>0.14939691165749899</v>
      </c>
      <c r="AG64">
        <v>5335.8240171764401</v>
      </c>
      <c r="AK64">
        <f t="shared" si="3"/>
        <v>58</v>
      </c>
      <c r="AL64">
        <v>1.4223028464296201E-2</v>
      </c>
      <c r="AM64">
        <v>6.1799986745311201E-3</v>
      </c>
      <c r="AN64">
        <v>28170.450829666999</v>
      </c>
      <c r="AO64">
        <v>4.13214924779641E-2</v>
      </c>
      <c r="AP64">
        <v>0.90915625</v>
      </c>
      <c r="AQ64">
        <v>0.14530452647624101</v>
      </c>
      <c r="AR64">
        <v>4800.4971938815897</v>
      </c>
    </row>
    <row r="65" spans="1:47" ht="14.4" customHeight="1" x14ac:dyDescent="0.3">
      <c r="A65">
        <v>3</v>
      </c>
      <c r="B65">
        <f t="shared" si="0"/>
        <v>59</v>
      </c>
      <c r="C65">
        <v>1.0656496265392701E-2</v>
      </c>
      <c r="D65">
        <v>5.69951620385711E-3</v>
      </c>
      <c r="E65">
        <v>30661.819078779499</v>
      </c>
      <c r="F65">
        <v>3.5936775134203701E-2</v>
      </c>
      <c r="G65">
        <v>0.90142187500000004</v>
      </c>
      <c r="H65">
        <v>0.14051627013055901</v>
      </c>
      <c r="I65">
        <v>5825.2330041790601</v>
      </c>
      <c r="M65">
        <f t="shared" si="1"/>
        <v>59</v>
      </c>
      <c r="N65">
        <v>1.08225391759712E-2</v>
      </c>
      <c r="O65">
        <v>5.6001060375107702E-3</v>
      </c>
      <c r="P65">
        <v>28997.359446431601</v>
      </c>
      <c r="Q65">
        <v>3.7477632712572102E-2</v>
      </c>
      <c r="R65">
        <v>0.899390625</v>
      </c>
      <c r="S65">
        <v>0.13223208960169699</v>
      </c>
      <c r="T65">
        <v>6896.0765298403803</v>
      </c>
      <c r="Y65">
        <v>3</v>
      </c>
      <c r="Z65">
        <f t="shared" si="2"/>
        <v>59</v>
      </c>
      <c r="AA65">
        <v>1.0656496265392701E-2</v>
      </c>
      <c r="AB65">
        <v>5.69951620385711E-3</v>
      </c>
      <c r="AC65">
        <v>30661.819078779499</v>
      </c>
      <c r="AD65">
        <v>3.5936775134203701E-2</v>
      </c>
      <c r="AE65">
        <v>0.90142187500000004</v>
      </c>
      <c r="AF65">
        <v>0.14051627013055901</v>
      </c>
      <c r="AG65">
        <v>5825.2330041790601</v>
      </c>
      <c r="AK65">
        <f t="shared" si="3"/>
        <v>59</v>
      </c>
      <c r="AL65">
        <v>1.11439195533082E-2</v>
      </c>
      <c r="AM65">
        <v>5.8320630923189096E-3</v>
      </c>
      <c r="AN65">
        <v>28524.516436302001</v>
      </c>
      <c r="AO65">
        <v>3.9184173901517703E-2</v>
      </c>
      <c r="AP65">
        <v>0.89951562500000004</v>
      </c>
      <c r="AQ65">
        <v>0.137335144807476</v>
      </c>
      <c r="AR65">
        <v>6052.5804744971301</v>
      </c>
    </row>
    <row r="66" spans="1:47" ht="14.4" customHeight="1" x14ac:dyDescent="0.3">
      <c r="A66">
        <v>3</v>
      </c>
      <c r="B66">
        <f t="shared" si="0"/>
        <v>60</v>
      </c>
      <c r="C66">
        <v>2.04227414418852E-2</v>
      </c>
      <c r="D66">
        <v>8.9800516932865004E-3</v>
      </c>
      <c r="E66">
        <v>23500.535350030401</v>
      </c>
      <c r="F66">
        <v>5.0202134004904198E-2</v>
      </c>
      <c r="G66">
        <v>0.92045312499999998</v>
      </c>
      <c r="H66">
        <v>0.15662071707866701</v>
      </c>
      <c r="I66">
        <v>4172.0981681926996</v>
      </c>
      <c r="M66">
        <f t="shared" si="1"/>
        <v>60</v>
      </c>
      <c r="N66">
        <v>1.8932424838115199E-2</v>
      </c>
      <c r="O66">
        <v>8.6818211942474698E-3</v>
      </c>
      <c r="P66">
        <v>23116.307434124199</v>
      </c>
      <c r="Q66">
        <v>4.9937040227980699E-2</v>
      </c>
      <c r="R66">
        <v>0.91926562499999998</v>
      </c>
      <c r="S66">
        <v>0.15156736695606099</v>
      </c>
      <c r="T66">
        <v>3910.3627018253701</v>
      </c>
      <c r="Y66">
        <v>3</v>
      </c>
      <c r="Z66">
        <f t="shared" si="2"/>
        <v>60</v>
      </c>
      <c r="AA66">
        <v>2.04227414418852E-2</v>
      </c>
      <c r="AB66">
        <v>8.9800516932865004E-3</v>
      </c>
      <c r="AC66">
        <v>23500.535350030401</v>
      </c>
      <c r="AD66">
        <v>5.0202134004904198E-2</v>
      </c>
      <c r="AE66">
        <v>0.92045312499999998</v>
      </c>
      <c r="AF66">
        <v>0.15662071707866701</v>
      </c>
      <c r="AG66">
        <v>4172.0981681926996</v>
      </c>
      <c r="AK66">
        <f t="shared" si="3"/>
        <v>60</v>
      </c>
      <c r="AL66">
        <v>2.0375884674445299E-2</v>
      </c>
      <c r="AM66">
        <v>8.3835906952084305E-3</v>
      </c>
      <c r="AN66">
        <v>22916.208908522101</v>
      </c>
      <c r="AO66">
        <v>5.03843859765392E-2</v>
      </c>
      <c r="AP66">
        <v>0.91765624999999995</v>
      </c>
      <c r="AQ66">
        <v>0.147541255219034</v>
      </c>
      <c r="AR66">
        <v>3616.06238147043</v>
      </c>
    </row>
    <row r="67" spans="1:47" ht="14.4" customHeight="1" x14ac:dyDescent="0.3">
      <c r="A67">
        <v>3</v>
      </c>
      <c r="B67">
        <f t="shared" si="0"/>
        <v>61</v>
      </c>
      <c r="C67">
        <v>1.5507180522674101E-2</v>
      </c>
      <c r="D67">
        <v>5.1858970110676703E-3</v>
      </c>
      <c r="E67">
        <v>27710.115189046501</v>
      </c>
      <c r="F67">
        <v>4.11723772284446E-2</v>
      </c>
      <c r="G67">
        <v>0.92917187499999998</v>
      </c>
      <c r="H67">
        <v>0.112200941082908</v>
      </c>
      <c r="I67">
        <v>19141.960380317501</v>
      </c>
      <c r="M67">
        <f t="shared" si="1"/>
        <v>61</v>
      </c>
      <c r="N67">
        <v>1.2115766253172299E-2</v>
      </c>
      <c r="O67">
        <v>4.9208032341440796E-3</v>
      </c>
      <c r="P67">
        <v>25639.929299789899</v>
      </c>
      <c r="Q67">
        <v>3.7659884684207001E-2</v>
      </c>
      <c r="R67">
        <v>0.92410937500000001</v>
      </c>
      <c r="S67">
        <v>0.11775134203724601</v>
      </c>
      <c r="T67">
        <v>17411.103046659598</v>
      </c>
      <c r="Y67">
        <v>3</v>
      </c>
      <c r="Z67">
        <f t="shared" si="2"/>
        <v>61</v>
      </c>
      <c r="AA67">
        <v>1.5507180522674101E-2</v>
      </c>
      <c r="AB67">
        <v>5.1858970110676703E-3</v>
      </c>
      <c r="AC67">
        <v>27710.115189046501</v>
      </c>
      <c r="AD67">
        <v>4.11723772284446E-2</v>
      </c>
      <c r="AE67">
        <v>0.92917187499999998</v>
      </c>
      <c r="AF67">
        <v>0.112200941082908</v>
      </c>
      <c r="AG67">
        <v>19141.960380317501</v>
      </c>
      <c r="AK67">
        <f t="shared" si="3"/>
        <v>61</v>
      </c>
      <c r="AL67">
        <v>1.1818340971975899E-2</v>
      </c>
      <c r="AM67">
        <v>5.4509907879912497E-3</v>
      </c>
      <c r="AN67">
        <v>24386.935478996798</v>
      </c>
      <c r="AO67">
        <v>3.65332361322818E-2</v>
      </c>
      <c r="AP67">
        <v>0.92821874999999998</v>
      </c>
      <c r="AQ67">
        <v>0.111886142222811</v>
      </c>
      <c r="AR67">
        <v>14832.4411699459</v>
      </c>
    </row>
    <row r="68" spans="1:47" ht="14.4" customHeight="1" x14ac:dyDescent="0.3">
      <c r="A68">
        <v>3</v>
      </c>
      <c r="B68">
        <f t="shared" si="0"/>
        <v>62</v>
      </c>
      <c r="C68">
        <v>1.45508512302825E-2</v>
      </c>
      <c r="D68">
        <v>5.2521704552985597E-3</v>
      </c>
      <c r="E68">
        <v>24632.178795683601</v>
      </c>
      <c r="F68">
        <v>3.9001921929882701E-2</v>
      </c>
      <c r="G68">
        <v>0.909296875</v>
      </c>
      <c r="H68">
        <v>0.140980184240175</v>
      </c>
      <c r="I68">
        <v>5994.8925690895903</v>
      </c>
      <c r="M68">
        <f t="shared" si="1"/>
        <v>62</v>
      </c>
      <c r="N68">
        <v>1.36313314644937E-2</v>
      </c>
      <c r="O68">
        <v>5.3350122605871804E-3</v>
      </c>
      <c r="P68">
        <v>24700.545308674598</v>
      </c>
      <c r="Q68">
        <v>3.8206640599111899E-2</v>
      </c>
      <c r="R68">
        <v>0.90709375000000003</v>
      </c>
      <c r="S68">
        <v>0.135910265756511</v>
      </c>
      <c r="T68">
        <v>9231.5799788525801</v>
      </c>
      <c r="Y68">
        <v>3</v>
      </c>
      <c r="Z68">
        <f t="shared" si="2"/>
        <v>62</v>
      </c>
      <c r="AA68">
        <v>1.45508512302825E-2</v>
      </c>
      <c r="AB68">
        <v>5.2521704552985597E-3</v>
      </c>
      <c r="AC68">
        <v>24632.178795683601</v>
      </c>
      <c r="AD68">
        <v>3.9001921929882701E-2</v>
      </c>
      <c r="AE68">
        <v>0.909296875</v>
      </c>
      <c r="AF68">
        <v>0.140980184240175</v>
      </c>
      <c r="AG68">
        <v>5994.8925690895903</v>
      </c>
      <c r="AK68">
        <f t="shared" si="3"/>
        <v>62</v>
      </c>
      <c r="AL68">
        <v>1.46636828480498E-2</v>
      </c>
      <c r="AM68">
        <v>5.3515806216449099E-3</v>
      </c>
      <c r="AN68">
        <v>23206.303813421</v>
      </c>
      <c r="AO68">
        <v>3.81072304327656E-2</v>
      </c>
      <c r="AP68">
        <v>0.90639062500000001</v>
      </c>
      <c r="AQ68">
        <v>0.13640731658824301</v>
      </c>
      <c r="AR68">
        <v>4837.1364341560102</v>
      </c>
    </row>
    <row r="69" spans="1:47" ht="14.4" customHeight="1" x14ac:dyDescent="0.3">
      <c r="A69">
        <v>3</v>
      </c>
      <c r="B69">
        <f t="shared" si="0"/>
        <v>63</v>
      </c>
      <c r="C69">
        <v>8.15791170929679E-3</v>
      </c>
      <c r="D69">
        <v>3.5787659884684202E-3</v>
      </c>
      <c r="E69">
        <v>26422.377810774899</v>
      </c>
      <c r="F69">
        <v>3.3882298363045897E-2</v>
      </c>
      <c r="G69">
        <v>0.91321874999999997</v>
      </c>
      <c r="H69">
        <v>0.113344157995891</v>
      </c>
      <c r="I69">
        <v>12414.9816654113</v>
      </c>
      <c r="M69">
        <f t="shared" si="1"/>
        <v>63</v>
      </c>
      <c r="N69">
        <v>6.2802612448709001E-3</v>
      </c>
      <c r="O69">
        <v>3.5787659884684202E-3</v>
      </c>
      <c r="P69">
        <v>24394.051284655001</v>
      </c>
      <c r="Q69">
        <v>2.9707071376499399E-2</v>
      </c>
      <c r="R69">
        <v>0.90921874999999996</v>
      </c>
      <c r="S69">
        <v>0.113079064218967</v>
      </c>
      <c r="T69">
        <v>11981.745735070601</v>
      </c>
      <c r="Y69">
        <v>3</v>
      </c>
      <c r="Z69">
        <f t="shared" si="2"/>
        <v>63</v>
      </c>
      <c r="AA69">
        <v>8.15791170929679E-3</v>
      </c>
      <c r="AB69">
        <v>3.5787659884684202E-3</v>
      </c>
      <c r="AC69">
        <v>26422.377810774899</v>
      </c>
      <c r="AD69">
        <v>3.3882298363045897E-2</v>
      </c>
      <c r="AE69">
        <v>0.91321874999999997</v>
      </c>
      <c r="AF69">
        <v>0.113344157995891</v>
      </c>
      <c r="AG69">
        <v>12414.9816654113</v>
      </c>
      <c r="AK69">
        <f t="shared" si="3"/>
        <v>63</v>
      </c>
      <c r="AL69">
        <v>9.8517681710140106E-3</v>
      </c>
      <c r="AM69">
        <v>4.0426800980847E-3</v>
      </c>
      <c r="AN69">
        <v>24362.565944432699</v>
      </c>
      <c r="AO69">
        <v>3.3434952614487402E-2</v>
      </c>
      <c r="AP69">
        <v>0.90673437499999998</v>
      </c>
      <c r="AQ69">
        <v>0.113542978328584</v>
      </c>
      <c r="AR69">
        <v>11620.970024476601</v>
      </c>
    </row>
    <row r="70" spans="1:47" ht="14.4" customHeight="1" x14ac:dyDescent="0.3">
      <c r="A70">
        <v>3</v>
      </c>
      <c r="B70">
        <f t="shared" si="0"/>
        <v>64</v>
      </c>
      <c r="C70">
        <v>1.3508498840083301E-2</v>
      </c>
      <c r="D70">
        <v>5.5669693153953198E-3</v>
      </c>
      <c r="E70">
        <v>26763.423090090899</v>
      </c>
      <c r="F70">
        <v>3.9880045065942102E-2</v>
      </c>
      <c r="G70">
        <v>0.912109375</v>
      </c>
      <c r="H70">
        <v>0.14020147127046201</v>
      </c>
      <c r="I70">
        <v>6232.7661232317496</v>
      </c>
      <c r="M70">
        <f t="shared" si="1"/>
        <v>64</v>
      </c>
      <c r="N70">
        <v>1.23324823439233E-2</v>
      </c>
      <c r="O70">
        <v>5.9646099807806998E-3</v>
      </c>
      <c r="P70">
        <v>26689.602366252999</v>
      </c>
      <c r="Q70">
        <v>3.7726158128437902E-2</v>
      </c>
      <c r="R70">
        <v>0.91418750000000004</v>
      </c>
      <c r="S70">
        <v>0.139720988799788</v>
      </c>
      <c r="T70">
        <v>6426.8762737372699</v>
      </c>
      <c r="Y70">
        <v>3</v>
      </c>
      <c r="Z70">
        <f t="shared" si="2"/>
        <v>64</v>
      </c>
      <c r="AA70">
        <v>1.3508498840083301E-2</v>
      </c>
      <c r="AB70">
        <v>5.5669693153953198E-3</v>
      </c>
      <c r="AC70">
        <v>26763.423090090899</v>
      </c>
      <c r="AD70">
        <v>3.9880045065942102E-2</v>
      </c>
      <c r="AE70">
        <v>0.912109375</v>
      </c>
      <c r="AF70">
        <v>0.14020147127046201</v>
      </c>
      <c r="AG70">
        <v>6232.7661232317496</v>
      </c>
      <c r="AK70">
        <f t="shared" si="3"/>
        <v>64</v>
      </c>
      <c r="AL70">
        <v>1.23366663545839E-2</v>
      </c>
      <c r="AM70">
        <v>6.0474517860693196E-3</v>
      </c>
      <c r="AN70">
        <v>26809.496076967702</v>
      </c>
      <c r="AO70">
        <v>3.9117900457286803E-2</v>
      </c>
      <c r="AP70">
        <v>0.91537500000000005</v>
      </c>
      <c r="AQ70">
        <v>0.14005235602094199</v>
      </c>
      <c r="AR70">
        <v>6158.6380671302004</v>
      </c>
    </row>
    <row r="71" spans="1:47" ht="14.4" customHeight="1" x14ac:dyDescent="0.3">
      <c r="A71">
        <v>3</v>
      </c>
      <c r="B71">
        <f t="shared" si="0"/>
        <v>65</v>
      </c>
      <c r="C71">
        <v>1.41037242899029E-2</v>
      </c>
      <c r="D71">
        <v>4.6888461793359402E-3</v>
      </c>
      <c r="E71">
        <v>30932.900120479801</v>
      </c>
      <c r="F71">
        <v>4.0310822453442897E-2</v>
      </c>
      <c r="G71">
        <v>0.89706249999999998</v>
      </c>
      <c r="H71">
        <v>0.15000994101663501</v>
      </c>
      <c r="I71">
        <v>4629.0986621023003</v>
      </c>
      <c r="M71">
        <f t="shared" si="1"/>
        <v>65</v>
      </c>
      <c r="N71">
        <v>1.51187724517227E-2</v>
      </c>
      <c r="O71">
        <v>4.7054145403936602E-3</v>
      </c>
      <c r="P71">
        <v>30537.357290473999</v>
      </c>
      <c r="Q71">
        <v>4.20670687255617E-2</v>
      </c>
      <c r="R71">
        <v>0.89117187499999995</v>
      </c>
      <c r="S71">
        <v>0.14646431175028199</v>
      </c>
      <c r="T71">
        <v>4173.26568806663</v>
      </c>
      <c r="Y71">
        <v>3</v>
      </c>
      <c r="Z71">
        <f t="shared" si="2"/>
        <v>65</v>
      </c>
      <c r="AA71">
        <v>1.41037242899029E-2</v>
      </c>
      <c r="AB71">
        <v>4.6888461793359402E-3</v>
      </c>
      <c r="AC71">
        <v>30932.900120479801</v>
      </c>
      <c r="AD71">
        <v>4.0310822453442897E-2</v>
      </c>
      <c r="AE71">
        <v>0.89706249999999998</v>
      </c>
      <c r="AF71">
        <v>0.15000994101663501</v>
      </c>
      <c r="AG71">
        <v>4629.0986621023003</v>
      </c>
      <c r="AK71">
        <f t="shared" si="3"/>
        <v>65</v>
      </c>
      <c r="AL71">
        <v>1.5469136168769101E-2</v>
      </c>
      <c r="AM71">
        <v>4.8876665120286301E-3</v>
      </c>
      <c r="AN71">
        <v>29413.063944466601</v>
      </c>
      <c r="AO71">
        <v>4.1371197561137302E-2</v>
      </c>
      <c r="AP71">
        <v>0.89114062500000002</v>
      </c>
      <c r="AQ71">
        <v>0.14088077407382901</v>
      </c>
      <c r="AR71">
        <v>3918.3785141533499</v>
      </c>
    </row>
    <row r="72" spans="1:47" ht="14.4" customHeight="1" x14ac:dyDescent="0.3">
      <c r="A72">
        <v>3</v>
      </c>
      <c r="B72">
        <f t="shared" si="0"/>
        <v>66</v>
      </c>
      <c r="C72">
        <v>1.6381241721234299E-2</v>
      </c>
      <c r="D72">
        <v>4.7385512625091096E-3</v>
      </c>
      <c r="E72">
        <v>34124.303382448801</v>
      </c>
      <c r="F72">
        <v>4.1719133143349497E-2</v>
      </c>
      <c r="G72">
        <v>0.89675000000000005</v>
      </c>
      <c r="H72">
        <v>0.152296374842601</v>
      </c>
      <c r="I72">
        <v>3209.81553710864</v>
      </c>
      <c r="M72">
        <f t="shared" si="1"/>
        <v>66</v>
      </c>
      <c r="N72">
        <v>1.5794732521866101E-2</v>
      </c>
      <c r="O72">
        <v>4.7385512625091096E-3</v>
      </c>
      <c r="P72">
        <v>33532.176491027603</v>
      </c>
      <c r="Q72">
        <v>4.05759162303665E-2</v>
      </c>
      <c r="R72">
        <v>0.89523437500000003</v>
      </c>
      <c r="S72">
        <v>0.149993372655577</v>
      </c>
      <c r="T72">
        <v>2976.1381028769001</v>
      </c>
      <c r="Y72">
        <v>3</v>
      </c>
      <c r="Z72">
        <f t="shared" si="2"/>
        <v>66</v>
      </c>
      <c r="AA72">
        <v>1.6381241721234299E-2</v>
      </c>
      <c r="AB72">
        <v>4.7385512625091096E-3</v>
      </c>
      <c r="AC72">
        <v>34124.303382448801</v>
      </c>
      <c r="AD72">
        <v>4.1719133143349497E-2</v>
      </c>
      <c r="AE72">
        <v>0.89675000000000005</v>
      </c>
      <c r="AF72">
        <v>0.152296374842601</v>
      </c>
      <c r="AG72">
        <v>3209.81553710864</v>
      </c>
      <c r="AK72">
        <f t="shared" si="3"/>
        <v>66</v>
      </c>
      <c r="AL72">
        <v>1.20790624697813E-2</v>
      </c>
      <c r="AM72">
        <v>4.0592484591424199E-3</v>
      </c>
      <c r="AN72">
        <v>31646.254124482501</v>
      </c>
      <c r="AO72">
        <v>3.63841208827623E-2</v>
      </c>
      <c r="AP72">
        <v>0.86068750000000005</v>
      </c>
      <c r="AQ72">
        <v>0.128719597057459</v>
      </c>
      <c r="AR72">
        <v>2390.5286331980401</v>
      </c>
    </row>
    <row r="73" spans="1:47" ht="14.4" customHeight="1" x14ac:dyDescent="0.3">
      <c r="A73">
        <v>3</v>
      </c>
      <c r="B73">
        <f t="shared" ref="B73:B90" si="4">B72+1</f>
        <v>67</v>
      </c>
      <c r="C73">
        <v>7.3538143750984698E-3</v>
      </c>
      <c r="D73">
        <v>6.4947975346278802E-3</v>
      </c>
      <c r="E73">
        <v>29481.139930998699</v>
      </c>
      <c r="F73">
        <v>3.8637417986612799E-2</v>
      </c>
      <c r="G73">
        <v>0.90749999999999997</v>
      </c>
      <c r="H73">
        <v>0.142322221485851</v>
      </c>
      <c r="I73">
        <v>9250.0301878521295</v>
      </c>
      <c r="M73">
        <f t="shared" ref="M73:M90" si="5">M72+1</f>
        <v>67</v>
      </c>
      <c r="N73">
        <v>8.5729541754431694E-3</v>
      </c>
      <c r="O73">
        <v>7.2238054211677402E-3</v>
      </c>
      <c r="P73">
        <v>27444.923855692701</v>
      </c>
      <c r="Q73">
        <v>3.8653986347670498E-2</v>
      </c>
      <c r="R73">
        <v>0.90578124999999998</v>
      </c>
      <c r="S73">
        <v>0.13501557425939401</v>
      </c>
      <c r="T73">
        <v>6498.0474369071298</v>
      </c>
      <c r="Y73">
        <v>3</v>
      </c>
      <c r="Z73">
        <f t="shared" ref="Z73:Z90" si="6">Z72+1</f>
        <v>67</v>
      </c>
      <c r="AA73">
        <v>7.3538143750984698E-3</v>
      </c>
      <c r="AB73">
        <v>6.4947975346278802E-3</v>
      </c>
      <c r="AC73">
        <v>29481.139930998699</v>
      </c>
      <c r="AD73">
        <v>3.8637417986612799E-2</v>
      </c>
      <c r="AE73">
        <v>0.90749999999999997</v>
      </c>
      <c r="AF73">
        <v>0.142322221485851</v>
      </c>
      <c r="AG73">
        <v>9250.0301878521295</v>
      </c>
      <c r="AK73">
        <f t="shared" ref="AK73:AK90" si="7">AK72+1</f>
        <v>67</v>
      </c>
      <c r="AL73">
        <v>9.4728436151344693E-3</v>
      </c>
      <c r="AM73">
        <v>6.79302803366691E-3</v>
      </c>
      <c r="AN73">
        <v>27477.132902386002</v>
      </c>
      <c r="AO73">
        <v>3.95983829279608E-2</v>
      </c>
      <c r="AP73">
        <v>0.90673437499999998</v>
      </c>
      <c r="AQ73">
        <v>0.12915037444496</v>
      </c>
      <c r="AR73">
        <v>7184.8767461384796</v>
      </c>
    </row>
    <row r="74" spans="1:47" ht="14.4" customHeight="1" x14ac:dyDescent="0.3">
      <c r="A74">
        <v>3</v>
      </c>
      <c r="B74">
        <f t="shared" si="4"/>
        <v>68</v>
      </c>
      <c r="C74">
        <v>8.4102671910367098E-3</v>
      </c>
      <c r="D74">
        <v>4.6391410961627699E-3</v>
      </c>
      <c r="E74">
        <v>26557.897575641698</v>
      </c>
      <c r="F74">
        <v>3.6135595466896403E-2</v>
      </c>
      <c r="G74">
        <v>0.91064062499999998</v>
      </c>
      <c r="H74">
        <v>0.12820597786467</v>
      </c>
      <c r="I74">
        <v>6193.8047796156798</v>
      </c>
      <c r="M74">
        <f t="shared" si="5"/>
        <v>68</v>
      </c>
      <c r="N74">
        <v>9.7347123051103497E-3</v>
      </c>
      <c r="O74">
        <v>5.0533501226058698E-3</v>
      </c>
      <c r="P74">
        <v>26081.262999395902</v>
      </c>
      <c r="Q74">
        <v>3.6235005633242799E-2</v>
      </c>
      <c r="R74">
        <v>0.91482812499999999</v>
      </c>
      <c r="S74">
        <v>0.138494930081516</v>
      </c>
      <c r="T74">
        <v>6182.2403968764302</v>
      </c>
      <c r="Y74">
        <v>3</v>
      </c>
      <c r="Z74">
        <f t="shared" si="6"/>
        <v>68</v>
      </c>
      <c r="AA74">
        <v>8.4102671910367098E-3</v>
      </c>
      <c r="AB74">
        <v>4.6391410961627699E-3</v>
      </c>
      <c r="AC74">
        <v>26557.897575641698</v>
      </c>
      <c r="AD74">
        <v>3.6135595466896403E-2</v>
      </c>
      <c r="AE74">
        <v>0.91064062499999998</v>
      </c>
      <c r="AF74">
        <v>0.12820597786467</v>
      </c>
      <c r="AG74">
        <v>6193.8047796156798</v>
      </c>
      <c r="AK74">
        <f t="shared" si="7"/>
        <v>68</v>
      </c>
      <c r="AL74">
        <v>1.01216414678699E-2</v>
      </c>
      <c r="AM74">
        <v>5.4012857048180802E-3</v>
      </c>
      <c r="AN74">
        <v>25520.540763114699</v>
      </c>
      <c r="AO74">
        <v>3.6500099410166402E-2</v>
      </c>
      <c r="AP74">
        <v>0.91693749999999996</v>
      </c>
      <c r="AQ74">
        <v>0.128951554112267</v>
      </c>
      <c r="AR74">
        <v>6429.8744999805103</v>
      </c>
    </row>
    <row r="75" spans="1:47" ht="14.4" customHeight="1" x14ac:dyDescent="0.3">
      <c r="A75">
        <v>3</v>
      </c>
      <c r="B75">
        <f t="shared" si="4"/>
        <v>69</v>
      </c>
      <c r="C75">
        <v>1.0697055368647301E-2</v>
      </c>
      <c r="D75">
        <v>5.2521704552985597E-3</v>
      </c>
      <c r="E75">
        <v>27358.662011455101</v>
      </c>
      <c r="F75">
        <v>3.9399562595268098E-2</v>
      </c>
      <c r="G75">
        <v>0.90560937500000005</v>
      </c>
      <c r="H75">
        <v>0.13922393796805599</v>
      </c>
      <c r="I75">
        <v>4487.0664402942102</v>
      </c>
      <c r="M75">
        <f t="shared" si="5"/>
        <v>69</v>
      </c>
      <c r="N75">
        <v>1.16963828261388E-2</v>
      </c>
      <c r="O75">
        <v>5.68294784279939E-3</v>
      </c>
      <c r="P75">
        <v>26976.1725400545</v>
      </c>
      <c r="Q75">
        <v>3.7742726489495698E-2</v>
      </c>
      <c r="R75">
        <v>0.90842187500000005</v>
      </c>
      <c r="S75">
        <v>0.13876002385844</v>
      </c>
      <c r="T75">
        <v>4062.1893082986699</v>
      </c>
      <c r="Y75">
        <v>3</v>
      </c>
      <c r="Z75">
        <f t="shared" si="6"/>
        <v>69</v>
      </c>
      <c r="AA75">
        <v>1.0697055368647301E-2</v>
      </c>
      <c r="AB75">
        <v>5.2521704552985597E-3</v>
      </c>
      <c r="AC75">
        <v>27358.662011455101</v>
      </c>
      <c r="AD75">
        <v>3.9399562595268098E-2</v>
      </c>
      <c r="AE75">
        <v>0.90560937500000005</v>
      </c>
      <c r="AF75">
        <v>0.13922393796805599</v>
      </c>
      <c r="AG75">
        <v>4487.0664402942102</v>
      </c>
      <c r="AK75">
        <f t="shared" si="7"/>
        <v>69</v>
      </c>
      <c r="AL75">
        <v>1.25832421000801E-2</v>
      </c>
      <c r="AM75">
        <v>5.7492212870302898E-3</v>
      </c>
      <c r="AN75">
        <v>27482.8236786538</v>
      </c>
      <c r="AO75">
        <v>3.90847637351713E-2</v>
      </c>
      <c r="AP75">
        <v>0.90792187499999999</v>
      </c>
      <c r="AQ75">
        <v>0.13383922062429601</v>
      </c>
      <c r="AR75">
        <v>4798.4943929248102</v>
      </c>
      <c r="AU75">
        <v>14</v>
      </c>
    </row>
    <row r="76" spans="1:47" ht="14.4" customHeight="1" x14ac:dyDescent="0.3">
      <c r="A76">
        <v>3</v>
      </c>
      <c r="B76">
        <f t="shared" si="4"/>
        <v>70</v>
      </c>
      <c r="C76">
        <v>9.2432598102970397E-3</v>
      </c>
      <c r="D76">
        <v>4.6391410961627699E-3</v>
      </c>
      <c r="E76">
        <v>24299.391977495699</v>
      </c>
      <c r="F76">
        <v>3.4661011332758999E-2</v>
      </c>
      <c r="G76">
        <v>0.89553125</v>
      </c>
      <c r="H76">
        <v>0.12787461064351499</v>
      </c>
      <c r="I76">
        <v>6806.7230221878399</v>
      </c>
      <c r="M76">
        <f t="shared" si="5"/>
        <v>70</v>
      </c>
      <c r="N76">
        <v>8.5768597911913304E-3</v>
      </c>
      <c r="O76">
        <v>5.1361919278944904E-3</v>
      </c>
      <c r="P76">
        <v>24260.299150566199</v>
      </c>
      <c r="Q76">
        <v>3.4246802306315903E-2</v>
      </c>
      <c r="R76">
        <v>0.89928125000000003</v>
      </c>
      <c r="S76">
        <v>0.13322619126516</v>
      </c>
      <c r="T76">
        <v>7013.9129789090803</v>
      </c>
      <c r="Y76">
        <v>3</v>
      </c>
      <c r="Z76">
        <f t="shared" si="6"/>
        <v>70</v>
      </c>
      <c r="AA76">
        <v>9.2432598102970397E-3</v>
      </c>
      <c r="AB76">
        <v>4.6391410961627699E-3</v>
      </c>
      <c r="AC76">
        <v>24299.391977495699</v>
      </c>
      <c r="AD76">
        <v>3.4661011332758999E-2</v>
      </c>
      <c r="AE76">
        <v>0.89553125</v>
      </c>
      <c r="AF76">
        <v>0.12787461064351499</v>
      </c>
      <c r="AG76">
        <v>6806.7230221878399</v>
      </c>
      <c r="AK76">
        <f t="shared" si="7"/>
        <v>70</v>
      </c>
      <c r="AL76">
        <v>1.03899609617027E-2</v>
      </c>
      <c r="AM76">
        <v>5.6498111206839396E-3</v>
      </c>
      <c r="AN76">
        <v>22977.1802977923</v>
      </c>
      <c r="AO76">
        <v>3.6367552521704601E-2</v>
      </c>
      <c r="AP76">
        <v>0.89853125</v>
      </c>
      <c r="AQ76">
        <v>0.12973026708197999</v>
      </c>
      <c r="AR76">
        <v>5886.4273612275401</v>
      </c>
    </row>
    <row r="77" spans="1:47" ht="14.4" customHeight="1" x14ac:dyDescent="0.3">
      <c r="A77">
        <v>3</v>
      </c>
      <c r="B77">
        <f t="shared" si="4"/>
        <v>71</v>
      </c>
      <c r="C77">
        <v>5.4642947094653603E-3</v>
      </c>
      <c r="D77">
        <v>4.1752269865464901E-3</v>
      </c>
      <c r="E77">
        <v>28769.429527856199</v>
      </c>
      <c r="F77">
        <v>2.79673934654384E-2</v>
      </c>
      <c r="G77">
        <v>0.89784375000000005</v>
      </c>
      <c r="H77">
        <v>0.120369143084366</v>
      </c>
      <c r="I77">
        <v>6214.5078069761203</v>
      </c>
      <c r="M77">
        <f t="shared" si="5"/>
        <v>71</v>
      </c>
      <c r="N77">
        <v>8.1208127772271401E-3</v>
      </c>
      <c r="O77">
        <v>4.7054145403936602E-3</v>
      </c>
      <c r="P77">
        <v>29388.978263789701</v>
      </c>
      <c r="Q77">
        <v>3.4047981973623201E-2</v>
      </c>
      <c r="R77">
        <v>0.89973437499999998</v>
      </c>
      <c r="S77">
        <v>0.129663993637749</v>
      </c>
      <c r="T77">
        <v>7313.0953406936296</v>
      </c>
      <c r="Y77">
        <v>3</v>
      </c>
      <c r="Z77">
        <f t="shared" si="6"/>
        <v>71</v>
      </c>
      <c r="AA77">
        <v>5.4642947094653603E-3</v>
      </c>
      <c r="AB77">
        <v>4.1752269865464901E-3</v>
      </c>
      <c r="AC77">
        <v>28769.429527856199</v>
      </c>
      <c r="AD77">
        <v>2.79673934654384E-2</v>
      </c>
      <c r="AE77">
        <v>0.89784375000000005</v>
      </c>
      <c r="AF77">
        <v>0.120369143084366</v>
      </c>
      <c r="AG77">
        <v>6214.5078069761203</v>
      </c>
      <c r="AK77">
        <f t="shared" si="7"/>
        <v>71</v>
      </c>
      <c r="AL77">
        <v>1.0463507033573301E-2</v>
      </c>
      <c r="AM77">
        <v>4.4568891245277999E-3</v>
      </c>
      <c r="AN77">
        <v>28849.3247025862</v>
      </c>
      <c r="AO77">
        <v>3.5903638412088303E-2</v>
      </c>
      <c r="AP77">
        <v>0.88964062499999996</v>
      </c>
      <c r="AQ77">
        <v>0.12050168997282799</v>
      </c>
      <c r="AR77">
        <v>6207.6107403012902</v>
      </c>
    </row>
    <row r="78" spans="1:47" ht="14.4" customHeight="1" x14ac:dyDescent="0.3">
      <c r="A78">
        <v>3</v>
      </c>
      <c r="B78">
        <f t="shared" si="4"/>
        <v>72</v>
      </c>
      <c r="C78">
        <v>1.5137716424712301E-2</v>
      </c>
      <c r="D78">
        <v>6.8593014778978098E-3</v>
      </c>
      <c r="E78">
        <v>19312.948876598399</v>
      </c>
      <c r="F78">
        <v>4.3624494664987697E-2</v>
      </c>
      <c r="G78">
        <v>0.91221874999999997</v>
      </c>
      <c r="H78">
        <v>0.155659752137319</v>
      </c>
      <c r="I78">
        <v>3897.4597892019201</v>
      </c>
      <c r="M78">
        <f t="shared" si="5"/>
        <v>72</v>
      </c>
      <c r="N78">
        <v>1.6556734272915999E-2</v>
      </c>
      <c r="O78">
        <v>6.9421432831864296E-3</v>
      </c>
      <c r="P78">
        <v>19128.963363772102</v>
      </c>
      <c r="Q78">
        <v>4.4568891245277999E-2</v>
      </c>
      <c r="R78">
        <v>0.91204687500000003</v>
      </c>
      <c r="S78">
        <v>0.15396977930943101</v>
      </c>
      <c r="T78">
        <v>3780.5214713670998</v>
      </c>
      <c r="Y78">
        <v>3</v>
      </c>
      <c r="Z78">
        <f t="shared" si="6"/>
        <v>72</v>
      </c>
      <c r="AA78">
        <v>1.5137716424712301E-2</v>
      </c>
      <c r="AB78">
        <v>6.8593014778978098E-3</v>
      </c>
      <c r="AC78">
        <v>19312.948876598399</v>
      </c>
      <c r="AD78">
        <v>4.3624494664987697E-2</v>
      </c>
      <c r="AE78">
        <v>0.91221874999999997</v>
      </c>
      <c r="AF78">
        <v>0.155659752137319</v>
      </c>
      <c r="AG78">
        <v>3897.4597892019201</v>
      </c>
      <c r="AK78">
        <f t="shared" si="7"/>
        <v>72</v>
      </c>
      <c r="AL78">
        <v>1.87574995523269E-2</v>
      </c>
      <c r="AM78">
        <v>7.2569421432831897E-3</v>
      </c>
      <c r="AN78">
        <v>18631.080437476099</v>
      </c>
      <c r="AO78">
        <v>4.6093180462588597E-2</v>
      </c>
      <c r="AP78">
        <v>0.90946875000000005</v>
      </c>
      <c r="AQ78">
        <v>0.14545364172576</v>
      </c>
      <c r="AR78">
        <v>3130.8746538338801</v>
      </c>
    </row>
    <row r="79" spans="1:47" ht="14.4" customHeight="1" x14ac:dyDescent="0.3">
      <c r="A79">
        <v>3</v>
      </c>
      <c r="B79">
        <f t="shared" si="4"/>
        <v>73</v>
      </c>
      <c r="C79">
        <v>1.3946604294702901E-2</v>
      </c>
      <c r="D79">
        <v>6.06402014712705E-3</v>
      </c>
      <c r="E79">
        <v>14923.794198776601</v>
      </c>
      <c r="F79">
        <v>4.0725031479886001E-2</v>
      </c>
      <c r="G79">
        <v>0.90540624999999997</v>
      </c>
      <c r="H79">
        <v>0.15367154881039199</v>
      </c>
      <c r="I79">
        <v>2634.7737351235101</v>
      </c>
      <c r="M79">
        <f t="shared" si="5"/>
        <v>73</v>
      </c>
      <c r="N79">
        <v>1.32683610478447E-2</v>
      </c>
      <c r="O79">
        <v>5.9314732586652503E-3</v>
      </c>
      <c r="P79">
        <v>15060.4896683303</v>
      </c>
      <c r="Q79">
        <v>3.97474981774803E-2</v>
      </c>
      <c r="R79">
        <v>0.90632812500000004</v>
      </c>
      <c r="S79">
        <v>0.154831334084432</v>
      </c>
      <c r="T79">
        <v>2614.6044562207999</v>
      </c>
      <c r="Y79">
        <v>3</v>
      </c>
      <c r="Z79">
        <f t="shared" si="6"/>
        <v>73</v>
      </c>
      <c r="AA79">
        <v>1.3946604294702901E-2</v>
      </c>
      <c r="AB79">
        <v>6.06402014712705E-3</v>
      </c>
      <c r="AC79">
        <v>14923.794198776601</v>
      </c>
      <c r="AD79">
        <v>4.0725031479886001E-2</v>
      </c>
      <c r="AE79">
        <v>0.90540624999999997</v>
      </c>
      <c r="AF79">
        <v>0.15367154881039199</v>
      </c>
      <c r="AG79">
        <v>2634.7737351235101</v>
      </c>
      <c r="AK79">
        <f t="shared" si="7"/>
        <v>73</v>
      </c>
      <c r="AL79">
        <v>1.42344593765666E-2</v>
      </c>
      <c r="AM79">
        <v>6.0474517860693196E-3</v>
      </c>
      <c r="AN79">
        <v>14623.291852251399</v>
      </c>
      <c r="AO79">
        <v>4.0774736563059202E-2</v>
      </c>
      <c r="AP79">
        <v>0.90393749999999995</v>
      </c>
      <c r="AQ79">
        <v>0.14966200543442201</v>
      </c>
      <c r="AR79">
        <v>2418.7811894484098</v>
      </c>
    </row>
    <row r="80" spans="1:47" ht="14.4" customHeight="1" x14ac:dyDescent="0.3">
      <c r="A80">
        <v>3</v>
      </c>
      <c r="B80">
        <f t="shared" si="4"/>
        <v>74</v>
      </c>
      <c r="C80">
        <v>7.7707203059279003E-3</v>
      </c>
      <c r="D80">
        <v>4.4237524024123504E-3</v>
      </c>
      <c r="E80">
        <v>20168.3108377465</v>
      </c>
      <c r="F80">
        <v>3.24242825899662E-2</v>
      </c>
      <c r="G80">
        <v>0.90098437499999995</v>
      </c>
      <c r="H80">
        <v>0.136274769699781</v>
      </c>
      <c r="I80">
        <v>7979.1700607930097</v>
      </c>
      <c r="M80">
        <f t="shared" si="5"/>
        <v>74</v>
      </c>
      <c r="N80">
        <v>7.31087262741006E-3</v>
      </c>
      <c r="O80">
        <v>4.5397309298164197E-3</v>
      </c>
      <c r="P80">
        <v>19377.685115459299</v>
      </c>
      <c r="Q80">
        <v>3.10159719000596E-2</v>
      </c>
      <c r="R80">
        <v>0.90210937499999999</v>
      </c>
      <c r="S80">
        <v>0.13977069388296101</v>
      </c>
      <c r="T80">
        <v>7455.9131042087201</v>
      </c>
      <c r="Y80">
        <v>3</v>
      </c>
      <c r="Z80">
        <f t="shared" si="6"/>
        <v>74</v>
      </c>
      <c r="AA80">
        <v>7.7707203059279003E-3</v>
      </c>
      <c r="AB80">
        <v>4.4237524024123504E-3</v>
      </c>
      <c r="AC80">
        <v>20168.3108377465</v>
      </c>
      <c r="AD80">
        <v>3.24242825899662E-2</v>
      </c>
      <c r="AE80">
        <v>0.90098437499999995</v>
      </c>
      <c r="AF80">
        <v>0.136274769699781</v>
      </c>
      <c r="AG80">
        <v>7979.1700607930097</v>
      </c>
      <c r="AK80">
        <f t="shared" si="7"/>
        <v>74</v>
      </c>
      <c r="AL80">
        <v>8.8447740167787101E-3</v>
      </c>
      <c r="AM80">
        <v>4.1586586254887701E-3</v>
      </c>
      <c r="AN80">
        <v>18894.444080828202</v>
      </c>
      <c r="AO80">
        <v>3.4594737888528099E-2</v>
      </c>
      <c r="AP80">
        <v>0.88875000000000004</v>
      </c>
      <c r="AQ80">
        <v>0.133309033070449</v>
      </c>
      <c r="AR80">
        <v>6050.69014200945</v>
      </c>
    </row>
    <row r="81" spans="1:47" ht="14.4" customHeight="1" x14ac:dyDescent="0.3">
      <c r="A81">
        <v>3</v>
      </c>
      <c r="B81">
        <f t="shared" si="4"/>
        <v>75</v>
      </c>
      <c r="C81">
        <v>1.0114153259638299E-2</v>
      </c>
      <c r="D81">
        <v>6.4947975346278802E-3</v>
      </c>
      <c r="E81">
        <v>22236.747896502999</v>
      </c>
      <c r="F81">
        <v>3.9880045065942102E-2</v>
      </c>
      <c r="G81">
        <v>0.90737500000000004</v>
      </c>
      <c r="H81">
        <v>0.15342302339452599</v>
      </c>
      <c r="I81">
        <v>5804.52745713066</v>
      </c>
      <c r="M81">
        <f t="shared" si="5"/>
        <v>75</v>
      </c>
      <c r="N81">
        <v>8.8202989309639993E-3</v>
      </c>
      <c r="O81">
        <v>6.2959772019351799E-3</v>
      </c>
      <c r="P81">
        <v>22601.954285232699</v>
      </c>
      <c r="Q81">
        <v>3.7311949101994799E-2</v>
      </c>
      <c r="R81">
        <v>0.90926562499999997</v>
      </c>
      <c r="S81">
        <v>0.15362184372721899</v>
      </c>
      <c r="T81">
        <v>5890.1832703626196</v>
      </c>
      <c r="Y81">
        <v>3</v>
      </c>
      <c r="Z81">
        <f t="shared" si="6"/>
        <v>75</v>
      </c>
      <c r="AA81">
        <v>1.0114153259638299E-2</v>
      </c>
      <c r="AB81">
        <v>6.4947975346278802E-3</v>
      </c>
      <c r="AC81">
        <v>22236.747896502999</v>
      </c>
      <c r="AD81">
        <v>3.9880045065942102E-2</v>
      </c>
      <c r="AE81">
        <v>0.90737500000000004</v>
      </c>
      <c r="AF81">
        <v>0.15342302339452599</v>
      </c>
      <c r="AG81">
        <v>5804.52745713066</v>
      </c>
      <c r="AK81">
        <f t="shared" si="7"/>
        <v>75</v>
      </c>
      <c r="AL81">
        <v>1.0462562529289499E-2</v>
      </c>
      <c r="AM81">
        <v>6.7267545894360101E-3</v>
      </c>
      <c r="AN81">
        <v>22421.997427570299</v>
      </c>
      <c r="AO81">
        <v>3.74444959904566E-2</v>
      </c>
      <c r="AP81">
        <v>0.90595312500000003</v>
      </c>
      <c r="AQ81">
        <v>0.153920074226258</v>
      </c>
      <c r="AR81">
        <v>5566.0945224788702</v>
      </c>
    </row>
    <row r="82" spans="1:47" ht="14.4" customHeight="1" x14ac:dyDescent="0.3">
      <c r="A82">
        <v>3</v>
      </c>
      <c r="B82">
        <f t="shared" si="4"/>
        <v>76</v>
      </c>
      <c r="C82">
        <v>9.1114839147396105E-3</v>
      </c>
      <c r="D82">
        <v>4.8213930677977303E-3</v>
      </c>
      <c r="E82">
        <v>23883.462407433799</v>
      </c>
      <c r="F82">
        <v>3.0485784346212502E-2</v>
      </c>
      <c r="G82">
        <v>0.91471875000000002</v>
      </c>
      <c r="H82">
        <v>0.12479289548677799</v>
      </c>
      <c r="I82">
        <v>9903.6151187108608</v>
      </c>
      <c r="M82">
        <f t="shared" si="5"/>
        <v>76</v>
      </c>
      <c r="N82">
        <v>6.9856815883269198E-3</v>
      </c>
      <c r="O82">
        <v>4.57286765193187E-3</v>
      </c>
      <c r="P82">
        <v>24032.345371965101</v>
      </c>
      <c r="Q82">
        <v>3.2755649811120703E-2</v>
      </c>
      <c r="R82">
        <v>0.91460937499999995</v>
      </c>
      <c r="S82">
        <v>0.12865332361322801</v>
      </c>
      <c r="T82">
        <v>9891.2581617353808</v>
      </c>
      <c r="Y82">
        <v>3</v>
      </c>
      <c r="Z82">
        <f t="shared" si="6"/>
        <v>76</v>
      </c>
      <c r="AA82">
        <v>9.1114839147396105E-3</v>
      </c>
      <c r="AB82">
        <v>4.8213930677977303E-3</v>
      </c>
      <c r="AC82">
        <v>23883.462407433799</v>
      </c>
      <c r="AD82">
        <v>3.0485784346212502E-2</v>
      </c>
      <c r="AE82">
        <v>0.91471875000000002</v>
      </c>
      <c r="AF82">
        <v>0.12479289548677799</v>
      </c>
      <c r="AG82">
        <v>9903.6151187108608</v>
      </c>
      <c r="AK82">
        <f t="shared" si="7"/>
        <v>76</v>
      </c>
      <c r="AL82">
        <v>1.18715168541705E-2</v>
      </c>
      <c r="AM82">
        <v>5.3184438995294604E-3</v>
      </c>
      <c r="AN82">
        <v>23759.9989278049</v>
      </c>
      <c r="AO82">
        <v>3.4859831665451702E-2</v>
      </c>
      <c r="AP82">
        <v>0.91559374999999998</v>
      </c>
      <c r="AQ82">
        <v>0.120551395056001</v>
      </c>
      <c r="AR82">
        <v>8157.31560071686</v>
      </c>
    </row>
    <row r="83" spans="1:47" ht="14.4" customHeight="1" x14ac:dyDescent="0.3">
      <c r="A83">
        <v>3</v>
      </c>
      <c r="B83">
        <f t="shared" si="4"/>
        <v>77</v>
      </c>
      <c r="C83">
        <v>1.2285191140510699E-2</v>
      </c>
      <c r="D83">
        <v>4.0758168202001503E-3</v>
      </c>
      <c r="E83">
        <v>26754.613441436501</v>
      </c>
      <c r="F83">
        <v>3.6715488103916803E-2</v>
      </c>
      <c r="G83">
        <v>0.91804687500000004</v>
      </c>
      <c r="H83">
        <v>0.131569355159388</v>
      </c>
      <c r="I83">
        <v>7651.1367346908701</v>
      </c>
      <c r="M83">
        <f t="shared" si="5"/>
        <v>77</v>
      </c>
      <c r="N83">
        <v>1.15229228872894E-2</v>
      </c>
      <c r="O83">
        <v>3.86042812644973E-3</v>
      </c>
      <c r="P83">
        <v>26325.383571177801</v>
      </c>
      <c r="Q83">
        <v>3.4395917555835397E-2</v>
      </c>
      <c r="R83">
        <v>0.91674999999999995</v>
      </c>
      <c r="S83">
        <v>0.127062760951687</v>
      </c>
      <c r="T83">
        <v>7277.9022695472504</v>
      </c>
      <c r="Y83">
        <v>3</v>
      </c>
      <c r="Z83">
        <f t="shared" si="6"/>
        <v>77</v>
      </c>
      <c r="AA83">
        <v>1.2285191140510699E-2</v>
      </c>
      <c r="AB83">
        <v>4.0758168202001503E-3</v>
      </c>
      <c r="AC83">
        <v>26754.613441436501</v>
      </c>
      <c r="AD83">
        <v>3.6715488103916803E-2</v>
      </c>
      <c r="AE83">
        <v>0.91804687500000004</v>
      </c>
      <c r="AF83">
        <v>0.131569355159388</v>
      </c>
      <c r="AG83">
        <v>7651.1367346908701</v>
      </c>
      <c r="AK83">
        <f t="shared" si="7"/>
        <v>77</v>
      </c>
      <c r="AL83">
        <v>1.35915205070265E-2</v>
      </c>
      <c r="AM83">
        <v>4.4568891245277999E-3</v>
      </c>
      <c r="AN83">
        <v>27240.121859297298</v>
      </c>
      <c r="AO83">
        <v>3.7560474517860702E-2</v>
      </c>
      <c r="AP83">
        <v>0.91414062500000004</v>
      </c>
      <c r="AQ83">
        <v>0.122059115912254</v>
      </c>
      <c r="AR83">
        <v>6475.4756321197001</v>
      </c>
    </row>
    <row r="84" spans="1:47" ht="14.4" customHeight="1" x14ac:dyDescent="0.3">
      <c r="A84">
        <v>3</v>
      </c>
      <c r="B84">
        <f t="shared" si="4"/>
        <v>78</v>
      </c>
      <c r="C84">
        <v>1.12353768942466E-2</v>
      </c>
      <c r="D84">
        <v>5.8486314533766296E-3</v>
      </c>
      <c r="E84">
        <v>22586.888366757201</v>
      </c>
      <c r="F84">
        <v>3.9465836039498998E-2</v>
      </c>
      <c r="G84">
        <v>0.91214062500000004</v>
      </c>
      <c r="H84">
        <v>0.14727616144211</v>
      </c>
      <c r="I84">
        <v>5431.1338831121902</v>
      </c>
      <c r="M84">
        <f t="shared" si="5"/>
        <v>78</v>
      </c>
      <c r="N84">
        <v>1.2045608702749301E-2</v>
      </c>
      <c r="O84">
        <v>5.9149048976075303E-3</v>
      </c>
      <c r="P84">
        <v>22603.6657049969</v>
      </c>
      <c r="Q84">
        <v>4.0277685731327499E-2</v>
      </c>
      <c r="R84">
        <v>0.91498437499999996</v>
      </c>
      <c r="S84">
        <v>0.14538736828153001</v>
      </c>
      <c r="T84">
        <v>4838.0664519921402</v>
      </c>
      <c r="Y84">
        <v>3</v>
      </c>
      <c r="Z84">
        <f t="shared" si="6"/>
        <v>78</v>
      </c>
      <c r="AA84">
        <v>1.12353768942466E-2</v>
      </c>
      <c r="AB84">
        <v>5.8486314533766296E-3</v>
      </c>
      <c r="AC84">
        <v>22586.888366757201</v>
      </c>
      <c r="AD84">
        <v>3.9465836039498998E-2</v>
      </c>
      <c r="AE84">
        <v>0.91214062500000004</v>
      </c>
      <c r="AF84">
        <v>0.14727616144211</v>
      </c>
      <c r="AG84">
        <v>5431.1338831121902</v>
      </c>
      <c r="AK84">
        <f t="shared" si="7"/>
        <v>78</v>
      </c>
      <c r="AL84">
        <v>1.24235090928938E-2</v>
      </c>
      <c r="AM84">
        <v>6.1799986745311201E-3</v>
      </c>
      <c r="AN84">
        <v>22972.653652987799</v>
      </c>
      <c r="AO84">
        <v>3.9001921929882701E-2</v>
      </c>
      <c r="AP84">
        <v>0.91334375000000001</v>
      </c>
      <c r="AQ84">
        <v>0.14502286433826</v>
      </c>
      <c r="AR84">
        <v>4593.4451739872702</v>
      </c>
    </row>
    <row r="85" spans="1:47" ht="14.4" customHeight="1" x14ac:dyDescent="0.3">
      <c r="A85">
        <v>3</v>
      </c>
      <c r="B85">
        <f t="shared" si="4"/>
        <v>79</v>
      </c>
      <c r="C85">
        <v>1.6230652664255302E-2</v>
      </c>
      <c r="D85">
        <v>7.1078268937636701E-3</v>
      </c>
      <c r="E85">
        <v>25050.696363433399</v>
      </c>
      <c r="F85">
        <v>4.3028033666909701E-2</v>
      </c>
      <c r="G85">
        <v>0.92601562500000001</v>
      </c>
      <c r="H85">
        <v>0.12953144674928799</v>
      </c>
      <c r="I85">
        <v>7309.6522954049597</v>
      </c>
      <c r="M85">
        <f t="shared" si="5"/>
        <v>79</v>
      </c>
      <c r="N85">
        <v>1.44805011222008E-2</v>
      </c>
      <c r="O85">
        <v>7.52203592020677E-3</v>
      </c>
      <c r="P85">
        <v>31392.167165524901</v>
      </c>
      <c r="Q85">
        <v>4.4071840413546302E-2</v>
      </c>
      <c r="R85">
        <v>0.90431249999999996</v>
      </c>
      <c r="S85">
        <v>0.15501358605606699</v>
      </c>
      <c r="T85">
        <v>2749.0696418536299</v>
      </c>
      <c r="Y85">
        <v>3</v>
      </c>
      <c r="Z85">
        <f t="shared" si="6"/>
        <v>79</v>
      </c>
      <c r="AA85">
        <v>1.6230652664255302E-2</v>
      </c>
      <c r="AB85">
        <v>7.1078268937636701E-3</v>
      </c>
      <c r="AC85">
        <v>25050.696363433399</v>
      </c>
      <c r="AD85">
        <v>4.3028033666909701E-2</v>
      </c>
      <c r="AE85">
        <v>0.92601562500000001</v>
      </c>
      <c r="AF85">
        <v>0.12953144674928799</v>
      </c>
      <c r="AG85">
        <v>7309.6522954049597</v>
      </c>
      <c r="AK85">
        <f t="shared" si="7"/>
        <v>79</v>
      </c>
      <c r="AL85">
        <v>1.46775294357952E-2</v>
      </c>
      <c r="AM85">
        <v>6.9255749221287001E-3</v>
      </c>
      <c r="AN85">
        <v>24214.820714140398</v>
      </c>
      <c r="AO85">
        <v>4.2762939889986099E-2</v>
      </c>
      <c r="AP85">
        <v>0.92449999999999999</v>
      </c>
      <c r="AQ85">
        <v>0.12585327059447299</v>
      </c>
      <c r="AR85">
        <v>6410.3880004366702</v>
      </c>
    </row>
    <row r="86" spans="1:47" ht="14.4" customHeight="1" x14ac:dyDescent="0.3">
      <c r="A86">
        <v>3</v>
      </c>
      <c r="B86">
        <f t="shared" si="4"/>
        <v>80</v>
      </c>
      <c r="C86">
        <v>1.49192640501234E-2</v>
      </c>
      <c r="D86">
        <v>5.69951620385711E-3</v>
      </c>
      <c r="E86">
        <v>16152.041162088</v>
      </c>
      <c r="F86">
        <v>4.2050500364503897E-2</v>
      </c>
      <c r="G86">
        <v>0.91381250000000003</v>
      </c>
      <c r="H86">
        <v>0.14898270263105601</v>
      </c>
      <c r="I86">
        <v>3734.4273020123101</v>
      </c>
      <c r="M86">
        <f t="shared" si="5"/>
        <v>80</v>
      </c>
      <c r="N86">
        <v>1.3266116089433899E-2</v>
      </c>
      <c r="O86">
        <v>6.0308834250115996E-3</v>
      </c>
      <c r="P86">
        <v>16366.071629468301</v>
      </c>
      <c r="Q86">
        <v>3.9863476704884403E-2</v>
      </c>
      <c r="R86">
        <v>0.913109375</v>
      </c>
      <c r="S86">
        <v>0.15136854662336799</v>
      </c>
      <c r="T86">
        <v>3894.7674665142999</v>
      </c>
      <c r="Y86">
        <v>3</v>
      </c>
      <c r="Z86">
        <f t="shared" si="6"/>
        <v>80</v>
      </c>
      <c r="AA86">
        <v>1.49192640501234E-2</v>
      </c>
      <c r="AB86">
        <v>5.69951620385711E-3</v>
      </c>
      <c r="AC86">
        <v>16152.041162088</v>
      </c>
      <c r="AD86">
        <v>4.2050500364503897E-2</v>
      </c>
      <c r="AE86">
        <v>0.91381250000000003</v>
      </c>
      <c r="AF86">
        <v>0.14898270263105601</v>
      </c>
      <c r="AG86">
        <v>3734.4273020123101</v>
      </c>
      <c r="AK86">
        <f t="shared" si="7"/>
        <v>80</v>
      </c>
      <c r="AL86">
        <v>1.5640366100918499E-2</v>
      </c>
      <c r="AM86">
        <v>5.68294784279939E-3</v>
      </c>
      <c r="AN86">
        <v>15970.1635680496</v>
      </c>
      <c r="AO86">
        <v>4.2464709390947E-2</v>
      </c>
      <c r="AP86">
        <v>0.91290625000000003</v>
      </c>
      <c r="AQ86">
        <v>0.14732586652528301</v>
      </c>
      <c r="AR86">
        <v>3539.8261776050299</v>
      </c>
    </row>
    <row r="87" spans="1:47" ht="14.4" customHeight="1" x14ac:dyDescent="0.3">
      <c r="A87">
        <v>3</v>
      </c>
      <c r="B87">
        <f t="shared" si="4"/>
        <v>81</v>
      </c>
      <c r="C87">
        <v>1.4304177239043E-2</v>
      </c>
      <c r="D87">
        <v>4.1586586254887701E-3</v>
      </c>
      <c r="E87">
        <v>21183.675844237001</v>
      </c>
      <c r="F87">
        <v>4.1685996421234002E-2</v>
      </c>
      <c r="G87">
        <v>0.90160937500000005</v>
      </c>
      <c r="H87">
        <v>0.13224865796275401</v>
      </c>
      <c r="I87">
        <v>4924.0060430653803</v>
      </c>
      <c r="M87">
        <f t="shared" si="5"/>
        <v>81</v>
      </c>
      <c r="N87">
        <v>1.5337336395174799E-2</v>
      </c>
      <c r="O87">
        <v>4.3740473192391801E-3</v>
      </c>
      <c r="P87">
        <v>21216.935515000099</v>
      </c>
      <c r="Q87">
        <v>4.1089535423155903E-2</v>
      </c>
      <c r="R87">
        <v>0.89935937499999996</v>
      </c>
      <c r="S87">
        <v>0.13551262509112599</v>
      </c>
      <c r="T87">
        <v>6535.7066947960002</v>
      </c>
      <c r="Y87">
        <v>3</v>
      </c>
      <c r="Z87">
        <f t="shared" si="6"/>
        <v>81</v>
      </c>
      <c r="AA87">
        <v>1.4304177239043E-2</v>
      </c>
      <c r="AB87">
        <v>4.1586586254887701E-3</v>
      </c>
      <c r="AC87">
        <v>21183.675844237001</v>
      </c>
      <c r="AD87">
        <v>4.1685996421234002E-2</v>
      </c>
      <c r="AE87">
        <v>0.90160937500000005</v>
      </c>
      <c r="AF87">
        <v>0.13224865796275401</v>
      </c>
      <c r="AG87">
        <v>4924.0060430653803</v>
      </c>
      <c r="AK87">
        <f t="shared" si="7"/>
        <v>81</v>
      </c>
      <c r="AL87">
        <v>1.7037762150192301E-2</v>
      </c>
      <c r="AM87">
        <v>4.5894360129896004E-3</v>
      </c>
      <c r="AN87">
        <v>21470.833463271902</v>
      </c>
      <c r="AO87">
        <v>4.5165352243356098E-2</v>
      </c>
      <c r="AP87">
        <v>0.90807812499999996</v>
      </c>
      <c r="AQ87">
        <v>0.14094704751806</v>
      </c>
      <c r="AR87">
        <v>5148.67395142638</v>
      </c>
    </row>
    <row r="88" spans="1:47" ht="14.4" customHeight="1" x14ac:dyDescent="0.3">
      <c r="A88">
        <v>3</v>
      </c>
      <c r="B88">
        <f t="shared" si="4"/>
        <v>82</v>
      </c>
      <c r="C88">
        <v>1.2581354911832E-2</v>
      </c>
      <c r="D88">
        <v>4.0261117370269696E-3</v>
      </c>
      <c r="E88">
        <v>23601.7080505946</v>
      </c>
      <c r="F88">
        <v>3.6500099410166298E-2</v>
      </c>
      <c r="G88">
        <v>0.90325</v>
      </c>
      <c r="H88">
        <v>0.13933991649545999</v>
      </c>
      <c r="I88">
        <v>6447.5500733016497</v>
      </c>
      <c r="M88">
        <f t="shared" si="5"/>
        <v>82</v>
      </c>
      <c r="N88">
        <v>1.17614826283685E-2</v>
      </c>
      <c r="O88">
        <v>4.3906156802969096E-3</v>
      </c>
      <c r="P88">
        <v>22949.1165365132</v>
      </c>
      <c r="Q88">
        <v>3.5439724302471998E-2</v>
      </c>
      <c r="R88">
        <v>0.90109375000000003</v>
      </c>
      <c r="S88">
        <v>0.13228179468487</v>
      </c>
      <c r="T88">
        <v>7688.7223582061097</v>
      </c>
      <c r="Y88">
        <v>3</v>
      </c>
      <c r="Z88">
        <f t="shared" si="6"/>
        <v>82</v>
      </c>
      <c r="AA88">
        <v>1.2581354911832E-2</v>
      </c>
      <c r="AB88">
        <v>4.0261117370269696E-3</v>
      </c>
      <c r="AC88">
        <v>23601.7080505946</v>
      </c>
      <c r="AD88">
        <v>3.6500099410166298E-2</v>
      </c>
      <c r="AE88">
        <v>0.90325</v>
      </c>
      <c r="AF88">
        <v>0.13933991649545999</v>
      </c>
      <c r="AG88">
        <v>6447.5500733016497</v>
      </c>
      <c r="AK88">
        <f t="shared" si="7"/>
        <v>82</v>
      </c>
      <c r="AL88">
        <v>1.08140132744602E-2</v>
      </c>
      <c r="AM88">
        <v>4.1255219033733198E-3</v>
      </c>
      <c r="AN88">
        <v>25562.869202981899</v>
      </c>
      <c r="AO88">
        <v>3.3666909669295503E-2</v>
      </c>
      <c r="AP88">
        <v>0.89812499999999995</v>
      </c>
      <c r="AQ88">
        <v>0.12795745244880399</v>
      </c>
      <c r="AR88">
        <v>6050.7626384954601</v>
      </c>
    </row>
    <row r="89" spans="1:47" ht="14.4" customHeight="1" x14ac:dyDescent="0.3">
      <c r="A89">
        <v>3</v>
      </c>
      <c r="B89">
        <f t="shared" si="4"/>
        <v>83</v>
      </c>
      <c r="C89">
        <v>1.43047529556174E-2</v>
      </c>
      <c r="D89">
        <v>4.6557094572204898E-3</v>
      </c>
      <c r="E89">
        <v>18531.511816256701</v>
      </c>
      <c r="F89">
        <v>3.9797203260653502E-2</v>
      </c>
      <c r="G89">
        <v>0.90301562499999999</v>
      </c>
      <c r="H89">
        <v>0.15468221883491301</v>
      </c>
      <c r="I89">
        <v>5065.0596357281302</v>
      </c>
      <c r="M89">
        <f t="shared" si="5"/>
        <v>83</v>
      </c>
      <c r="N89">
        <v>1.5146681139004499E-2</v>
      </c>
      <c r="O89">
        <v>4.6060043740473204E-3</v>
      </c>
      <c r="P89">
        <v>18057.054298204399</v>
      </c>
      <c r="Q89">
        <v>3.9780634899595699E-2</v>
      </c>
      <c r="R89">
        <v>0.90332812500000004</v>
      </c>
      <c r="S89">
        <v>0.15348929683875701</v>
      </c>
      <c r="T89">
        <v>4513.9983295032498</v>
      </c>
      <c r="Y89">
        <v>3</v>
      </c>
      <c r="Z89">
        <f t="shared" si="6"/>
        <v>83</v>
      </c>
      <c r="AA89">
        <v>1.43047529556174E-2</v>
      </c>
      <c r="AB89">
        <v>4.6557094572204898E-3</v>
      </c>
      <c r="AC89">
        <v>18531.511816256701</v>
      </c>
      <c r="AD89">
        <v>3.9797203260653502E-2</v>
      </c>
      <c r="AE89">
        <v>0.90301562499999999</v>
      </c>
      <c r="AF89">
        <v>0.15468221883491301</v>
      </c>
      <c r="AG89">
        <v>5065.0596357281302</v>
      </c>
      <c r="AK89">
        <f t="shared" si="7"/>
        <v>83</v>
      </c>
      <c r="AL89">
        <v>1.5853116608605999E-2</v>
      </c>
      <c r="AM89">
        <v>4.5894360129896004E-3</v>
      </c>
      <c r="AN89">
        <v>17975.244246430098</v>
      </c>
      <c r="AO89">
        <v>3.9664656372191701E-2</v>
      </c>
      <c r="AP89">
        <v>0.89923437500000003</v>
      </c>
      <c r="AQ89">
        <v>0.15133540990125299</v>
      </c>
      <c r="AR89">
        <v>3981.02771981569</v>
      </c>
    </row>
    <row r="90" spans="1:47" ht="14.4" customHeight="1" x14ac:dyDescent="0.3">
      <c r="A90">
        <v>3</v>
      </c>
      <c r="B90">
        <f t="shared" si="4"/>
        <v>84</v>
      </c>
      <c r="C90">
        <v>7.8524418379504902E-3</v>
      </c>
      <c r="D90">
        <v>4.7054145403936602E-3</v>
      </c>
      <c r="E90">
        <v>31132.298673669298</v>
      </c>
      <c r="F90">
        <v>3.49758101928557E-2</v>
      </c>
      <c r="G90">
        <v>0.8203125</v>
      </c>
      <c r="H90">
        <v>0.123599973490622</v>
      </c>
      <c r="I90">
        <v>6812.3118860412796</v>
      </c>
      <c r="M90">
        <f t="shared" si="5"/>
        <v>84</v>
      </c>
      <c r="N90">
        <v>6.2823589773498903E-3</v>
      </c>
      <c r="O90">
        <v>3.7941546822188401E-3</v>
      </c>
      <c r="P90">
        <v>23140.097336372201</v>
      </c>
      <c r="Q90">
        <v>3.1976936841407698E-2</v>
      </c>
      <c r="R90">
        <v>0.91248437500000001</v>
      </c>
      <c r="S90">
        <v>0.128355093114189</v>
      </c>
      <c r="T90">
        <v>6812.3118860412796</v>
      </c>
      <c r="Y90">
        <v>3</v>
      </c>
      <c r="Z90">
        <f t="shared" si="6"/>
        <v>84</v>
      </c>
      <c r="AA90">
        <v>7.8524418379504902E-3</v>
      </c>
      <c r="AB90">
        <v>4.7054145403936602E-3</v>
      </c>
      <c r="AC90">
        <v>31132.298673669298</v>
      </c>
      <c r="AD90">
        <v>3.49758101928557E-2</v>
      </c>
      <c r="AE90">
        <v>0.8203125</v>
      </c>
      <c r="AF90">
        <v>0.123599973490622</v>
      </c>
      <c r="AG90">
        <v>6812.3118860412796</v>
      </c>
      <c r="AK90">
        <f t="shared" si="7"/>
        <v>84</v>
      </c>
      <c r="AL90">
        <v>8.0657974072531908E-3</v>
      </c>
      <c r="AM90">
        <v>3.9267015706806298E-3</v>
      </c>
      <c r="AN90">
        <v>21685.824195355301</v>
      </c>
      <c r="AO90">
        <v>3.5539134468818297E-2</v>
      </c>
      <c r="AP90">
        <v>0.90325</v>
      </c>
      <c r="AQ90">
        <v>0.12577042878918401</v>
      </c>
      <c r="AR90">
        <v>5563.8653237881899</v>
      </c>
      <c r="AU90">
        <v>15</v>
      </c>
    </row>
    <row r="100" spans="3:45" x14ac:dyDescent="0.3">
      <c r="D100" s="2" t="s">
        <v>3</v>
      </c>
      <c r="E100" s="2"/>
      <c r="F100" s="2"/>
      <c r="G100" s="2"/>
      <c r="H100" s="2"/>
      <c r="I100" s="2"/>
      <c r="J100" s="2"/>
      <c r="O100" s="2" t="s">
        <v>4</v>
      </c>
      <c r="P100" s="2"/>
      <c r="Q100" s="2"/>
      <c r="R100" s="2"/>
      <c r="S100" s="2"/>
      <c r="T100" s="2"/>
      <c r="U100" s="2"/>
      <c r="AB100" s="2" t="s">
        <v>3</v>
      </c>
      <c r="AC100" s="2"/>
      <c r="AD100" s="2"/>
      <c r="AE100" s="2"/>
      <c r="AF100" s="2"/>
      <c r="AG100" s="2"/>
      <c r="AH100" s="2"/>
      <c r="AM100" s="2" t="s">
        <v>4</v>
      </c>
      <c r="AN100" s="2"/>
      <c r="AO100" s="2"/>
      <c r="AP100" s="2"/>
      <c r="AQ100" s="2"/>
      <c r="AR100" s="2"/>
      <c r="AS100" s="2"/>
    </row>
    <row r="101" spans="3:45" x14ac:dyDescent="0.3">
      <c r="C101" t="s">
        <v>2</v>
      </c>
      <c r="D101">
        <v>1</v>
      </c>
      <c r="E101">
        <v>2</v>
      </c>
      <c r="F101">
        <v>3</v>
      </c>
      <c r="G101">
        <v>4</v>
      </c>
      <c r="H101">
        <v>5</v>
      </c>
      <c r="I101">
        <v>6</v>
      </c>
      <c r="J101">
        <v>7</v>
      </c>
      <c r="N101" t="s">
        <v>2</v>
      </c>
      <c r="O101">
        <v>1</v>
      </c>
      <c r="P101">
        <v>2</v>
      </c>
      <c r="Q101">
        <v>3</v>
      </c>
      <c r="R101">
        <v>4</v>
      </c>
      <c r="S101">
        <v>5</v>
      </c>
      <c r="T101">
        <v>6</v>
      </c>
      <c r="U101">
        <v>7</v>
      </c>
      <c r="AA101" t="s">
        <v>2</v>
      </c>
      <c r="AB101">
        <v>1</v>
      </c>
      <c r="AC101">
        <v>2</v>
      </c>
      <c r="AD101">
        <v>3</v>
      </c>
      <c r="AE101">
        <v>4</v>
      </c>
      <c r="AF101">
        <v>5</v>
      </c>
      <c r="AG101">
        <v>6</v>
      </c>
      <c r="AH101">
        <v>7</v>
      </c>
      <c r="AL101" t="s">
        <v>2</v>
      </c>
      <c r="AM101">
        <v>1</v>
      </c>
      <c r="AN101">
        <v>2</v>
      </c>
      <c r="AO101">
        <v>3</v>
      </c>
      <c r="AP101">
        <v>4</v>
      </c>
      <c r="AQ101">
        <v>5</v>
      </c>
      <c r="AR101">
        <v>6</v>
      </c>
      <c r="AS101">
        <v>7</v>
      </c>
    </row>
    <row r="102" spans="3:45" x14ac:dyDescent="0.3">
      <c r="C102">
        <v>1</v>
      </c>
      <c r="D102">
        <f>C7-N7</f>
        <v>1.2506810925233501E-3</v>
      </c>
      <c r="E102">
        <f t="shared" ref="E102:J102" si="8">D7-O7</f>
        <v>-4.9705083173172014E-4</v>
      </c>
      <c r="F102">
        <f t="shared" si="8"/>
        <v>-1080.6732776333993</v>
      </c>
      <c r="G102">
        <f t="shared" si="8"/>
        <v>-4.9705083173169629E-4</v>
      </c>
      <c r="H102">
        <f t="shared" si="8"/>
        <v>-2.1812500000000012E-2</v>
      </c>
      <c r="I102">
        <f t="shared" si="8"/>
        <v>-3.3517794419775593E-2</v>
      </c>
      <c r="J102">
        <f t="shared" si="8"/>
        <v>-659.04718655235956</v>
      </c>
      <c r="N102">
        <v>1</v>
      </c>
      <c r="O102">
        <f>AVERAGE(C7,N7)</f>
        <v>9.3107181506733444E-3</v>
      </c>
      <c r="P102">
        <f t="shared" ref="P102:U102" si="9">AVERAGE(D7,O7)</f>
        <v>2.8663264629862802E-3</v>
      </c>
      <c r="Q102">
        <f t="shared" si="9"/>
        <v>20911.458421085299</v>
      </c>
      <c r="R102">
        <f t="shared" si="9"/>
        <v>3.2175757174100351E-2</v>
      </c>
      <c r="S102">
        <f t="shared" si="9"/>
        <v>0.83159375000000002</v>
      </c>
      <c r="T102">
        <f t="shared" si="9"/>
        <v>0.1064765723374642</v>
      </c>
      <c r="U102">
        <f t="shared" si="9"/>
        <v>4439.4005898645501</v>
      </c>
      <c r="AA102">
        <v>1</v>
      </c>
      <c r="AB102">
        <f>AA7-AL7</f>
        <v>1.1094596905361787E-3</v>
      </c>
      <c r="AC102">
        <f t="shared" ref="AC102:AC165" si="10">AB7-AM7</f>
        <v>-8.284180528862024E-5</v>
      </c>
      <c r="AD102">
        <f t="shared" ref="AD102:AD165" si="11">AC7-AN7</f>
        <v>-6.9145170273004624</v>
      </c>
      <c r="AE102">
        <f t="shared" ref="AE102:AE165" si="12">AD7-AO7</f>
        <v>-8.118496918284937E-4</v>
      </c>
      <c r="AF102">
        <f t="shared" ref="AF102:AF165" si="13">AE7-AP7</f>
        <v>3.1250000000004885E-4</v>
      </c>
      <c r="AG102">
        <f t="shared" ref="AG102:AG165" si="14">AF7-AQ7</f>
        <v>-2.0379084101000977E-3</v>
      </c>
      <c r="AH102">
        <f t="shared" ref="AH102:AH165" si="15">AG7-AR7</f>
        <v>21.115346567920369</v>
      </c>
      <c r="AL102">
        <v>1</v>
      </c>
      <c r="AM102">
        <f>AVERAGE(AA7,AL7)</f>
        <v>9.3813288516669292E-3</v>
      </c>
      <c r="AN102">
        <f t="shared" ref="AN102:AN165" si="16">AVERAGE(AB7,AM7)</f>
        <v>2.6592219497647302E-3</v>
      </c>
      <c r="AO102">
        <f t="shared" ref="AO102:AO165" si="17">AVERAGE(AC7,AN7)</f>
        <v>20374.57904078225</v>
      </c>
      <c r="AP102">
        <f t="shared" ref="AP102:AP165" si="18">AVERAGE(AD7,AO7)</f>
        <v>3.2333156604148747E-2</v>
      </c>
      <c r="AQ102">
        <f t="shared" ref="AQ102:AQ165" si="19">AVERAGE(AE7,AP7)</f>
        <v>0.82053124999999993</v>
      </c>
      <c r="AR102">
        <f t="shared" ref="AR102:AR165" si="20">AVERAGE(AF7,AQ7)</f>
        <v>9.0736629332626453E-2</v>
      </c>
      <c r="AS102">
        <f t="shared" ref="AS102:AS165" si="21">AVERAGE(AG7,AR7)</f>
        <v>4099.3193233044103</v>
      </c>
    </row>
    <row r="103" spans="3:45" x14ac:dyDescent="0.3">
      <c r="C103">
        <f>C102+1</f>
        <v>2</v>
      </c>
      <c r="D103">
        <f t="shared" ref="D103:D166" si="22">C8-N8</f>
        <v>-2.1389437382690162E-3</v>
      </c>
      <c r="E103">
        <f t="shared" ref="E103:E166" si="23">D8-O8</f>
        <v>-7.2900788653985958E-4</v>
      </c>
      <c r="F103">
        <f t="shared" ref="F103:F166" si="24">E8-P8</f>
        <v>-2017.5385971886026</v>
      </c>
      <c r="G103">
        <f t="shared" ref="G103:G166" si="25">F8-Q8</f>
        <v>1.9053615216383032E-3</v>
      </c>
      <c r="H103">
        <f t="shared" ref="H103:H166" si="26">G8-R8</f>
        <v>-4.7031249999999969E-2</v>
      </c>
      <c r="I103">
        <f t="shared" ref="I103:I166" si="27">H8-S8</f>
        <v>-2.31128636755253E-2</v>
      </c>
      <c r="J103">
        <f t="shared" ref="J103:J166" si="28">I8-T8</f>
        <v>3831.4380342729</v>
      </c>
      <c r="N103">
        <f>N102+1</f>
        <v>2</v>
      </c>
      <c r="O103">
        <f t="shared" ref="O103:O166" si="29">AVERAGE(C8,N8)</f>
        <v>1.931185940573692E-3</v>
      </c>
      <c r="P103">
        <f t="shared" ref="P103:P166" si="30">AVERAGE(D8,O8)</f>
        <v>2.6509377692358702E-3</v>
      </c>
      <c r="Q103">
        <f t="shared" ref="Q103:Q166" si="31">AVERAGE(E8,P8)</f>
        <v>26181.863348935898</v>
      </c>
      <c r="R103">
        <f t="shared" ref="R103:R166" si="32">AVERAGE(F8,Q8)</f>
        <v>2.219331963682155E-2</v>
      </c>
      <c r="S103">
        <f t="shared" ref="S103:S166" si="33">AVERAGE(G8,R8)</f>
        <v>0.86092187500000006</v>
      </c>
      <c r="T103">
        <f t="shared" ref="T103:T166" si="34">AVERAGE(H8,S8)</f>
        <v>0.10185399960235936</v>
      </c>
      <c r="U103">
        <f t="shared" ref="U103:U166" si="35">AVERAGE(I8,T8)</f>
        <v>12400.371133437951</v>
      </c>
      <c r="AA103">
        <f>AA102+1</f>
        <v>2</v>
      </c>
      <c r="AB103">
        <f t="shared" ref="AB103:AB166" si="36">AA8-AL8</f>
        <v>-6.4485468581605026E-5</v>
      </c>
      <c r="AC103">
        <f t="shared" si="10"/>
        <v>1.656836105773038E-5</v>
      </c>
      <c r="AD103">
        <f t="shared" si="11"/>
        <v>73.378058947997488</v>
      </c>
      <c r="AE103">
        <f t="shared" si="12"/>
        <v>-5.9646099807799877E-4</v>
      </c>
      <c r="AF103">
        <f t="shared" si="13"/>
        <v>1.1250000000000426E-3</v>
      </c>
      <c r="AG103">
        <f t="shared" si="14"/>
        <v>-9.9410166346403095E-5</v>
      </c>
      <c r="AH103">
        <f t="shared" si="15"/>
        <v>15.368926763399941</v>
      </c>
      <c r="AL103">
        <f>AL102+1</f>
        <v>2</v>
      </c>
      <c r="AM103">
        <f t="shared" ref="AM103:AM166" si="37">AVERAGE(AA8,AL8)</f>
        <v>8.9395680572998642E-4</v>
      </c>
      <c r="AN103">
        <f t="shared" si="16"/>
        <v>2.278149645437075E-3</v>
      </c>
      <c r="AO103">
        <f t="shared" si="17"/>
        <v>25136.405020867598</v>
      </c>
      <c r="AP103">
        <f t="shared" si="18"/>
        <v>2.3444230896679699E-2</v>
      </c>
      <c r="AQ103">
        <f t="shared" si="19"/>
        <v>0.83684375</v>
      </c>
      <c r="AR103">
        <f t="shared" si="20"/>
        <v>9.0347272847769902E-2</v>
      </c>
      <c r="AS103">
        <f t="shared" si="21"/>
        <v>14308.4056871927</v>
      </c>
    </row>
    <row r="104" spans="3:45" x14ac:dyDescent="0.3">
      <c r="C104">
        <f t="shared" ref="C104:C167" si="38">C103+1</f>
        <v>3</v>
      </c>
      <c r="D104">
        <f t="shared" si="22"/>
        <v>6.7502536402897027E-4</v>
      </c>
      <c r="E104">
        <f t="shared" si="23"/>
        <v>-1.6568361057723961E-4</v>
      </c>
      <c r="F104">
        <f t="shared" si="24"/>
        <v>-462.22616382240085</v>
      </c>
      <c r="G104">
        <f t="shared" si="25"/>
        <v>-6.6273444230900702E-5</v>
      </c>
      <c r="H104">
        <f t="shared" si="26"/>
        <v>-4.5312499999999867E-3</v>
      </c>
      <c r="I104">
        <f t="shared" si="27"/>
        <v>-3.5953343495259971E-3</v>
      </c>
      <c r="J104">
        <f t="shared" si="28"/>
        <v>-634.60704374873967</v>
      </c>
      <c r="N104">
        <f t="shared" ref="N104:N167" si="39">N103+1</f>
        <v>3</v>
      </c>
      <c r="O104">
        <f t="shared" si="29"/>
        <v>7.1612037997852845E-3</v>
      </c>
      <c r="P104">
        <f t="shared" si="30"/>
        <v>3.9267015706806298E-3</v>
      </c>
      <c r="Q104">
        <f t="shared" si="31"/>
        <v>12067.5918202876</v>
      </c>
      <c r="R104">
        <f t="shared" si="32"/>
        <v>3.2026641924580851E-2</v>
      </c>
      <c r="S104">
        <f t="shared" si="33"/>
        <v>0.88618749999999991</v>
      </c>
      <c r="T104">
        <f t="shared" si="34"/>
        <v>0.112010404930744</v>
      </c>
      <c r="U104">
        <f t="shared" si="35"/>
        <v>10158.612391404629</v>
      </c>
      <c r="AA104">
        <f t="shared" ref="AA104:AA167" si="40">AA103+1</f>
        <v>3</v>
      </c>
      <c r="AB104">
        <f t="shared" si="36"/>
        <v>2.4924908145616993E-4</v>
      </c>
      <c r="AC104">
        <f t="shared" si="10"/>
        <v>-1.6568361057719971E-5</v>
      </c>
      <c r="AD104">
        <f t="shared" si="11"/>
        <v>26.4601439449998</v>
      </c>
      <c r="AE104">
        <f t="shared" si="12"/>
        <v>6.6273444230900008E-4</v>
      </c>
      <c r="AF104">
        <f t="shared" si="13"/>
        <v>7.3437499999995381E-4</v>
      </c>
      <c r="AG104">
        <f t="shared" si="14"/>
        <v>9.9410166346300399E-4</v>
      </c>
      <c r="AH104">
        <f t="shared" si="15"/>
        <v>77.781757920958626</v>
      </c>
      <c r="AL104">
        <f t="shared" ref="AL104:AL167" si="41">AL103+1</f>
        <v>3</v>
      </c>
      <c r="AM104">
        <f t="shared" si="37"/>
        <v>7.3740919410716851E-3</v>
      </c>
      <c r="AN104">
        <f t="shared" si="16"/>
        <v>3.85214394592087E-3</v>
      </c>
      <c r="AO104">
        <f t="shared" si="17"/>
        <v>11823.248666403899</v>
      </c>
      <c r="AP104">
        <f t="shared" si="18"/>
        <v>3.1662137981310901E-2</v>
      </c>
      <c r="AQ104">
        <f t="shared" si="19"/>
        <v>0.88355468749999999</v>
      </c>
      <c r="AR104">
        <f t="shared" si="20"/>
        <v>0.1097156869242495</v>
      </c>
      <c r="AS104">
        <f t="shared" si="21"/>
        <v>9802.4179905697802</v>
      </c>
    </row>
    <row r="105" spans="3:45" x14ac:dyDescent="0.3">
      <c r="C105">
        <f t="shared" si="38"/>
        <v>4</v>
      </c>
      <c r="D105">
        <f t="shared" si="22"/>
        <v>2.5528773613018004E-3</v>
      </c>
      <c r="E105">
        <f t="shared" si="23"/>
        <v>-2.9823049903903017E-4</v>
      </c>
      <c r="F105">
        <f t="shared" si="24"/>
        <v>-1580.3620972255012</v>
      </c>
      <c r="G105">
        <f t="shared" si="25"/>
        <v>5.1858970110676035E-3</v>
      </c>
      <c r="H105">
        <f t="shared" si="26"/>
        <v>-2.0375000000000032E-2</v>
      </c>
      <c r="I105">
        <f t="shared" si="27"/>
        <v>-1.9517529325998997E-2</v>
      </c>
      <c r="J105">
        <f t="shared" si="28"/>
        <v>-2509.5605902724901</v>
      </c>
      <c r="N105">
        <f t="shared" si="39"/>
        <v>4</v>
      </c>
      <c r="O105">
        <f t="shared" si="29"/>
        <v>7.0819176858627503E-3</v>
      </c>
      <c r="P105">
        <f t="shared" si="30"/>
        <v>3.7113128769302147E-3</v>
      </c>
      <c r="Q105">
        <f t="shared" si="31"/>
        <v>20178.33693950075</v>
      </c>
      <c r="R105">
        <f t="shared" si="32"/>
        <v>3.2051494466167403E-2</v>
      </c>
      <c r="S105">
        <f t="shared" si="33"/>
        <v>0.87775000000000003</v>
      </c>
      <c r="T105">
        <f t="shared" si="34"/>
        <v>0.1219597057459075</v>
      </c>
      <c r="U105">
        <f t="shared" si="35"/>
        <v>5100.2758723543957</v>
      </c>
      <c r="AA105">
        <f t="shared" si="40"/>
        <v>4</v>
      </c>
      <c r="AB105">
        <f t="shared" si="36"/>
        <v>6.1080932228746009E-4</v>
      </c>
      <c r="AC105">
        <f t="shared" si="10"/>
        <v>6.6273444230899835E-5</v>
      </c>
      <c r="AD105">
        <f t="shared" si="11"/>
        <v>45.439804839501448</v>
      </c>
      <c r="AE105">
        <f t="shared" si="12"/>
        <v>1.1597852740400511E-4</v>
      </c>
      <c r="AF105">
        <f t="shared" si="13"/>
        <v>4.8437499999998135E-4</v>
      </c>
      <c r="AG105">
        <f t="shared" si="14"/>
        <v>-2.4852541586600774E-4</v>
      </c>
      <c r="AH105">
        <f t="shared" si="15"/>
        <v>-2.2605466028799128</v>
      </c>
      <c r="AL105">
        <f t="shared" si="41"/>
        <v>4</v>
      </c>
      <c r="AM105">
        <f t="shared" si="37"/>
        <v>8.0529517053699196E-3</v>
      </c>
      <c r="AN105">
        <f t="shared" si="16"/>
        <v>3.5290609052952499E-3</v>
      </c>
      <c r="AO105">
        <f t="shared" si="17"/>
        <v>19365.435988468249</v>
      </c>
      <c r="AP105">
        <f t="shared" si="18"/>
        <v>3.4586453707999204E-2</v>
      </c>
      <c r="AQ105">
        <f t="shared" si="19"/>
        <v>0.86732031249999997</v>
      </c>
      <c r="AR105">
        <f t="shared" si="20"/>
        <v>0.112325203790841</v>
      </c>
      <c r="AS105">
        <f t="shared" si="21"/>
        <v>3846.6258505195901</v>
      </c>
    </row>
    <row r="106" spans="3:45" x14ac:dyDescent="0.3">
      <c r="C106">
        <f t="shared" si="38"/>
        <v>5</v>
      </c>
      <c r="D106">
        <f t="shared" si="22"/>
        <v>2.1976701857099983E-4</v>
      </c>
      <c r="E106">
        <f t="shared" si="23"/>
        <v>-6.6273444230895975E-4</v>
      </c>
      <c r="F106">
        <f t="shared" si="24"/>
        <v>-2097.3244633305985</v>
      </c>
      <c r="G106">
        <f t="shared" si="25"/>
        <v>9.9410166346350359E-4</v>
      </c>
      <c r="H106">
        <f t="shared" si="26"/>
        <v>-1.9156250000000097E-2</v>
      </c>
      <c r="I106">
        <f t="shared" si="27"/>
        <v>-4.2100205447676883E-2</v>
      </c>
      <c r="J106">
        <f t="shared" si="28"/>
        <v>-3039.0621707221499</v>
      </c>
      <c r="N106">
        <f t="shared" si="39"/>
        <v>5</v>
      </c>
      <c r="O106">
        <f t="shared" si="29"/>
        <v>1.13274470606478E-2</v>
      </c>
      <c r="P106">
        <f t="shared" si="30"/>
        <v>2.8166213798131098E-3</v>
      </c>
      <c r="Q106">
        <f t="shared" si="31"/>
        <v>18632.185158389802</v>
      </c>
      <c r="R106">
        <f t="shared" si="32"/>
        <v>3.4462191000066249E-2</v>
      </c>
      <c r="S106">
        <f t="shared" si="33"/>
        <v>0.89589062500000005</v>
      </c>
      <c r="T106">
        <f t="shared" si="34"/>
        <v>0.11030386374179854</v>
      </c>
      <c r="U106">
        <f t="shared" si="35"/>
        <v>6473.7497133538654</v>
      </c>
      <c r="AA106">
        <f t="shared" si="40"/>
        <v>5</v>
      </c>
      <c r="AB106">
        <f t="shared" si="36"/>
        <v>-2.036343434188001E-3</v>
      </c>
      <c r="AC106">
        <f t="shared" si="10"/>
        <v>-1.1597852740405975E-4</v>
      </c>
      <c r="AD106">
        <f t="shared" si="11"/>
        <v>33.938036328501767</v>
      </c>
      <c r="AE106">
        <f t="shared" si="12"/>
        <v>1.4083106899066E-3</v>
      </c>
      <c r="AF106">
        <f t="shared" si="13"/>
        <v>2.296874999999976E-3</v>
      </c>
      <c r="AG106">
        <f t="shared" si="14"/>
        <v>-7.9528133077079455E-4</v>
      </c>
      <c r="AH106">
        <f t="shared" si="15"/>
        <v>-70.731604426059675</v>
      </c>
      <c r="AL106">
        <f t="shared" si="41"/>
        <v>5</v>
      </c>
      <c r="AM106">
        <f t="shared" si="37"/>
        <v>1.24555022870273E-2</v>
      </c>
      <c r="AN106">
        <f t="shared" si="16"/>
        <v>2.5432434223606601E-3</v>
      </c>
      <c r="AO106">
        <f t="shared" si="17"/>
        <v>17566.55390856025</v>
      </c>
      <c r="AP106">
        <f t="shared" si="18"/>
        <v>3.4255086486844701E-2</v>
      </c>
      <c r="AQ106">
        <f t="shared" si="19"/>
        <v>0.8851640624999999</v>
      </c>
      <c r="AR106">
        <f t="shared" si="20"/>
        <v>8.9651401683345511E-2</v>
      </c>
      <c r="AS106">
        <f t="shared" si="21"/>
        <v>4989.5844302058194</v>
      </c>
    </row>
    <row r="107" spans="3:45" x14ac:dyDescent="0.3">
      <c r="C107">
        <f t="shared" si="38"/>
        <v>6</v>
      </c>
      <c r="D107">
        <f t="shared" si="22"/>
        <v>2.0021509357110792E-3</v>
      </c>
      <c r="E107">
        <f t="shared" si="23"/>
        <v>-1.8225197163496999E-4</v>
      </c>
      <c r="F107">
        <f t="shared" si="24"/>
        <v>-1459.0046081515011</v>
      </c>
      <c r="G107">
        <f t="shared" si="25"/>
        <v>2.0544767711577969E-3</v>
      </c>
      <c r="H107">
        <f t="shared" si="26"/>
        <v>-1.4140625000000018E-2</v>
      </c>
      <c r="I107">
        <f t="shared" si="27"/>
        <v>-2.1853668235138013E-2</v>
      </c>
      <c r="J107">
        <f t="shared" si="28"/>
        <v>-902.31699499684009</v>
      </c>
      <c r="N107">
        <f t="shared" si="39"/>
        <v>6</v>
      </c>
      <c r="O107">
        <f t="shared" si="29"/>
        <v>1.046023125268066E-2</v>
      </c>
      <c r="P107">
        <f t="shared" si="30"/>
        <v>5.6249585790973554E-3</v>
      </c>
      <c r="Q107">
        <f t="shared" si="31"/>
        <v>15104.138262698751</v>
      </c>
      <c r="R107">
        <f t="shared" si="32"/>
        <v>3.7742726489495698E-2</v>
      </c>
      <c r="S107">
        <f t="shared" si="33"/>
        <v>0.89939843750000004</v>
      </c>
      <c r="T107">
        <f t="shared" si="34"/>
        <v>0.140392007422626</v>
      </c>
      <c r="U107">
        <f t="shared" si="35"/>
        <v>3129.1320176546496</v>
      </c>
      <c r="AA107">
        <f t="shared" si="40"/>
        <v>6</v>
      </c>
      <c r="AB107">
        <f t="shared" si="36"/>
        <v>1.2789333446465989E-3</v>
      </c>
      <c r="AC107">
        <f t="shared" si="10"/>
        <v>-4.9705083173179863E-5</v>
      </c>
      <c r="AD107">
        <f t="shared" si="11"/>
        <v>38.623773607199837</v>
      </c>
      <c r="AE107">
        <f t="shared" si="12"/>
        <v>5.3018755384719868E-4</v>
      </c>
      <c r="AF107">
        <f t="shared" si="13"/>
        <v>2.8125000000001066E-4</v>
      </c>
      <c r="AG107">
        <f t="shared" si="14"/>
        <v>2.1538869375098413E-4</v>
      </c>
      <c r="AH107">
        <f t="shared" si="15"/>
        <v>9.0423872998499064</v>
      </c>
      <c r="AL107">
        <f t="shared" si="41"/>
        <v>6</v>
      </c>
      <c r="AM107">
        <f t="shared" si="37"/>
        <v>1.08218400482129E-2</v>
      </c>
      <c r="AN107">
        <f t="shared" si="16"/>
        <v>5.5586851348664607E-3</v>
      </c>
      <c r="AO107">
        <f t="shared" si="17"/>
        <v>14355.324071819399</v>
      </c>
      <c r="AP107">
        <f t="shared" si="18"/>
        <v>3.8504871098150997E-2</v>
      </c>
      <c r="AQ107">
        <f t="shared" si="19"/>
        <v>0.89218750000000002</v>
      </c>
      <c r="AR107">
        <f t="shared" si="20"/>
        <v>0.1293574789581815</v>
      </c>
      <c r="AS107">
        <f t="shared" si="21"/>
        <v>2673.4523265063049</v>
      </c>
    </row>
    <row r="108" spans="3:45" x14ac:dyDescent="0.3">
      <c r="C108">
        <f t="shared" si="38"/>
        <v>7</v>
      </c>
      <c r="D108">
        <f t="shared" si="22"/>
        <v>2.3856349122838294E-3</v>
      </c>
      <c r="E108">
        <f t="shared" si="23"/>
        <v>-5.7989263702033951E-4</v>
      </c>
      <c r="F108">
        <f t="shared" si="24"/>
        <v>-1494.6443957365009</v>
      </c>
      <c r="G108">
        <f t="shared" si="25"/>
        <v>1.3917423288487968E-3</v>
      </c>
      <c r="H108">
        <f t="shared" si="26"/>
        <v>-9.3593749999999476E-3</v>
      </c>
      <c r="I108">
        <f t="shared" si="27"/>
        <v>-2.4040691894758007E-2</v>
      </c>
      <c r="J108">
        <f t="shared" si="28"/>
        <v>-2485.6249626907102</v>
      </c>
      <c r="N108">
        <f t="shared" si="39"/>
        <v>7</v>
      </c>
      <c r="O108">
        <f t="shared" si="29"/>
        <v>9.2935939390735856E-3</v>
      </c>
      <c r="P108">
        <f t="shared" si="30"/>
        <v>4.3657631387103201E-3</v>
      </c>
      <c r="Q108">
        <f t="shared" si="31"/>
        <v>20090.733723835452</v>
      </c>
      <c r="R108">
        <f t="shared" si="32"/>
        <v>3.4594737888528099E-2</v>
      </c>
      <c r="S108">
        <f t="shared" si="33"/>
        <v>0.88667968750000004</v>
      </c>
      <c r="T108">
        <f t="shared" si="34"/>
        <v>0.133946914971171</v>
      </c>
      <c r="U108">
        <f t="shared" si="35"/>
        <v>4428.9188552065352</v>
      </c>
      <c r="AA108">
        <f t="shared" si="40"/>
        <v>7</v>
      </c>
      <c r="AB108">
        <f t="shared" si="36"/>
        <v>8.8527228781000791E-5</v>
      </c>
      <c r="AC108">
        <f t="shared" si="10"/>
        <v>1.656836105773038E-5</v>
      </c>
      <c r="AD108">
        <f t="shared" si="11"/>
        <v>17.873524389000522</v>
      </c>
      <c r="AE108">
        <f t="shared" si="12"/>
        <v>-5.6332427596260393E-4</v>
      </c>
      <c r="AF108">
        <f t="shared" si="13"/>
        <v>3.1250000000004885E-4</v>
      </c>
      <c r="AG108">
        <f t="shared" si="14"/>
        <v>7.9528133077098884E-4</v>
      </c>
      <c r="AH108">
        <f t="shared" si="15"/>
        <v>31.827910741219966</v>
      </c>
      <c r="AL108">
        <f t="shared" si="41"/>
        <v>7</v>
      </c>
      <c r="AM108">
        <f t="shared" si="37"/>
        <v>1.0442147780825001E-2</v>
      </c>
      <c r="AN108">
        <f t="shared" si="16"/>
        <v>4.0675326396712851E-3</v>
      </c>
      <c r="AO108">
        <f t="shared" si="17"/>
        <v>19334.474763772698</v>
      </c>
      <c r="AP108">
        <f t="shared" si="18"/>
        <v>3.5572271190933799E-2</v>
      </c>
      <c r="AQ108">
        <f t="shared" si="19"/>
        <v>0.88184375000000004</v>
      </c>
      <c r="AR108">
        <f t="shared" si="20"/>
        <v>0.12152892835840651</v>
      </c>
      <c r="AS108">
        <f t="shared" si="21"/>
        <v>3170.1924184905702</v>
      </c>
    </row>
    <row r="109" spans="3:45" x14ac:dyDescent="0.3">
      <c r="C109">
        <f t="shared" si="38"/>
        <v>8</v>
      </c>
      <c r="D109">
        <f t="shared" si="22"/>
        <v>2.4171641710125803E-3</v>
      </c>
      <c r="E109">
        <f t="shared" si="23"/>
        <v>-1.4745841341374495E-3</v>
      </c>
      <c r="F109">
        <f t="shared" si="24"/>
        <v>-3374.9906098050997</v>
      </c>
      <c r="G109">
        <f t="shared" si="25"/>
        <v>1.9384982437536981E-3</v>
      </c>
      <c r="H109">
        <f t="shared" si="26"/>
        <v>-1.4984374999999939E-2</v>
      </c>
      <c r="I109">
        <f t="shared" si="27"/>
        <v>-4.0078865398634991E-2</v>
      </c>
      <c r="J109">
        <f t="shared" si="28"/>
        <v>-1483.6982184558101</v>
      </c>
      <c r="N109">
        <f t="shared" si="39"/>
        <v>8</v>
      </c>
      <c r="O109">
        <f t="shared" si="29"/>
        <v>5.2865535701377498E-3</v>
      </c>
      <c r="P109">
        <f t="shared" si="30"/>
        <v>3.9846908343826645E-3</v>
      </c>
      <c r="Q109">
        <f t="shared" si="31"/>
        <v>22922.689397844952</v>
      </c>
      <c r="R109">
        <f t="shared" si="32"/>
        <v>2.9002916031546151E-2</v>
      </c>
      <c r="S109">
        <f t="shared" si="33"/>
        <v>0.88847656249999996</v>
      </c>
      <c r="T109">
        <f t="shared" si="34"/>
        <v>0.12054311087547251</v>
      </c>
      <c r="U109">
        <f t="shared" si="35"/>
        <v>3986.8900292926951</v>
      </c>
      <c r="AA109">
        <f t="shared" si="40"/>
        <v>8</v>
      </c>
      <c r="AB109">
        <f t="shared" si="36"/>
        <v>5.6630096312534992E-4</v>
      </c>
      <c r="AC109">
        <f t="shared" si="10"/>
        <v>1.1597852740407016E-4</v>
      </c>
      <c r="AD109">
        <f t="shared" si="11"/>
        <v>-36.111621241099783</v>
      </c>
      <c r="AE109">
        <f t="shared" si="12"/>
        <v>-9.9410166346350012E-4</v>
      </c>
      <c r="AF109">
        <f t="shared" si="13"/>
        <v>-7.6562499999999201E-4</v>
      </c>
      <c r="AG109">
        <f t="shared" si="14"/>
        <v>-9.11259858174987E-4</v>
      </c>
      <c r="AH109">
        <f t="shared" si="15"/>
        <v>0.19461232581988952</v>
      </c>
      <c r="AL109">
        <f t="shared" si="41"/>
        <v>8</v>
      </c>
      <c r="AM109">
        <f t="shared" si="37"/>
        <v>6.2119851740813654E-3</v>
      </c>
      <c r="AN109">
        <f t="shared" si="16"/>
        <v>3.189409503611905E-3</v>
      </c>
      <c r="AO109">
        <f t="shared" si="17"/>
        <v>21253.249903562952</v>
      </c>
      <c r="AP109">
        <f t="shared" si="18"/>
        <v>3.046921598515475E-2</v>
      </c>
      <c r="AQ109">
        <f t="shared" si="19"/>
        <v>0.88136718749999998</v>
      </c>
      <c r="AR109">
        <f t="shared" si="20"/>
        <v>0.10095930810524251</v>
      </c>
      <c r="AS109">
        <f t="shared" si="21"/>
        <v>3244.9436139018799</v>
      </c>
    </row>
    <row r="110" spans="3:45" x14ac:dyDescent="0.3">
      <c r="C110">
        <f t="shared" si="38"/>
        <v>9</v>
      </c>
      <c r="D110">
        <f t="shared" si="22"/>
        <v>-3.3253146450452995E-4</v>
      </c>
      <c r="E110">
        <f t="shared" si="23"/>
        <v>-6.9587116442442008E-4</v>
      </c>
      <c r="F110">
        <f t="shared" si="24"/>
        <v>-3498.1199037367987</v>
      </c>
      <c r="G110">
        <f t="shared" si="25"/>
        <v>4.9705083173169975E-4</v>
      </c>
      <c r="H110">
        <f t="shared" si="26"/>
        <v>-2.610937499999999E-2</v>
      </c>
      <c r="I110">
        <f t="shared" si="27"/>
        <v>-5.9314732586659979E-3</v>
      </c>
      <c r="J110">
        <f t="shared" si="28"/>
        <v>-3529.3717171688395</v>
      </c>
      <c r="N110">
        <f t="shared" si="39"/>
        <v>9</v>
      </c>
      <c r="O110">
        <f t="shared" si="29"/>
        <v>2.3857459651348049E-3</v>
      </c>
      <c r="P110">
        <f t="shared" si="30"/>
        <v>2.5018225197163502E-3</v>
      </c>
      <c r="Q110">
        <f t="shared" si="31"/>
        <v>22958.3264038464</v>
      </c>
      <c r="R110">
        <f t="shared" si="32"/>
        <v>2.2102193651004048E-2</v>
      </c>
      <c r="S110">
        <f t="shared" si="33"/>
        <v>0.8726953125000001</v>
      </c>
      <c r="T110">
        <f t="shared" si="34"/>
        <v>0.104214991053085</v>
      </c>
      <c r="U110">
        <f t="shared" si="35"/>
        <v>9914.0669305539795</v>
      </c>
      <c r="AA110">
        <f t="shared" si="40"/>
        <v>9</v>
      </c>
      <c r="AB110">
        <f t="shared" si="36"/>
        <v>6.3263253225085987E-4</v>
      </c>
      <c r="AC110">
        <f t="shared" si="10"/>
        <v>4.9705083173170322E-5</v>
      </c>
      <c r="AD110">
        <f t="shared" si="11"/>
        <v>-74.572287444498215</v>
      </c>
      <c r="AE110">
        <f t="shared" si="12"/>
        <v>-4.3077738750079905E-4</v>
      </c>
      <c r="AF110">
        <f t="shared" si="13"/>
        <v>1.3906250000000897E-3</v>
      </c>
      <c r="AG110">
        <f t="shared" si="14"/>
        <v>1.0272383855779998E-3</v>
      </c>
      <c r="AH110">
        <f t="shared" si="15"/>
        <v>-53.95870375964023</v>
      </c>
      <c r="AL110">
        <f t="shared" si="41"/>
        <v>9</v>
      </c>
      <c r="AM110">
        <f t="shared" si="37"/>
        <v>1.9031639667571099E-3</v>
      </c>
      <c r="AN110">
        <f t="shared" si="16"/>
        <v>2.129034395917555E-3</v>
      </c>
      <c r="AO110">
        <f t="shared" si="17"/>
        <v>21246.55259570025</v>
      </c>
      <c r="AP110">
        <f t="shared" si="18"/>
        <v>2.2566107760620298E-2</v>
      </c>
      <c r="AQ110">
        <f t="shared" si="19"/>
        <v>0.85894531249999995</v>
      </c>
      <c r="AR110">
        <f t="shared" si="20"/>
        <v>0.100735635230963</v>
      </c>
      <c r="AS110">
        <f t="shared" si="21"/>
        <v>8176.3604238493808</v>
      </c>
    </row>
    <row r="111" spans="3:45" x14ac:dyDescent="0.3">
      <c r="C111">
        <f t="shared" si="38"/>
        <v>10</v>
      </c>
      <c r="D111">
        <f t="shared" si="22"/>
        <v>2.64767015548854E-3</v>
      </c>
      <c r="E111">
        <f t="shared" si="23"/>
        <v>-6.1302935913579073E-4</v>
      </c>
      <c r="F111">
        <f t="shared" si="24"/>
        <v>-224.33083751510276</v>
      </c>
      <c r="G111">
        <f t="shared" si="25"/>
        <v>1.6734044668300987E-3</v>
      </c>
      <c r="H111">
        <f t="shared" si="26"/>
        <v>-2.1000000000000019E-2</v>
      </c>
      <c r="I111">
        <f t="shared" si="27"/>
        <v>-1.2757638014448E-2</v>
      </c>
      <c r="J111">
        <f t="shared" si="28"/>
        <v>-1224.0384773907499</v>
      </c>
      <c r="N111">
        <f t="shared" si="39"/>
        <v>10</v>
      </c>
      <c r="O111">
        <f t="shared" si="29"/>
        <v>4.7945804773263899E-3</v>
      </c>
      <c r="P111">
        <f t="shared" si="30"/>
        <v>4.4983100271721154E-3</v>
      </c>
      <c r="Q111">
        <f t="shared" si="31"/>
        <v>17858.25516571365</v>
      </c>
      <c r="R111">
        <f t="shared" si="32"/>
        <v>3.036152163827955E-2</v>
      </c>
      <c r="S111">
        <f t="shared" si="33"/>
        <v>0.88057812499999999</v>
      </c>
      <c r="T111">
        <f t="shared" si="34"/>
        <v>0.128239114586785</v>
      </c>
      <c r="U111">
        <f t="shared" si="35"/>
        <v>5170.5564552996948</v>
      </c>
      <c r="AA111">
        <f t="shared" si="40"/>
        <v>10</v>
      </c>
      <c r="AB111">
        <f t="shared" si="36"/>
        <v>1.7016625756722994E-4</v>
      </c>
      <c r="AC111">
        <f t="shared" si="10"/>
        <v>1.3254688846179967E-4</v>
      </c>
      <c r="AD111">
        <f t="shared" si="11"/>
        <v>39.764682676697703</v>
      </c>
      <c r="AE111">
        <f t="shared" si="12"/>
        <v>4.9705083173169975E-4</v>
      </c>
      <c r="AF111">
        <f t="shared" si="13"/>
        <v>-8.2812499999995737E-4</v>
      </c>
      <c r="AG111">
        <f t="shared" si="14"/>
        <v>-1.4414474120219983E-3</v>
      </c>
      <c r="AH111">
        <f t="shared" si="15"/>
        <v>1.0067123216294931</v>
      </c>
      <c r="AL111">
        <f t="shared" si="41"/>
        <v>10</v>
      </c>
      <c r="AM111">
        <f t="shared" si="37"/>
        <v>6.0333324262870445E-3</v>
      </c>
      <c r="AN111">
        <f t="shared" si="16"/>
        <v>4.1255219033733198E-3</v>
      </c>
      <c r="AO111">
        <f t="shared" si="17"/>
        <v>17726.207405617752</v>
      </c>
      <c r="AP111">
        <f t="shared" si="18"/>
        <v>3.0949698455828747E-2</v>
      </c>
      <c r="AQ111">
        <f t="shared" si="19"/>
        <v>0.87049218750000001</v>
      </c>
      <c r="AR111">
        <f t="shared" si="20"/>
        <v>0.122581019285572</v>
      </c>
      <c r="AS111">
        <f t="shared" si="21"/>
        <v>4558.0338604435055</v>
      </c>
    </row>
    <row r="112" spans="3:45" x14ac:dyDescent="0.3">
      <c r="C112">
        <f t="shared" si="38"/>
        <v>11</v>
      </c>
      <c r="D112">
        <f t="shared" si="22"/>
        <v>2.9946084808988999E-3</v>
      </c>
      <c r="E112">
        <f t="shared" si="23"/>
        <v>-4.3077738750082984E-4</v>
      </c>
      <c r="F112">
        <f t="shared" si="24"/>
        <v>-3756.5779715145982</v>
      </c>
      <c r="G112">
        <f t="shared" si="25"/>
        <v>5.3681489827025995E-3</v>
      </c>
      <c r="H112">
        <f t="shared" si="26"/>
        <v>-6.134375000000003E-2</v>
      </c>
      <c r="I112">
        <f t="shared" si="27"/>
        <v>-1.9451255881767993E-2</v>
      </c>
      <c r="J112">
        <f t="shared" si="28"/>
        <v>-1104.7716425684803</v>
      </c>
      <c r="N112">
        <f t="shared" si="39"/>
        <v>11</v>
      </c>
      <c r="O112">
        <f t="shared" si="29"/>
        <v>5.27637996712353E-3</v>
      </c>
      <c r="P112">
        <f t="shared" si="30"/>
        <v>3.0817151567366953E-3</v>
      </c>
      <c r="Q112">
        <f t="shared" si="31"/>
        <v>23405.0002142388</v>
      </c>
      <c r="R112">
        <f t="shared" si="32"/>
        <v>2.8017098548611598E-2</v>
      </c>
      <c r="S112">
        <f t="shared" si="33"/>
        <v>0.84259375000000003</v>
      </c>
      <c r="T112">
        <f t="shared" si="34"/>
        <v>0.12000463914109599</v>
      </c>
      <c r="U112">
        <f t="shared" si="35"/>
        <v>3570.3191729178002</v>
      </c>
      <c r="AA112">
        <f t="shared" si="40"/>
        <v>11</v>
      </c>
      <c r="AB112">
        <f t="shared" si="36"/>
        <v>5.8123848256639004E-4</v>
      </c>
      <c r="AC112">
        <f t="shared" si="10"/>
        <v>-1.6568361057729946E-5</v>
      </c>
      <c r="AD112">
        <f t="shared" si="11"/>
        <v>-10.359539738197782</v>
      </c>
      <c r="AE112">
        <f t="shared" si="12"/>
        <v>1.9716349658692005E-3</v>
      </c>
      <c r="AF112">
        <f t="shared" si="13"/>
        <v>-8.4375000000003197E-4</v>
      </c>
      <c r="AG112">
        <f t="shared" si="14"/>
        <v>4.3077738750099681E-4</v>
      </c>
      <c r="AH112">
        <f t="shared" si="15"/>
        <v>18.155240678649989</v>
      </c>
      <c r="AL112">
        <f t="shared" si="41"/>
        <v>11</v>
      </c>
      <c r="AM112">
        <f t="shared" si="37"/>
        <v>6.4830649662897845E-3</v>
      </c>
      <c r="AN112">
        <f t="shared" si="16"/>
        <v>2.8746106435151454E-3</v>
      </c>
      <c r="AO112">
        <f t="shared" si="17"/>
        <v>21531.890998350602</v>
      </c>
      <c r="AP112">
        <f t="shared" si="18"/>
        <v>2.9715355557028297E-2</v>
      </c>
      <c r="AQ112">
        <f t="shared" si="19"/>
        <v>0.81234375000000003</v>
      </c>
      <c r="AR112">
        <f t="shared" si="20"/>
        <v>0.1100636225064615</v>
      </c>
      <c r="AS112">
        <f t="shared" si="21"/>
        <v>3008.8557312942348</v>
      </c>
    </row>
    <row r="113" spans="3:45" x14ac:dyDescent="0.3">
      <c r="C113">
        <f t="shared" si="38"/>
        <v>12</v>
      </c>
      <c r="D113">
        <f t="shared" si="22"/>
        <v>1.1995901941483297E-3</v>
      </c>
      <c r="E113">
        <f t="shared" si="23"/>
        <v>-5.1361919278944965E-4</v>
      </c>
      <c r="F113">
        <f t="shared" si="24"/>
        <v>-1597.9176261097018</v>
      </c>
      <c r="G113">
        <f t="shared" si="25"/>
        <v>7.6214460865529909E-4</v>
      </c>
      <c r="H113">
        <f t="shared" si="26"/>
        <v>-1.6593749999999963E-2</v>
      </c>
      <c r="I113">
        <f t="shared" si="27"/>
        <v>-2.122407051494471E-2</v>
      </c>
      <c r="J113">
        <f t="shared" si="28"/>
        <v>-1124.3106691418202</v>
      </c>
      <c r="N113">
        <f t="shared" si="39"/>
        <v>12</v>
      </c>
      <c r="O113">
        <f t="shared" si="29"/>
        <v>7.2155729949540549E-3</v>
      </c>
      <c r="P113">
        <f t="shared" si="30"/>
        <v>2.9243157266883148E-3</v>
      </c>
      <c r="Q113">
        <f t="shared" si="31"/>
        <v>22910.94306977935</v>
      </c>
      <c r="R113">
        <f t="shared" si="32"/>
        <v>2.708927032937905E-2</v>
      </c>
      <c r="S113">
        <f t="shared" si="33"/>
        <v>0.83082812500000003</v>
      </c>
      <c r="T113">
        <f t="shared" si="34"/>
        <v>0.11000563324275965</v>
      </c>
      <c r="U113">
        <f t="shared" si="35"/>
        <v>3310.4408131098999</v>
      </c>
      <c r="AA113">
        <f t="shared" si="40"/>
        <v>12</v>
      </c>
      <c r="AB113">
        <f t="shared" si="36"/>
        <v>6.2773641128729442E-5</v>
      </c>
      <c r="AC113">
        <f t="shared" si="10"/>
        <v>-9.9410166346349752E-5</v>
      </c>
      <c r="AD113">
        <f t="shared" si="11"/>
        <v>-53.111956898701465</v>
      </c>
      <c r="AE113">
        <f t="shared" si="12"/>
        <v>2.9823049903909826E-4</v>
      </c>
      <c r="AF113">
        <f t="shared" si="13"/>
        <v>8.9062500000003375E-4</v>
      </c>
      <c r="AG113">
        <f t="shared" si="14"/>
        <v>-3.4793558221220267E-4</v>
      </c>
      <c r="AH113">
        <f t="shared" si="15"/>
        <v>-3.8968490216898317</v>
      </c>
      <c r="AL113">
        <f t="shared" si="41"/>
        <v>12</v>
      </c>
      <c r="AM113">
        <f t="shared" si="37"/>
        <v>7.7839812714638554E-3</v>
      </c>
      <c r="AN113">
        <f t="shared" si="16"/>
        <v>2.7172112134667649E-3</v>
      </c>
      <c r="AO113">
        <f t="shared" si="17"/>
        <v>22138.540235173852</v>
      </c>
      <c r="AP113">
        <f t="shared" si="18"/>
        <v>2.7321227384187151E-2</v>
      </c>
      <c r="AQ113">
        <f t="shared" si="19"/>
        <v>0.82208593750000003</v>
      </c>
      <c r="AR113">
        <f t="shared" si="20"/>
        <v>9.9567565776393391E-2</v>
      </c>
      <c r="AS113">
        <f t="shared" si="21"/>
        <v>2750.2339030498351</v>
      </c>
    </row>
    <row r="114" spans="3:45" x14ac:dyDescent="0.3">
      <c r="C114">
        <f t="shared" si="38"/>
        <v>13</v>
      </c>
      <c r="D114">
        <f t="shared" si="22"/>
        <v>-7.2099963877422096E-4</v>
      </c>
      <c r="E114">
        <f t="shared" si="23"/>
        <v>-5.9646099807807032E-4</v>
      </c>
      <c r="F114">
        <f t="shared" si="24"/>
        <v>-2812.637053978</v>
      </c>
      <c r="G114">
        <f t="shared" si="25"/>
        <v>3.3136722115398309E-5</v>
      </c>
      <c r="H114">
        <f t="shared" si="26"/>
        <v>-1.9187500000000024E-2</v>
      </c>
      <c r="I114">
        <f t="shared" si="27"/>
        <v>-2.9574524488037504E-2</v>
      </c>
      <c r="J114">
        <f t="shared" si="28"/>
        <v>-2142.1703622000496</v>
      </c>
      <c r="N114">
        <f t="shared" si="39"/>
        <v>13</v>
      </c>
      <c r="O114">
        <f t="shared" si="29"/>
        <v>8.8363136986558902E-3</v>
      </c>
      <c r="P114">
        <f t="shared" si="30"/>
        <v>3.9764066538538053E-3</v>
      </c>
      <c r="Q114">
        <f t="shared" si="31"/>
        <v>22521.164690863203</v>
      </c>
      <c r="R114">
        <f t="shared" si="32"/>
        <v>3.1314202399098698E-2</v>
      </c>
      <c r="S114">
        <f t="shared" si="33"/>
        <v>0.89142187500000003</v>
      </c>
      <c r="T114">
        <f t="shared" si="34"/>
        <v>0.11338557889853526</v>
      </c>
      <c r="U114">
        <f t="shared" si="35"/>
        <v>6510.7376312062452</v>
      </c>
      <c r="AA114">
        <f t="shared" si="40"/>
        <v>13</v>
      </c>
      <c r="AB114">
        <f t="shared" si="36"/>
        <v>7.3030443928602962E-4</v>
      </c>
      <c r="AC114">
        <f t="shared" si="10"/>
        <v>-1.6568361057719971E-5</v>
      </c>
      <c r="AD114">
        <f t="shared" si="11"/>
        <v>-18.605283645800228</v>
      </c>
      <c r="AE114">
        <f t="shared" si="12"/>
        <v>-2.9823049903900112E-4</v>
      </c>
      <c r="AF114">
        <f t="shared" si="13"/>
        <v>2.0156249999999654E-3</v>
      </c>
      <c r="AG114">
        <f t="shared" si="14"/>
        <v>-2.3527072701964996E-3</v>
      </c>
      <c r="AH114">
        <f t="shared" si="15"/>
        <v>1.633391276040129</v>
      </c>
      <c r="AL114">
        <f t="shared" si="41"/>
        <v>13</v>
      </c>
      <c r="AM114">
        <f t="shared" si="37"/>
        <v>8.1106616596257654E-3</v>
      </c>
      <c r="AN114">
        <f t="shared" si="16"/>
        <v>3.6864603353436299E-3</v>
      </c>
      <c r="AO114">
        <f t="shared" si="17"/>
        <v>21124.148805697099</v>
      </c>
      <c r="AP114">
        <f t="shared" si="18"/>
        <v>3.1479886009675898E-2</v>
      </c>
      <c r="AQ114">
        <f t="shared" si="19"/>
        <v>0.88082031250000004</v>
      </c>
      <c r="AR114">
        <f t="shared" si="20"/>
        <v>9.9774670289614759E-2</v>
      </c>
      <c r="AS114">
        <f t="shared" si="21"/>
        <v>5438.8357544682003</v>
      </c>
    </row>
    <row r="115" spans="3:45" x14ac:dyDescent="0.3">
      <c r="C115">
        <f t="shared" si="38"/>
        <v>14</v>
      </c>
      <c r="D115">
        <f t="shared" si="22"/>
        <v>2.3909830349254004E-3</v>
      </c>
      <c r="E115">
        <f t="shared" si="23"/>
        <v>-4.6391410961628063E-4</v>
      </c>
      <c r="F115">
        <f t="shared" si="24"/>
        <v>-214.7222140820013</v>
      </c>
      <c r="G115">
        <f t="shared" si="25"/>
        <v>-7.4557624759759994E-4</v>
      </c>
      <c r="H115">
        <f t="shared" si="26"/>
        <v>-3.90625E-3</v>
      </c>
      <c r="I115">
        <f t="shared" si="27"/>
        <v>-1.1647557823579985E-2</v>
      </c>
      <c r="J115">
        <f t="shared" si="28"/>
        <v>111.51011872648996</v>
      </c>
      <c r="N115">
        <f t="shared" si="39"/>
        <v>14</v>
      </c>
      <c r="O115">
        <f t="shared" si="29"/>
        <v>1.25197693448879E-2</v>
      </c>
      <c r="P115">
        <f t="shared" si="30"/>
        <v>6.79302803366691E-3</v>
      </c>
      <c r="Q115">
        <f t="shared" si="31"/>
        <v>18555.191436954301</v>
      </c>
      <c r="R115">
        <f t="shared" si="32"/>
        <v>4.1594870435416501E-2</v>
      </c>
      <c r="S115">
        <f t="shared" si="33"/>
        <v>0.91021874999999997</v>
      </c>
      <c r="T115">
        <f t="shared" si="34"/>
        <v>0.14705248856783099</v>
      </c>
      <c r="U115">
        <f t="shared" si="35"/>
        <v>5420.441232852635</v>
      </c>
      <c r="AA115">
        <f t="shared" si="40"/>
        <v>14</v>
      </c>
      <c r="AB115">
        <f t="shared" si="36"/>
        <v>4.2334548019700054E-4</v>
      </c>
      <c r="AC115">
        <f t="shared" si="10"/>
        <v>-8.2841805288620673E-5</v>
      </c>
      <c r="AD115">
        <f t="shared" si="11"/>
        <v>-31.870629605098657</v>
      </c>
      <c r="AE115">
        <f t="shared" si="12"/>
        <v>-2.3195705480813997E-3</v>
      </c>
      <c r="AF115">
        <f t="shared" si="13"/>
        <v>-1.187500000000008E-3</v>
      </c>
      <c r="AG115">
        <f t="shared" si="14"/>
        <v>3.7610179601040017E-3</v>
      </c>
      <c r="AH115">
        <f t="shared" si="15"/>
        <v>-10.433678761740339</v>
      </c>
      <c r="AL115">
        <f t="shared" si="41"/>
        <v>14</v>
      </c>
      <c r="AM115">
        <f t="shared" si="37"/>
        <v>1.3503588122252101E-2</v>
      </c>
      <c r="AN115">
        <f t="shared" si="16"/>
        <v>6.60249188150308E-3</v>
      </c>
      <c r="AO115">
        <f t="shared" si="17"/>
        <v>18463.765644715852</v>
      </c>
      <c r="AP115">
        <f t="shared" si="18"/>
        <v>4.23818675856584E-2</v>
      </c>
      <c r="AQ115">
        <f t="shared" si="19"/>
        <v>0.90885937500000002</v>
      </c>
      <c r="AR115">
        <f t="shared" si="20"/>
        <v>0.13934820067598902</v>
      </c>
      <c r="AS115">
        <f t="shared" si="21"/>
        <v>5481.4131315967497</v>
      </c>
    </row>
    <row r="116" spans="3:45" x14ac:dyDescent="0.3">
      <c r="C116">
        <f t="shared" si="38"/>
        <v>15</v>
      </c>
      <c r="D116">
        <f t="shared" si="22"/>
        <v>1.3959998208913E-3</v>
      </c>
      <c r="E116">
        <f t="shared" si="23"/>
        <v>-2.650937769235898E-4</v>
      </c>
      <c r="F116">
        <f t="shared" si="24"/>
        <v>50.526271343002009</v>
      </c>
      <c r="G116">
        <f t="shared" si="25"/>
        <v>2.9491682682748974E-3</v>
      </c>
      <c r="H116">
        <f t="shared" si="26"/>
        <v>-1.100000000000001E-2</v>
      </c>
      <c r="I116">
        <f t="shared" si="27"/>
        <v>-1.1365895685598995E-2</v>
      </c>
      <c r="J116">
        <f t="shared" si="28"/>
        <v>-1638.8818282430502</v>
      </c>
      <c r="N116">
        <f t="shared" si="39"/>
        <v>15</v>
      </c>
      <c r="O116">
        <f t="shared" si="29"/>
        <v>4.4464428477064503E-3</v>
      </c>
      <c r="P116">
        <f t="shared" si="30"/>
        <v>5.6166743985684945E-3</v>
      </c>
      <c r="Q116">
        <f t="shared" si="31"/>
        <v>32555.923772843598</v>
      </c>
      <c r="R116">
        <f t="shared" si="32"/>
        <v>3.2921333421697951E-2</v>
      </c>
      <c r="S116">
        <f t="shared" si="33"/>
        <v>0.89073437500000008</v>
      </c>
      <c r="T116">
        <f t="shared" si="34"/>
        <v>0.12030286964013551</v>
      </c>
      <c r="U116">
        <f t="shared" si="35"/>
        <v>4365.8928562332658</v>
      </c>
      <c r="AA116">
        <f t="shared" si="40"/>
        <v>15</v>
      </c>
      <c r="AB116">
        <f t="shared" si="36"/>
        <v>-4.7167983846819854E-5</v>
      </c>
      <c r="AC116">
        <f t="shared" si="10"/>
        <v>-3.3136722115450351E-5</v>
      </c>
      <c r="AD116">
        <f t="shared" si="11"/>
        <v>14.292195738802548</v>
      </c>
      <c r="AE116">
        <f t="shared" si="12"/>
        <v>-1.1100801908675018E-3</v>
      </c>
      <c r="AF116">
        <f t="shared" si="13"/>
        <v>-7.8124999999928946E-5</v>
      </c>
      <c r="AG116">
        <f t="shared" si="14"/>
        <v>-7.7871296971299131E-4</v>
      </c>
      <c r="AH116">
        <f t="shared" si="15"/>
        <v>2.8836844368101993</v>
      </c>
      <c r="AL116">
        <f t="shared" si="41"/>
        <v>15</v>
      </c>
      <c r="AM116">
        <f t="shared" si="37"/>
        <v>5.1680267500755096E-3</v>
      </c>
      <c r="AN116">
        <f t="shared" si="16"/>
        <v>5.5006958711644252E-3</v>
      </c>
      <c r="AO116">
        <f t="shared" si="17"/>
        <v>32574.0408106457</v>
      </c>
      <c r="AP116">
        <f t="shared" si="18"/>
        <v>3.4950957651269147E-2</v>
      </c>
      <c r="AQ116">
        <f t="shared" si="19"/>
        <v>0.88527343749999998</v>
      </c>
      <c r="AR116">
        <f t="shared" si="20"/>
        <v>0.1150092782821925</v>
      </c>
      <c r="AS116">
        <f t="shared" si="21"/>
        <v>3545.0100998933349</v>
      </c>
    </row>
    <row r="117" spans="3:45" x14ac:dyDescent="0.3">
      <c r="C117">
        <f t="shared" si="38"/>
        <v>16</v>
      </c>
      <c r="D117">
        <f t="shared" si="22"/>
        <v>1.86533653334726E-3</v>
      </c>
      <c r="E117">
        <f t="shared" si="23"/>
        <v>-2.5515276028895209E-3</v>
      </c>
      <c r="F117">
        <f t="shared" si="24"/>
        <v>-1145.6847608067001</v>
      </c>
      <c r="G117">
        <f t="shared" si="25"/>
        <v>-4.5728676519318986E-3</v>
      </c>
      <c r="H117">
        <f t="shared" si="26"/>
        <v>-1.0609375000000032E-2</v>
      </c>
      <c r="I117">
        <f t="shared" si="27"/>
        <v>-2.4587447809662988E-2</v>
      </c>
      <c r="J117">
        <f t="shared" si="28"/>
        <v>-2940.8398386233503</v>
      </c>
      <c r="N117">
        <f t="shared" si="39"/>
        <v>16</v>
      </c>
      <c r="O117">
        <f t="shared" si="29"/>
        <v>3.1777881787073601E-3</v>
      </c>
      <c r="P117">
        <f t="shared" si="30"/>
        <v>7.5551726423222203E-3</v>
      </c>
      <c r="Q117">
        <f t="shared" si="31"/>
        <v>20815.826148957451</v>
      </c>
      <c r="R117">
        <f t="shared" si="32"/>
        <v>3.7195970574590745E-2</v>
      </c>
      <c r="S117">
        <f t="shared" si="33"/>
        <v>0.92214843749999997</v>
      </c>
      <c r="T117">
        <f t="shared" si="34"/>
        <v>0.1512194313738485</v>
      </c>
      <c r="U117">
        <f t="shared" si="35"/>
        <v>7061.3900716614753</v>
      </c>
      <c r="AA117">
        <f t="shared" si="40"/>
        <v>16</v>
      </c>
      <c r="AB117">
        <f t="shared" si="36"/>
        <v>1.50021645687175E-3</v>
      </c>
      <c r="AC117">
        <f t="shared" si="10"/>
        <v>-7.9528133077075985E-4</v>
      </c>
      <c r="AD117">
        <f t="shared" si="11"/>
        <v>-976.37679323610064</v>
      </c>
      <c r="AE117">
        <f t="shared" si="12"/>
        <v>-8.946914971171005E-4</v>
      </c>
      <c r="AF117">
        <f t="shared" si="13"/>
        <v>-4.7031250000000302E-3</v>
      </c>
      <c r="AG117">
        <f t="shared" si="14"/>
        <v>-6.378819007224007E-3</v>
      </c>
      <c r="AH117">
        <f t="shared" si="15"/>
        <v>-1642.1844608433803</v>
      </c>
      <c r="AL117">
        <f t="shared" si="41"/>
        <v>16</v>
      </c>
      <c r="AM117">
        <f t="shared" si="37"/>
        <v>3.3603482169451151E-3</v>
      </c>
      <c r="AN117">
        <f t="shared" si="16"/>
        <v>6.6770495062628398E-3</v>
      </c>
      <c r="AO117">
        <f t="shared" si="17"/>
        <v>20731.172165172149</v>
      </c>
      <c r="AP117">
        <f t="shared" si="18"/>
        <v>3.5356882497183349E-2</v>
      </c>
      <c r="AQ117">
        <f t="shared" si="19"/>
        <v>0.91919531249999997</v>
      </c>
      <c r="AR117">
        <f t="shared" si="20"/>
        <v>0.14211511697262902</v>
      </c>
      <c r="AS117">
        <f t="shared" si="21"/>
        <v>6412.0623827714899</v>
      </c>
    </row>
    <row r="118" spans="3:45" x14ac:dyDescent="0.3">
      <c r="C118">
        <f t="shared" si="38"/>
        <v>17</v>
      </c>
      <c r="D118">
        <f t="shared" si="22"/>
        <v>8.1510120779411995E-4</v>
      </c>
      <c r="E118">
        <f t="shared" si="23"/>
        <v>-5.6332427596262041E-4</v>
      </c>
      <c r="F118">
        <f t="shared" si="24"/>
        <v>-1267.3528798066</v>
      </c>
      <c r="G118">
        <f t="shared" si="25"/>
        <v>-9.7753330240570036E-4</v>
      </c>
      <c r="H118">
        <f t="shared" si="26"/>
        <v>-8.2031250000000888E-3</v>
      </c>
      <c r="I118">
        <f t="shared" si="27"/>
        <v>-2.3924713367354022E-2</v>
      </c>
      <c r="J118">
        <f t="shared" si="28"/>
        <v>-329.32398937675998</v>
      </c>
      <c r="N118">
        <f t="shared" si="39"/>
        <v>17</v>
      </c>
      <c r="O118">
        <f t="shared" si="29"/>
        <v>7.4029512353561804E-3</v>
      </c>
      <c r="P118">
        <f t="shared" si="30"/>
        <v>6.4285240903969795E-3</v>
      </c>
      <c r="Q118">
        <f t="shared" si="31"/>
        <v>17357.247440967003</v>
      </c>
      <c r="R118">
        <f t="shared" si="32"/>
        <v>3.6889455895022849E-2</v>
      </c>
      <c r="S118">
        <f t="shared" si="33"/>
        <v>0.9032265625</v>
      </c>
      <c r="T118">
        <f t="shared" si="34"/>
        <v>0.13912452780171</v>
      </c>
      <c r="U118">
        <f t="shared" si="35"/>
        <v>4094.5483063971396</v>
      </c>
      <c r="AA118">
        <f t="shared" si="40"/>
        <v>17</v>
      </c>
      <c r="AB118">
        <f t="shared" si="36"/>
        <v>-1.2669341005767309E-3</v>
      </c>
      <c r="AC118">
        <f t="shared" si="10"/>
        <v>1.3254688846179967E-4</v>
      </c>
      <c r="AD118">
        <f t="shared" si="11"/>
        <v>53.001367083699733</v>
      </c>
      <c r="AE118">
        <f t="shared" si="12"/>
        <v>-1.226058718271604E-3</v>
      </c>
      <c r="AF118">
        <f t="shared" si="13"/>
        <v>1.2187499999999352E-3</v>
      </c>
      <c r="AG118">
        <f t="shared" si="14"/>
        <v>1.5574259394259826E-3</v>
      </c>
      <c r="AH118">
        <f t="shared" si="15"/>
        <v>-6.5231028477401196</v>
      </c>
      <c r="AL118">
        <f t="shared" si="41"/>
        <v>17</v>
      </c>
      <c r="AM118">
        <f t="shared" si="37"/>
        <v>8.4439688895416049E-3</v>
      </c>
      <c r="AN118">
        <f t="shared" si="16"/>
        <v>6.0805885081847699E-3</v>
      </c>
      <c r="AO118">
        <f t="shared" si="17"/>
        <v>16697.070317521851</v>
      </c>
      <c r="AP118">
        <f t="shared" si="18"/>
        <v>3.7013718602955797E-2</v>
      </c>
      <c r="AQ118">
        <f t="shared" si="19"/>
        <v>0.89851562499999993</v>
      </c>
      <c r="AR118">
        <f t="shared" si="20"/>
        <v>0.12638345814832</v>
      </c>
      <c r="AS118">
        <f t="shared" si="21"/>
        <v>3933.1478631326299</v>
      </c>
    </row>
    <row r="119" spans="3:45" x14ac:dyDescent="0.3">
      <c r="C119">
        <f t="shared" si="38"/>
        <v>18</v>
      </c>
      <c r="D119">
        <f t="shared" si="22"/>
        <v>1.81695752463743E-3</v>
      </c>
      <c r="E119">
        <f t="shared" si="23"/>
        <v>-6.6273444230896972E-4</v>
      </c>
      <c r="F119">
        <f t="shared" si="24"/>
        <v>-1352.4506454721995</v>
      </c>
      <c r="G119">
        <f t="shared" si="25"/>
        <v>-1.9384982437537016E-3</v>
      </c>
      <c r="H119">
        <f t="shared" si="26"/>
        <v>-6.2718749999999934E-2</v>
      </c>
      <c r="I119">
        <f t="shared" si="27"/>
        <v>-1.8125786997150006E-2</v>
      </c>
      <c r="J119">
        <f t="shared" si="28"/>
        <v>-1630.4797185742896</v>
      </c>
      <c r="N119">
        <f t="shared" si="39"/>
        <v>18</v>
      </c>
      <c r="O119">
        <f t="shared" si="29"/>
        <v>3.4286675405205752E-3</v>
      </c>
      <c r="P119">
        <f t="shared" si="30"/>
        <v>3.2308304062562149E-3</v>
      </c>
      <c r="Q119">
        <f t="shared" si="31"/>
        <v>14776.859436630501</v>
      </c>
      <c r="R119">
        <f t="shared" si="32"/>
        <v>2.194479422095565E-2</v>
      </c>
      <c r="S119">
        <f t="shared" si="33"/>
        <v>0.8505625</v>
      </c>
      <c r="T119">
        <f t="shared" si="34"/>
        <v>0.110544104977136</v>
      </c>
      <c r="U119">
        <f t="shared" si="35"/>
        <v>3725.3153824673545</v>
      </c>
      <c r="AA119">
        <f t="shared" si="40"/>
        <v>18</v>
      </c>
      <c r="AB119">
        <f t="shared" si="36"/>
        <v>-1.3241285110950941E-4</v>
      </c>
      <c r="AC119">
        <f t="shared" si="10"/>
        <v>1.6568361057719971E-5</v>
      </c>
      <c r="AD119">
        <f t="shared" si="11"/>
        <v>12.854289278000579</v>
      </c>
      <c r="AE119">
        <f t="shared" si="12"/>
        <v>0</v>
      </c>
      <c r="AF119">
        <f t="shared" si="13"/>
        <v>1.0937500000007816E-4</v>
      </c>
      <c r="AG119">
        <f t="shared" si="14"/>
        <v>3.6450394326999203E-4</v>
      </c>
      <c r="AH119">
        <f t="shared" si="15"/>
        <v>-6.1141893333901862</v>
      </c>
      <c r="AL119">
        <f t="shared" si="41"/>
        <v>18</v>
      </c>
      <c r="AM119">
        <f t="shared" si="37"/>
        <v>4.4033527283940449E-3</v>
      </c>
      <c r="AN119">
        <f t="shared" si="16"/>
        <v>2.8911790045728701E-3</v>
      </c>
      <c r="AO119">
        <f t="shared" si="17"/>
        <v>14094.2069692554</v>
      </c>
      <c r="AP119">
        <f t="shared" si="18"/>
        <v>2.0975545099078799E-2</v>
      </c>
      <c r="AQ119">
        <f t="shared" si="19"/>
        <v>0.81914843749999999</v>
      </c>
      <c r="AR119">
        <f t="shared" si="20"/>
        <v>0.101298959506926</v>
      </c>
      <c r="AS119">
        <f t="shared" si="21"/>
        <v>2913.1326178469053</v>
      </c>
    </row>
    <row r="120" spans="3:45" x14ac:dyDescent="0.3">
      <c r="C120">
        <f t="shared" si="38"/>
        <v>19</v>
      </c>
      <c r="D120">
        <f t="shared" si="22"/>
        <v>2.1835740910387102E-3</v>
      </c>
      <c r="E120">
        <f t="shared" si="23"/>
        <v>-1.3254688846179299E-3</v>
      </c>
      <c r="F120">
        <f t="shared" si="24"/>
        <v>153.8695886036985</v>
      </c>
      <c r="G120">
        <f t="shared" si="25"/>
        <v>8.4498641394390242E-4</v>
      </c>
      <c r="H120">
        <f t="shared" si="26"/>
        <v>-1.0078125000000049E-2</v>
      </c>
      <c r="I120">
        <f t="shared" si="27"/>
        <v>-2.1356617403406025E-2</v>
      </c>
      <c r="J120">
        <f t="shared" si="28"/>
        <v>770.50554590477986</v>
      </c>
      <c r="N120">
        <f t="shared" si="39"/>
        <v>19</v>
      </c>
      <c r="O120">
        <f t="shared" si="29"/>
        <v>6.2445739716391448E-3</v>
      </c>
      <c r="P120">
        <f t="shared" si="30"/>
        <v>4.9539399562595256E-3</v>
      </c>
      <c r="Q120">
        <f t="shared" si="31"/>
        <v>22151.843150718349</v>
      </c>
      <c r="R120">
        <f t="shared" si="32"/>
        <v>3.0311816555106348E-2</v>
      </c>
      <c r="S120">
        <f t="shared" si="33"/>
        <v>0.88180468750000007</v>
      </c>
      <c r="T120">
        <f t="shared" si="34"/>
        <v>0.13581913977069399</v>
      </c>
      <c r="U120">
        <f t="shared" si="35"/>
        <v>4618.77709257897</v>
      </c>
      <c r="AA120">
        <f t="shared" si="40"/>
        <v>19</v>
      </c>
      <c r="AB120">
        <f t="shared" si="36"/>
        <v>-1.7347595257686046E-4</v>
      </c>
      <c r="AC120">
        <f t="shared" si="10"/>
        <v>1.6568361057724048E-4</v>
      </c>
      <c r="AD120">
        <f t="shared" si="11"/>
        <v>18.355134591598471</v>
      </c>
      <c r="AE120">
        <f t="shared" si="12"/>
        <v>8.1184969182840003E-4</v>
      </c>
      <c r="AF120">
        <f t="shared" si="13"/>
        <v>4.9999999999994493E-4</v>
      </c>
      <c r="AG120">
        <f t="shared" si="14"/>
        <v>0</v>
      </c>
      <c r="AH120">
        <f t="shared" si="15"/>
        <v>-9.5566679368102996</v>
      </c>
      <c r="AL120">
        <f t="shared" si="41"/>
        <v>19</v>
      </c>
      <c r="AM120">
        <f t="shared" si="37"/>
        <v>7.4230989934469301E-3</v>
      </c>
      <c r="AN120">
        <f t="shared" si="16"/>
        <v>4.2083637086619396E-3</v>
      </c>
      <c r="AO120">
        <f t="shared" si="17"/>
        <v>22219.6003777244</v>
      </c>
      <c r="AP120">
        <f t="shared" si="18"/>
        <v>3.0328384916164103E-2</v>
      </c>
      <c r="AQ120">
        <f t="shared" si="19"/>
        <v>0.87651562500000002</v>
      </c>
      <c r="AR120">
        <f t="shared" si="20"/>
        <v>0.12514083106899099</v>
      </c>
      <c r="AS120">
        <f t="shared" si="21"/>
        <v>5008.8081994997647</v>
      </c>
    </row>
    <row r="121" spans="3:45" x14ac:dyDescent="0.3">
      <c r="C121">
        <f t="shared" si="38"/>
        <v>20</v>
      </c>
      <c r="D121">
        <f t="shared" si="22"/>
        <v>3.4825625362833301E-3</v>
      </c>
      <c r="E121">
        <f t="shared" si="23"/>
        <v>-1.5077208562528999E-3</v>
      </c>
      <c r="F121">
        <f t="shared" si="24"/>
        <v>-981.82524967009886</v>
      </c>
      <c r="G121">
        <f t="shared" si="25"/>
        <v>-9.941016634630595E-5</v>
      </c>
      <c r="H121">
        <f t="shared" si="26"/>
        <v>-1.8328125000000028E-2</v>
      </c>
      <c r="I121">
        <f t="shared" si="27"/>
        <v>-1.1167075352905981E-2</v>
      </c>
      <c r="J121">
        <f t="shared" si="28"/>
        <v>-2137.9219902752398</v>
      </c>
      <c r="N121">
        <f t="shared" si="39"/>
        <v>20</v>
      </c>
      <c r="O121">
        <f t="shared" si="29"/>
        <v>7.424422324695105E-3</v>
      </c>
      <c r="P121">
        <f t="shared" si="30"/>
        <v>7.0332692690039094E-3</v>
      </c>
      <c r="Q121">
        <f t="shared" si="31"/>
        <v>22309.136338210352</v>
      </c>
      <c r="R121">
        <f t="shared" si="32"/>
        <v>3.459473788852805E-2</v>
      </c>
      <c r="S121">
        <f t="shared" si="33"/>
        <v>0.89271093749999997</v>
      </c>
      <c r="T121">
        <f t="shared" si="34"/>
        <v>0.14712704619259098</v>
      </c>
      <c r="U121">
        <f t="shared" si="35"/>
        <v>4472.78757726189</v>
      </c>
      <c r="AA121">
        <f t="shared" si="40"/>
        <v>20</v>
      </c>
      <c r="AB121">
        <f t="shared" si="36"/>
        <v>-2.1032007217416937E-4</v>
      </c>
      <c r="AC121">
        <f t="shared" si="10"/>
        <v>4.9705083173169455E-5</v>
      </c>
      <c r="AD121">
        <f t="shared" si="11"/>
        <v>-24.59671382869783</v>
      </c>
      <c r="AE121">
        <f t="shared" si="12"/>
        <v>0</v>
      </c>
      <c r="AF121">
        <f t="shared" si="13"/>
        <v>-1.7187500000004352E-4</v>
      </c>
      <c r="AG121">
        <f t="shared" si="14"/>
        <v>-2.8166213798100359E-4</v>
      </c>
      <c r="AH121">
        <f t="shared" si="15"/>
        <v>-7.7404299954600901</v>
      </c>
      <c r="AL121">
        <f t="shared" si="41"/>
        <v>20</v>
      </c>
      <c r="AM121">
        <f t="shared" si="37"/>
        <v>9.2708636289238547E-3</v>
      </c>
      <c r="AN121">
        <f t="shared" si="16"/>
        <v>6.2545562992908747E-3</v>
      </c>
      <c r="AO121">
        <f t="shared" si="17"/>
        <v>21830.522070289648</v>
      </c>
      <c r="AP121">
        <f t="shared" si="18"/>
        <v>3.4545032805354897E-2</v>
      </c>
      <c r="AQ121">
        <f t="shared" si="19"/>
        <v>0.88363281249999992</v>
      </c>
      <c r="AR121">
        <f t="shared" si="20"/>
        <v>0.14168433958512849</v>
      </c>
      <c r="AS121">
        <f t="shared" si="21"/>
        <v>3407.6967971220001</v>
      </c>
    </row>
    <row r="122" spans="3:45" x14ac:dyDescent="0.3">
      <c r="C122">
        <f t="shared" si="38"/>
        <v>21</v>
      </c>
      <c r="D122">
        <f t="shared" si="22"/>
        <v>2.8625672979084599E-3</v>
      </c>
      <c r="E122">
        <f t="shared" si="23"/>
        <v>-1.0935118298097896E-3</v>
      </c>
      <c r="F122">
        <f t="shared" si="24"/>
        <v>-831.07425977550156</v>
      </c>
      <c r="G122">
        <f t="shared" si="25"/>
        <v>-1.2757638014447986E-3</v>
      </c>
      <c r="H122">
        <f t="shared" si="26"/>
        <v>-1.4218750000000169E-3</v>
      </c>
      <c r="I122">
        <f t="shared" si="27"/>
        <v>-9.6759228577099898E-3</v>
      </c>
      <c r="J122">
        <f t="shared" si="28"/>
        <v>-814.66096582765022</v>
      </c>
      <c r="N122">
        <f t="shared" si="39"/>
        <v>21</v>
      </c>
      <c r="O122">
        <f t="shared" si="29"/>
        <v>5.4002275374181001E-3</v>
      </c>
      <c r="P122">
        <f t="shared" si="30"/>
        <v>7.2403737822254646E-3</v>
      </c>
      <c r="Q122">
        <f t="shared" si="31"/>
        <v>18531.458796007049</v>
      </c>
      <c r="R122">
        <f t="shared" si="32"/>
        <v>3.7187686394061899E-2</v>
      </c>
      <c r="S122">
        <f t="shared" si="33"/>
        <v>0.9124609374999999</v>
      </c>
      <c r="T122">
        <f t="shared" si="34"/>
        <v>0.15251176353635099</v>
      </c>
      <c r="U122">
        <f t="shared" si="35"/>
        <v>3870.747964133895</v>
      </c>
      <c r="AA122">
        <f t="shared" si="40"/>
        <v>21</v>
      </c>
      <c r="AB122">
        <f t="shared" si="36"/>
        <v>4.8492159047130307E-5</v>
      </c>
      <c r="AC122">
        <f t="shared" si="10"/>
        <v>-3.3136722115439943E-5</v>
      </c>
      <c r="AD122">
        <f t="shared" si="11"/>
        <v>2.5626074890969903</v>
      </c>
      <c r="AE122">
        <f t="shared" si="12"/>
        <v>-2.9823049903909826E-4</v>
      </c>
      <c r="AF122">
        <f t="shared" si="13"/>
        <v>1.531249999999984E-3</v>
      </c>
      <c r="AG122">
        <f t="shared" si="14"/>
        <v>-3.3136722115398309E-4</v>
      </c>
      <c r="AH122">
        <f t="shared" si="15"/>
        <v>6.6762203946800582</v>
      </c>
      <c r="AL122">
        <f t="shared" si="41"/>
        <v>21</v>
      </c>
      <c r="AM122">
        <f t="shared" si="37"/>
        <v>6.8072651068487649E-3</v>
      </c>
      <c r="AN122">
        <f t="shared" si="16"/>
        <v>6.7101862283782902E-3</v>
      </c>
      <c r="AO122">
        <f t="shared" si="17"/>
        <v>18114.64036237475</v>
      </c>
      <c r="AP122">
        <f t="shared" si="18"/>
        <v>3.6698919742859049E-2</v>
      </c>
      <c r="AQ122">
        <f t="shared" si="19"/>
        <v>0.91098437499999996</v>
      </c>
      <c r="AR122">
        <f t="shared" si="20"/>
        <v>0.14783948571807298</v>
      </c>
      <c r="AS122">
        <f t="shared" si="21"/>
        <v>3460.0793710227299</v>
      </c>
    </row>
    <row r="123" spans="3:45" x14ac:dyDescent="0.3">
      <c r="C123">
        <f t="shared" si="38"/>
        <v>22</v>
      </c>
      <c r="D123">
        <f t="shared" si="22"/>
        <v>3.2580797912127903E-3</v>
      </c>
      <c r="E123">
        <f t="shared" si="23"/>
        <v>-5.7989263702034992E-4</v>
      </c>
      <c r="F123">
        <f t="shared" si="24"/>
        <v>-521.02503960340073</v>
      </c>
      <c r="G123">
        <f t="shared" si="25"/>
        <v>1.3089005235602039E-3</v>
      </c>
      <c r="H123">
        <f t="shared" si="26"/>
        <v>-1.1812500000000004E-2</v>
      </c>
      <c r="I123">
        <f t="shared" si="27"/>
        <v>-1.4431042481277995E-2</v>
      </c>
      <c r="J123">
        <f t="shared" si="28"/>
        <v>-924.6083366815601</v>
      </c>
      <c r="N123">
        <f t="shared" si="39"/>
        <v>22</v>
      </c>
      <c r="O123">
        <f t="shared" si="29"/>
        <v>5.7122586114256952E-3</v>
      </c>
      <c r="P123">
        <f t="shared" si="30"/>
        <v>5.0616343031347349E-3</v>
      </c>
      <c r="Q123">
        <f t="shared" si="31"/>
        <v>14156.5529249336</v>
      </c>
      <c r="R123">
        <f t="shared" si="32"/>
        <v>3.3857445821459303E-2</v>
      </c>
      <c r="S123">
        <f t="shared" si="33"/>
        <v>0.89318750000000002</v>
      </c>
      <c r="T123">
        <f t="shared" si="34"/>
        <v>0.13316820200145801</v>
      </c>
      <c r="U123">
        <f t="shared" si="35"/>
        <v>5500.7219098989799</v>
      </c>
      <c r="AA123">
        <f t="shared" si="40"/>
        <v>22</v>
      </c>
      <c r="AB123">
        <f t="shared" si="36"/>
        <v>9.2840097620528004E-4</v>
      </c>
      <c r="AC123">
        <f t="shared" si="10"/>
        <v>9.9410166346339777E-5</v>
      </c>
      <c r="AD123">
        <f t="shared" si="11"/>
        <v>9.9424860215003719</v>
      </c>
      <c r="AE123">
        <f t="shared" si="12"/>
        <v>-2.4852541586589671E-4</v>
      </c>
      <c r="AF123">
        <f t="shared" si="13"/>
        <v>5.3124999999998312E-4</v>
      </c>
      <c r="AG123">
        <f t="shared" si="14"/>
        <v>-3.3468089336599893E-3</v>
      </c>
      <c r="AH123">
        <f t="shared" si="15"/>
        <v>6.1477566026096611</v>
      </c>
      <c r="AL123">
        <f t="shared" si="41"/>
        <v>22</v>
      </c>
      <c r="AM123">
        <f t="shared" si="37"/>
        <v>6.8770980189294499E-3</v>
      </c>
      <c r="AN123">
        <f t="shared" si="16"/>
        <v>4.7219829014513905E-3</v>
      </c>
      <c r="AO123">
        <f t="shared" si="17"/>
        <v>13891.06916212115</v>
      </c>
      <c r="AP123">
        <f t="shared" si="18"/>
        <v>3.463615879117235E-2</v>
      </c>
      <c r="AQ123">
        <f t="shared" si="19"/>
        <v>0.88701562500000009</v>
      </c>
      <c r="AR123">
        <f t="shared" si="20"/>
        <v>0.12762608522764901</v>
      </c>
      <c r="AS123">
        <f t="shared" si="21"/>
        <v>5035.343863256895</v>
      </c>
    </row>
    <row r="124" spans="3:45" x14ac:dyDescent="0.3">
      <c r="C124">
        <f t="shared" si="38"/>
        <v>23</v>
      </c>
      <c r="D124">
        <f t="shared" si="22"/>
        <v>1.72842243808209E-3</v>
      </c>
      <c r="E124">
        <f t="shared" si="23"/>
        <v>-2.8166213798130977E-4</v>
      </c>
      <c r="F124">
        <f t="shared" si="24"/>
        <v>-841.38742016740071</v>
      </c>
      <c r="G124">
        <f t="shared" si="25"/>
        <v>2.5018225197163957E-3</v>
      </c>
      <c r="H124">
        <f t="shared" si="26"/>
        <v>-1.8687499999999968E-2</v>
      </c>
      <c r="I124">
        <f t="shared" si="27"/>
        <v>-8.40015905626601E-3</v>
      </c>
      <c r="J124">
        <f t="shared" si="28"/>
        <v>-633.69968523467992</v>
      </c>
      <c r="N124">
        <f t="shared" si="39"/>
        <v>23</v>
      </c>
      <c r="O124">
        <f t="shared" si="29"/>
        <v>4.5962138597708249E-3</v>
      </c>
      <c r="P124">
        <f t="shared" si="30"/>
        <v>5.7409371065014255E-3</v>
      </c>
      <c r="Q124">
        <f t="shared" si="31"/>
        <v>17865.286813840503</v>
      </c>
      <c r="R124">
        <f t="shared" si="32"/>
        <v>3.41888130426138E-2</v>
      </c>
      <c r="S124">
        <f t="shared" si="33"/>
        <v>0.87109375</v>
      </c>
      <c r="T124">
        <f t="shared" si="34"/>
        <v>0.14854364106302601</v>
      </c>
      <c r="U124">
        <f t="shared" si="35"/>
        <v>2015.6921856092499</v>
      </c>
      <c r="AA124">
        <f t="shared" si="40"/>
        <v>23</v>
      </c>
      <c r="AB124">
        <f t="shared" si="36"/>
        <v>-5.5681041963626023E-4</v>
      </c>
      <c r="AC124">
        <f t="shared" si="10"/>
        <v>1.4911524951952051E-4</v>
      </c>
      <c r="AD124">
        <f t="shared" si="11"/>
        <v>15.901654202400096</v>
      </c>
      <c r="AE124">
        <f t="shared" si="12"/>
        <v>-5.7989263702040023E-4</v>
      </c>
      <c r="AF124">
        <f t="shared" si="13"/>
        <v>1.3906249999999787E-3</v>
      </c>
      <c r="AG124">
        <f t="shared" si="14"/>
        <v>1.6071310225989899E-3</v>
      </c>
      <c r="AH124">
        <f t="shared" si="15"/>
        <v>3.1821241659101815</v>
      </c>
      <c r="AL124">
        <f t="shared" si="41"/>
        <v>23</v>
      </c>
      <c r="AM124">
        <f t="shared" si="37"/>
        <v>5.7388302886300004E-3</v>
      </c>
      <c r="AN124">
        <f t="shared" si="16"/>
        <v>5.5255484127510104E-3</v>
      </c>
      <c r="AO124">
        <f t="shared" si="17"/>
        <v>17436.642276655599</v>
      </c>
      <c r="AP124">
        <f t="shared" si="18"/>
        <v>3.5729670620982201E-2</v>
      </c>
      <c r="AQ124">
        <f t="shared" si="19"/>
        <v>0.86105468750000003</v>
      </c>
      <c r="AR124">
        <f t="shared" si="20"/>
        <v>0.14353999602359352</v>
      </c>
      <c r="AS124">
        <f t="shared" si="21"/>
        <v>1697.2512809089549</v>
      </c>
    </row>
    <row r="125" spans="3:45" x14ac:dyDescent="0.3">
      <c r="C125">
        <f t="shared" si="38"/>
        <v>24</v>
      </c>
      <c r="D125">
        <f t="shared" si="22"/>
        <v>2.3860853800439299E-3</v>
      </c>
      <c r="E125">
        <f t="shared" si="23"/>
        <v>-4.142090264430999E-4</v>
      </c>
      <c r="F125">
        <f t="shared" si="24"/>
        <v>-577.59617691650055</v>
      </c>
      <c r="G125">
        <f t="shared" si="25"/>
        <v>2.8994631851016958E-3</v>
      </c>
      <c r="H125">
        <f t="shared" si="26"/>
        <v>2.8125000000001066E-4</v>
      </c>
      <c r="I125">
        <f t="shared" si="27"/>
        <v>-6.3291139240509997E-3</v>
      </c>
      <c r="J125">
        <f t="shared" si="28"/>
        <v>-963.96302761080005</v>
      </c>
      <c r="N125">
        <f t="shared" si="39"/>
        <v>24</v>
      </c>
      <c r="O125">
        <f t="shared" si="29"/>
        <v>5.025745469067075E-3</v>
      </c>
      <c r="P125">
        <f t="shared" si="30"/>
        <v>6.9172907415998401E-3</v>
      </c>
      <c r="Q125">
        <f t="shared" si="31"/>
        <v>24930.561019589451</v>
      </c>
      <c r="R125">
        <f t="shared" si="32"/>
        <v>3.5779375704155347E-2</v>
      </c>
      <c r="S125">
        <f t="shared" si="33"/>
        <v>0.89390625000000001</v>
      </c>
      <c r="T125">
        <f t="shared" si="34"/>
        <v>0.14971171051759549</v>
      </c>
      <c r="U125">
        <f t="shared" si="35"/>
        <v>3828.5258118854199</v>
      </c>
      <c r="AA125">
        <f t="shared" si="40"/>
        <v>24</v>
      </c>
      <c r="AB125">
        <f t="shared" si="36"/>
        <v>-3.8439355162390304E-5</v>
      </c>
      <c r="AC125">
        <f t="shared" si="10"/>
        <v>-4.9705083173169455E-5</v>
      </c>
      <c r="AD125">
        <f t="shared" si="11"/>
        <v>-7.0007034095979179</v>
      </c>
      <c r="AE125">
        <f t="shared" si="12"/>
        <v>3.1479886009670027E-4</v>
      </c>
      <c r="AF125">
        <f t="shared" si="13"/>
        <v>1.1718750000000444E-3</v>
      </c>
      <c r="AG125">
        <f t="shared" si="14"/>
        <v>-3.3136722115501005E-4</v>
      </c>
      <c r="AH125">
        <f t="shared" si="15"/>
        <v>-22.967985748759929</v>
      </c>
      <c r="AL125">
        <f t="shared" si="41"/>
        <v>24</v>
      </c>
      <c r="AM125">
        <f t="shared" si="37"/>
        <v>6.2380078366702351E-3</v>
      </c>
      <c r="AN125">
        <f t="shared" si="16"/>
        <v>6.7350387699648753E-3</v>
      </c>
      <c r="AO125">
        <f t="shared" si="17"/>
        <v>24645.263282836</v>
      </c>
      <c r="AP125">
        <f t="shared" si="18"/>
        <v>3.7071707866657852E-2</v>
      </c>
      <c r="AQ125">
        <f t="shared" si="19"/>
        <v>0.8934609375</v>
      </c>
      <c r="AR125">
        <f t="shared" si="20"/>
        <v>0.1467128371661475</v>
      </c>
      <c r="AS125">
        <f t="shared" si="21"/>
        <v>3358.0282909543998</v>
      </c>
    </row>
    <row r="126" spans="3:45" x14ac:dyDescent="0.3">
      <c r="C126">
        <f t="shared" si="38"/>
        <v>25</v>
      </c>
      <c r="D126">
        <f t="shared" si="22"/>
        <v>3.08286224337888E-3</v>
      </c>
      <c r="E126">
        <f t="shared" si="23"/>
        <v>-1.3254688846179967E-4</v>
      </c>
      <c r="F126">
        <f t="shared" si="24"/>
        <v>-2221.7268492547992</v>
      </c>
      <c r="G126">
        <f t="shared" si="25"/>
        <v>1.6568361057799769E-5</v>
      </c>
      <c r="H126">
        <f t="shared" si="26"/>
        <v>-5.3906249999999822E-3</v>
      </c>
      <c r="I126">
        <f t="shared" si="27"/>
        <v>-1.4911524951951999E-2</v>
      </c>
      <c r="J126">
        <f t="shared" si="28"/>
        <v>-326.86647048215946</v>
      </c>
      <c r="N126">
        <f t="shared" si="39"/>
        <v>25</v>
      </c>
      <c r="O126">
        <f t="shared" si="29"/>
        <v>5.6696137511601996E-3</v>
      </c>
      <c r="P126">
        <f t="shared" si="30"/>
        <v>5.1693286500099399E-3</v>
      </c>
      <c r="Q126">
        <f t="shared" si="31"/>
        <v>23882.962218676301</v>
      </c>
      <c r="R126">
        <f t="shared" si="32"/>
        <v>3.0875140831069001E-2</v>
      </c>
      <c r="S126">
        <f t="shared" si="33"/>
        <v>0.91514843749999997</v>
      </c>
      <c r="T126">
        <f t="shared" si="34"/>
        <v>0.116061369209358</v>
      </c>
      <c r="U126">
        <f t="shared" si="35"/>
        <v>7972.3161199573096</v>
      </c>
      <c r="AA126">
        <f t="shared" si="40"/>
        <v>25</v>
      </c>
      <c r="AB126">
        <f t="shared" si="36"/>
        <v>-3.2777788913098023E-4</v>
      </c>
      <c r="AC126">
        <f t="shared" si="10"/>
        <v>6.6273444230890294E-5</v>
      </c>
      <c r="AD126">
        <f t="shared" si="11"/>
        <v>-39.288899368799321</v>
      </c>
      <c r="AE126">
        <f t="shared" si="12"/>
        <v>1.491152495195977E-4</v>
      </c>
      <c r="AF126">
        <f t="shared" si="13"/>
        <v>-5.1562500000001954E-4</v>
      </c>
      <c r="AG126">
        <f t="shared" si="14"/>
        <v>-7.4557624759799546E-4</v>
      </c>
      <c r="AH126">
        <f t="shared" si="15"/>
        <v>-2.8637420732993633</v>
      </c>
      <c r="AL126">
        <f t="shared" si="41"/>
        <v>25</v>
      </c>
      <c r="AM126">
        <f t="shared" si="37"/>
        <v>7.3749338174151297E-3</v>
      </c>
      <c r="AN126">
        <f t="shared" si="16"/>
        <v>5.0699184836635949E-3</v>
      </c>
      <c r="AO126">
        <f t="shared" si="17"/>
        <v>22791.743243733297</v>
      </c>
      <c r="AP126">
        <f t="shared" si="18"/>
        <v>3.08088673868381E-2</v>
      </c>
      <c r="AQ126">
        <f t="shared" si="19"/>
        <v>0.91271093749999999</v>
      </c>
      <c r="AR126">
        <f t="shared" si="20"/>
        <v>0.108978394857181</v>
      </c>
      <c r="AS126">
        <f t="shared" si="21"/>
        <v>7810.31475575288</v>
      </c>
    </row>
    <row r="127" spans="3:45" x14ac:dyDescent="0.3">
      <c r="C127">
        <f t="shared" si="38"/>
        <v>26</v>
      </c>
      <c r="D127">
        <f t="shared" si="22"/>
        <v>3.7480981054676399E-3</v>
      </c>
      <c r="E127">
        <f t="shared" si="23"/>
        <v>-5.9646099807806989E-4</v>
      </c>
      <c r="F127">
        <f t="shared" si="24"/>
        <v>-158.57356378500117</v>
      </c>
      <c r="G127">
        <f t="shared" si="25"/>
        <v>-3.9764066538539727E-4</v>
      </c>
      <c r="H127">
        <f t="shared" si="26"/>
        <v>-1.1578124999999995E-2</v>
      </c>
      <c r="I127">
        <f t="shared" si="27"/>
        <v>-1.6783749751475008E-2</v>
      </c>
      <c r="J127">
        <f t="shared" si="28"/>
        <v>221.07947361239985</v>
      </c>
      <c r="N127">
        <f t="shared" si="39"/>
        <v>26</v>
      </c>
      <c r="O127">
        <f t="shared" si="29"/>
        <v>5.3179175113934E-3</v>
      </c>
      <c r="P127">
        <f t="shared" si="30"/>
        <v>7.3729206706872547E-3</v>
      </c>
      <c r="Q127">
        <f t="shared" si="31"/>
        <v>21464.8171666995</v>
      </c>
      <c r="R127">
        <f t="shared" si="32"/>
        <v>3.6052753661607803E-2</v>
      </c>
      <c r="S127">
        <f t="shared" si="33"/>
        <v>0.89578906250000001</v>
      </c>
      <c r="T127">
        <f t="shared" si="34"/>
        <v>0.15853436278083349</v>
      </c>
      <c r="U127">
        <f t="shared" si="35"/>
        <v>2967.6433500692501</v>
      </c>
      <c r="AA127">
        <f t="shared" si="40"/>
        <v>26</v>
      </c>
      <c r="AB127">
        <f t="shared" si="36"/>
        <v>-3.8694753152870506E-5</v>
      </c>
      <c r="AC127">
        <f t="shared" si="10"/>
        <v>0</v>
      </c>
      <c r="AD127">
        <f t="shared" si="11"/>
        <v>15.199445417398238</v>
      </c>
      <c r="AE127">
        <f t="shared" si="12"/>
        <v>-2.6509377692359587E-4</v>
      </c>
      <c r="AF127">
        <f t="shared" si="13"/>
        <v>9.5312499999999911E-4</v>
      </c>
      <c r="AG127">
        <f t="shared" si="14"/>
        <v>-6.1302935913601364E-4</v>
      </c>
      <c r="AH127">
        <f t="shared" si="15"/>
        <v>15.310761100589843</v>
      </c>
      <c r="AL127">
        <f t="shared" si="41"/>
        <v>26</v>
      </c>
      <c r="AM127">
        <f t="shared" si="37"/>
        <v>7.2113139407036552E-3</v>
      </c>
      <c r="AN127">
        <f t="shared" si="16"/>
        <v>7.0746901716482197E-3</v>
      </c>
      <c r="AO127">
        <f t="shared" si="17"/>
        <v>21377.930662098301</v>
      </c>
      <c r="AP127">
        <f t="shared" si="18"/>
        <v>3.5986480217376896E-2</v>
      </c>
      <c r="AQ127">
        <f t="shared" si="19"/>
        <v>0.88952343750000007</v>
      </c>
      <c r="AR127">
        <f t="shared" si="20"/>
        <v>0.15044900258466398</v>
      </c>
      <c r="AS127">
        <f t="shared" si="21"/>
        <v>3070.5277063251551</v>
      </c>
    </row>
    <row r="128" spans="3:45" x14ac:dyDescent="0.3">
      <c r="C128">
        <f t="shared" si="38"/>
        <v>27</v>
      </c>
      <c r="D128">
        <f t="shared" si="22"/>
        <v>1.6144171250385905E-3</v>
      </c>
      <c r="E128">
        <f t="shared" si="23"/>
        <v>-1.1763536350984103E-3</v>
      </c>
      <c r="F128">
        <f t="shared" si="24"/>
        <v>-1111.7343544058022</v>
      </c>
      <c r="G128">
        <f t="shared" si="25"/>
        <v>-1.3254688846169732E-4</v>
      </c>
      <c r="H128">
        <f t="shared" si="26"/>
        <v>-5.0781250000000444E-3</v>
      </c>
      <c r="I128">
        <f t="shared" si="27"/>
        <v>-1.5276028895221005E-2</v>
      </c>
      <c r="J128">
        <f t="shared" si="28"/>
        <v>-505.40741866695998</v>
      </c>
      <c r="N128">
        <f t="shared" si="39"/>
        <v>27</v>
      </c>
      <c r="O128">
        <f t="shared" si="29"/>
        <v>7.975413805009695E-3</v>
      </c>
      <c r="P128">
        <f t="shared" si="30"/>
        <v>5.2273179137119746E-3</v>
      </c>
      <c r="Q128">
        <f t="shared" si="31"/>
        <v>27848.8874573063</v>
      </c>
      <c r="R128">
        <f t="shared" si="32"/>
        <v>3.5472861024587451E-2</v>
      </c>
      <c r="S128">
        <f t="shared" si="33"/>
        <v>0.88355468749999999</v>
      </c>
      <c r="T128">
        <f t="shared" si="34"/>
        <v>0.13890913910795949</v>
      </c>
      <c r="U128">
        <f t="shared" si="35"/>
        <v>3027.04987633374</v>
      </c>
      <c r="AA128">
        <f t="shared" si="40"/>
        <v>27</v>
      </c>
      <c r="AB128">
        <f t="shared" si="36"/>
        <v>-6.9986624087410923E-4</v>
      </c>
      <c r="AC128">
        <f t="shared" si="10"/>
        <v>-1.6568361057719971E-5</v>
      </c>
      <c r="AD128">
        <f t="shared" si="11"/>
        <v>43.49625445250058</v>
      </c>
      <c r="AE128">
        <f t="shared" si="12"/>
        <v>-2.9823049903900112E-4</v>
      </c>
      <c r="AF128">
        <f t="shared" si="13"/>
        <v>-1.0156250000000755E-3</v>
      </c>
      <c r="AG128">
        <f t="shared" si="14"/>
        <v>-1.1763536350980208E-3</v>
      </c>
      <c r="AH128">
        <f t="shared" si="15"/>
        <v>4.1942342526499488</v>
      </c>
      <c r="AL128">
        <f t="shared" si="41"/>
        <v>27</v>
      </c>
      <c r="AM128">
        <f t="shared" si="37"/>
        <v>9.1325554879660448E-3</v>
      </c>
      <c r="AN128">
        <f t="shared" si="16"/>
        <v>4.6474252766916298E-3</v>
      </c>
      <c r="AO128">
        <f t="shared" si="17"/>
        <v>27271.272152877151</v>
      </c>
      <c r="AP128">
        <f t="shared" si="18"/>
        <v>3.55557028298761E-2</v>
      </c>
      <c r="AQ128">
        <f t="shared" si="19"/>
        <v>0.88152343750000006</v>
      </c>
      <c r="AR128">
        <f t="shared" si="20"/>
        <v>0.13185930147789798</v>
      </c>
      <c r="AS128">
        <f t="shared" si="21"/>
        <v>2772.2490498739348</v>
      </c>
    </row>
    <row r="129" spans="3:45" x14ac:dyDescent="0.3">
      <c r="C129">
        <f t="shared" si="38"/>
        <v>28</v>
      </c>
      <c r="D129">
        <f t="shared" si="22"/>
        <v>1.1984668717084507E-3</v>
      </c>
      <c r="E129">
        <f t="shared" si="23"/>
        <v>-7.2900788653985958E-4</v>
      </c>
      <c r="F129">
        <f t="shared" si="24"/>
        <v>-3014.7770933333013</v>
      </c>
      <c r="G129">
        <f t="shared" si="25"/>
        <v>1.789382994234201E-3</v>
      </c>
      <c r="H129">
        <f t="shared" si="26"/>
        <v>-2.2578125000000004E-2</v>
      </c>
      <c r="I129">
        <f t="shared" si="27"/>
        <v>-2.616144211014601E-2</v>
      </c>
      <c r="J129">
        <f t="shared" si="28"/>
        <v>-2539.4858570166293</v>
      </c>
      <c r="N129">
        <f t="shared" si="39"/>
        <v>28</v>
      </c>
      <c r="O129">
        <f t="shared" si="29"/>
        <v>8.8108080314312949E-3</v>
      </c>
      <c r="P129">
        <f t="shared" si="30"/>
        <v>3.9598382927960802E-3</v>
      </c>
      <c r="Q129">
        <f t="shared" si="31"/>
        <v>19414.344423032049</v>
      </c>
      <c r="R129">
        <f t="shared" si="32"/>
        <v>3.5754523162568802E-2</v>
      </c>
      <c r="S129">
        <f t="shared" si="33"/>
        <v>0.88505468750000005</v>
      </c>
      <c r="T129">
        <f t="shared" si="34"/>
        <v>0.12703790841009999</v>
      </c>
      <c r="U129">
        <f t="shared" si="35"/>
        <v>4203.7899861901751</v>
      </c>
      <c r="AA129">
        <f t="shared" si="40"/>
        <v>28</v>
      </c>
      <c r="AB129">
        <f t="shared" si="36"/>
        <v>-5.0195197528575021E-4</v>
      </c>
      <c r="AC129">
        <f t="shared" si="10"/>
        <v>-1.9882033269268996E-4</v>
      </c>
      <c r="AD129">
        <f t="shared" si="11"/>
        <v>-8.212451869600045</v>
      </c>
      <c r="AE129">
        <f t="shared" si="12"/>
        <v>1.0106700245212027E-3</v>
      </c>
      <c r="AF129">
        <f t="shared" si="13"/>
        <v>1.2812500000000115E-3</v>
      </c>
      <c r="AG129">
        <f t="shared" si="14"/>
        <v>-2.4852541586600774E-4</v>
      </c>
      <c r="AH129">
        <f t="shared" si="15"/>
        <v>-1.4817507036595998</v>
      </c>
      <c r="AL129">
        <f t="shared" si="41"/>
        <v>28</v>
      </c>
      <c r="AM129">
        <f t="shared" si="37"/>
        <v>9.6610174549283945E-3</v>
      </c>
      <c r="AN129">
        <f t="shared" si="16"/>
        <v>3.6947445158724951E-3</v>
      </c>
      <c r="AO129">
        <f t="shared" si="17"/>
        <v>17911.062102300199</v>
      </c>
      <c r="AP129">
        <f t="shared" si="18"/>
        <v>3.6143879647425298E-2</v>
      </c>
      <c r="AQ129">
        <f t="shared" si="19"/>
        <v>0.87312499999999993</v>
      </c>
      <c r="AR129">
        <f t="shared" si="20"/>
        <v>0.11408145006296</v>
      </c>
      <c r="AS129">
        <f t="shared" si="21"/>
        <v>2934.78793303369</v>
      </c>
    </row>
    <row r="130" spans="3:45" x14ac:dyDescent="0.3">
      <c r="C130">
        <f t="shared" si="38"/>
        <v>29</v>
      </c>
      <c r="D130">
        <f t="shared" si="22"/>
        <v>4.7777637034807207E-3</v>
      </c>
      <c r="E130">
        <f t="shared" si="23"/>
        <v>-4.142090264430999E-4</v>
      </c>
      <c r="F130">
        <f t="shared" si="24"/>
        <v>-1344.0334914242012</v>
      </c>
      <c r="G130">
        <f t="shared" si="25"/>
        <v>2.0379084101000977E-3</v>
      </c>
      <c r="H130">
        <f t="shared" si="26"/>
        <v>-1.8859374999999901E-2</v>
      </c>
      <c r="I130">
        <f t="shared" si="27"/>
        <v>-2.130691232023299E-2</v>
      </c>
      <c r="J130">
        <f t="shared" si="28"/>
        <v>-1564.9575331618203</v>
      </c>
      <c r="N130">
        <f t="shared" si="39"/>
        <v>29</v>
      </c>
      <c r="O130">
        <f t="shared" si="29"/>
        <v>6.6184570086384601E-3</v>
      </c>
      <c r="P130">
        <f t="shared" si="30"/>
        <v>5.9231890781363903E-3</v>
      </c>
      <c r="Q130">
        <f t="shared" si="31"/>
        <v>20653.777691454001</v>
      </c>
      <c r="R130">
        <f t="shared" si="32"/>
        <v>3.4569885346941449E-2</v>
      </c>
      <c r="S130">
        <f t="shared" si="33"/>
        <v>0.8846484375</v>
      </c>
      <c r="T130">
        <f t="shared" si="34"/>
        <v>0.14021803963151952</v>
      </c>
      <c r="U130">
        <f t="shared" si="35"/>
        <v>2880.1941842013402</v>
      </c>
      <c r="AA130">
        <f t="shared" si="40"/>
        <v>29</v>
      </c>
      <c r="AB130">
        <f t="shared" si="36"/>
        <v>-2.0410368531524961E-4</v>
      </c>
      <c r="AC130">
        <f t="shared" si="10"/>
        <v>1.1597852740407016E-4</v>
      </c>
      <c r="AD130">
        <f t="shared" si="11"/>
        <v>-5.371908542500023</v>
      </c>
      <c r="AE130">
        <f t="shared" si="12"/>
        <v>-2.319570548082045E-4</v>
      </c>
      <c r="AF130">
        <f t="shared" si="13"/>
        <v>1.5625000000007994E-4</v>
      </c>
      <c r="AG130">
        <f t="shared" si="14"/>
        <v>-4.9705083172979503E-5</v>
      </c>
      <c r="AH130">
        <f t="shared" si="15"/>
        <v>-5.9430673929000477</v>
      </c>
      <c r="AL130">
        <f t="shared" si="41"/>
        <v>29</v>
      </c>
      <c r="AM130">
        <f t="shared" si="37"/>
        <v>9.1093907030364452E-3</v>
      </c>
      <c r="AN130">
        <f t="shared" si="16"/>
        <v>5.6580953012128048E-3</v>
      </c>
      <c r="AO130">
        <f t="shared" si="17"/>
        <v>19984.44690001315</v>
      </c>
      <c r="AP130">
        <f t="shared" si="18"/>
        <v>3.57048180793956E-2</v>
      </c>
      <c r="AQ130">
        <f t="shared" si="19"/>
        <v>0.87514062500000001</v>
      </c>
      <c r="AR130">
        <f t="shared" si="20"/>
        <v>0.1295894360129895</v>
      </c>
      <c r="AS130">
        <f t="shared" si="21"/>
        <v>2100.6869513168799</v>
      </c>
    </row>
    <row r="131" spans="3:45" x14ac:dyDescent="0.3">
      <c r="C131">
        <f t="shared" si="38"/>
        <v>30</v>
      </c>
      <c r="D131">
        <f t="shared" si="22"/>
        <v>-5.7138731092429024E-4</v>
      </c>
      <c r="E131">
        <f t="shared" si="23"/>
        <v>-1.2260587182715901E-3</v>
      </c>
      <c r="F131">
        <f t="shared" si="24"/>
        <v>-1334.6479946979998</v>
      </c>
      <c r="G131">
        <f t="shared" si="25"/>
        <v>-1.6568361057723996E-3</v>
      </c>
      <c r="H131">
        <f t="shared" si="26"/>
        <v>-1.7125000000000057E-2</v>
      </c>
      <c r="I131">
        <f t="shared" si="27"/>
        <v>-1.497779839618299E-2</v>
      </c>
      <c r="J131">
        <f t="shared" si="28"/>
        <v>-2290.6314168235499</v>
      </c>
      <c r="N131">
        <f t="shared" si="39"/>
        <v>30</v>
      </c>
      <c r="O131">
        <f t="shared" si="29"/>
        <v>5.9582707718763943E-3</v>
      </c>
      <c r="P131">
        <f t="shared" si="30"/>
        <v>5.5338325932798747E-3</v>
      </c>
      <c r="Q131">
        <f t="shared" si="31"/>
        <v>19054.303710423701</v>
      </c>
      <c r="R131">
        <f t="shared" si="32"/>
        <v>3.3882298363045897E-2</v>
      </c>
      <c r="S131">
        <f t="shared" si="33"/>
        <v>0.89615624999999999</v>
      </c>
      <c r="T131">
        <f t="shared" si="34"/>
        <v>0.12671482536947448</v>
      </c>
      <c r="U131">
        <f t="shared" si="35"/>
        <v>4752.2270725548151</v>
      </c>
      <c r="AA131">
        <f t="shared" si="40"/>
        <v>30</v>
      </c>
      <c r="AB131">
        <f t="shared" si="36"/>
        <v>2.090360161527199E-4</v>
      </c>
      <c r="AC131">
        <f t="shared" si="10"/>
        <v>-1.9882033269268996E-4</v>
      </c>
      <c r="AD131">
        <f t="shared" si="11"/>
        <v>-31.261492586501845</v>
      </c>
      <c r="AE131">
        <f t="shared" si="12"/>
        <v>6.62734442308896E-4</v>
      </c>
      <c r="AF131">
        <f t="shared" si="13"/>
        <v>1.7968749999999201E-3</v>
      </c>
      <c r="AG131">
        <f t="shared" si="14"/>
        <v>-2.021340049042003E-3</v>
      </c>
      <c r="AH131">
        <f t="shared" si="15"/>
        <v>-32.331215420690114</v>
      </c>
      <c r="AL131">
        <f t="shared" si="41"/>
        <v>30</v>
      </c>
      <c r="AM131">
        <f t="shared" si="37"/>
        <v>5.5680591083378892E-3</v>
      </c>
      <c r="AN131">
        <f t="shared" si="16"/>
        <v>5.0202134004904246E-3</v>
      </c>
      <c r="AO131">
        <f t="shared" si="17"/>
        <v>18402.610459367948</v>
      </c>
      <c r="AP131">
        <f t="shared" si="18"/>
        <v>3.2722513089005249E-2</v>
      </c>
      <c r="AQ131">
        <f t="shared" si="19"/>
        <v>0.8866953125</v>
      </c>
      <c r="AR131">
        <f t="shared" si="20"/>
        <v>0.120236596195904</v>
      </c>
      <c r="AS131">
        <f t="shared" si="21"/>
        <v>3623.0769718533847</v>
      </c>
    </row>
    <row r="132" spans="3:45" x14ac:dyDescent="0.3">
      <c r="C132">
        <f t="shared" si="38"/>
        <v>31</v>
      </c>
      <c r="D132">
        <f t="shared" si="22"/>
        <v>-3.5958318420045198E-3</v>
      </c>
      <c r="E132">
        <f t="shared" si="23"/>
        <v>-4.8048247067399973E-4</v>
      </c>
      <c r="F132">
        <f t="shared" si="24"/>
        <v>-559.94777657489976</v>
      </c>
      <c r="G132">
        <f t="shared" si="25"/>
        <v>-3.3468089336603016E-3</v>
      </c>
      <c r="H132">
        <f t="shared" si="26"/>
        <v>-2.3624999999999896E-2</v>
      </c>
      <c r="I132">
        <f t="shared" si="27"/>
        <v>-7.0581218105900123E-3</v>
      </c>
      <c r="J132">
        <f t="shared" si="28"/>
        <v>-496.59001939299969</v>
      </c>
      <c r="N132">
        <f t="shared" si="39"/>
        <v>31</v>
      </c>
      <c r="O132">
        <f t="shared" si="29"/>
        <v>3.4040217695512297E-3</v>
      </c>
      <c r="P132">
        <f t="shared" si="30"/>
        <v>6.3208297435217702E-3</v>
      </c>
      <c r="Q132">
        <f t="shared" si="31"/>
        <v>17617.864440720252</v>
      </c>
      <c r="R132">
        <f t="shared" si="32"/>
        <v>3.0850288289482452E-2</v>
      </c>
      <c r="S132">
        <f t="shared" si="33"/>
        <v>0.87459375000000006</v>
      </c>
      <c r="T132">
        <f t="shared" si="34"/>
        <v>0.14429385645171999</v>
      </c>
      <c r="U132">
        <f t="shared" si="35"/>
        <v>2610.8382977370002</v>
      </c>
      <c r="AA132">
        <f t="shared" si="40"/>
        <v>31</v>
      </c>
      <c r="AB132">
        <f t="shared" si="36"/>
        <v>-7.7193973458949874E-5</v>
      </c>
      <c r="AC132">
        <f t="shared" si="10"/>
        <v>1.3254688846179013E-4</v>
      </c>
      <c r="AD132">
        <f t="shared" si="11"/>
        <v>13.939528681599768</v>
      </c>
      <c r="AE132">
        <f t="shared" si="12"/>
        <v>-5.3018755384709806E-4</v>
      </c>
      <c r="AF132">
        <f t="shared" si="13"/>
        <v>1.1718750000000444E-3</v>
      </c>
      <c r="AG132">
        <f t="shared" si="14"/>
        <v>3.479355822129937E-4</v>
      </c>
      <c r="AH132">
        <f t="shared" si="15"/>
        <v>0.53108770961989649</v>
      </c>
      <c r="AL132">
        <f t="shared" si="41"/>
        <v>31</v>
      </c>
      <c r="AM132">
        <f t="shared" si="37"/>
        <v>1.644702835278445E-3</v>
      </c>
      <c r="AN132">
        <f t="shared" si="16"/>
        <v>6.0143150639538744E-3</v>
      </c>
      <c r="AO132">
        <f t="shared" si="17"/>
        <v>17330.920788092</v>
      </c>
      <c r="AP132">
        <f t="shared" si="18"/>
        <v>2.9441977599575848E-2</v>
      </c>
      <c r="AQ132">
        <f t="shared" si="19"/>
        <v>0.86219531250000003</v>
      </c>
      <c r="AR132">
        <f t="shared" si="20"/>
        <v>0.1405908277553185</v>
      </c>
      <c r="AS132">
        <f t="shared" si="21"/>
        <v>2362.2777441856902</v>
      </c>
    </row>
    <row r="133" spans="3:45" x14ac:dyDescent="0.3">
      <c r="C133">
        <f t="shared" si="38"/>
        <v>32</v>
      </c>
      <c r="D133">
        <f t="shared" si="22"/>
        <v>1.44475672817307E-3</v>
      </c>
      <c r="E133">
        <f t="shared" si="23"/>
        <v>-8.1184969182847982E-4</v>
      </c>
      <c r="F133">
        <f t="shared" si="24"/>
        <v>1018.9526583437</v>
      </c>
      <c r="G133">
        <f t="shared" si="25"/>
        <v>3.761017960103398E-3</v>
      </c>
      <c r="H133">
        <f t="shared" si="26"/>
        <v>-8.3437499999999831E-3</v>
      </c>
      <c r="I133">
        <f t="shared" si="27"/>
        <v>-1.3668897872623001E-2</v>
      </c>
      <c r="J133">
        <f t="shared" si="28"/>
        <v>-139.53299931790025</v>
      </c>
      <c r="N133">
        <f t="shared" si="39"/>
        <v>32</v>
      </c>
      <c r="O133">
        <f t="shared" si="29"/>
        <v>2.551288289827835E-3</v>
      </c>
      <c r="P133">
        <f t="shared" si="30"/>
        <v>4.5314467492875597E-3</v>
      </c>
      <c r="Q133">
        <f t="shared" si="31"/>
        <v>31295.702953067848</v>
      </c>
      <c r="R133">
        <f t="shared" si="32"/>
        <v>2.87378222546226E-2</v>
      </c>
      <c r="S133">
        <f t="shared" si="33"/>
        <v>0.8919999999999999</v>
      </c>
      <c r="T133">
        <f t="shared" si="34"/>
        <v>0.11272284445622649</v>
      </c>
      <c r="U133">
        <f t="shared" si="35"/>
        <v>11369.83388883135</v>
      </c>
      <c r="AA133">
        <f t="shared" si="40"/>
        <v>32</v>
      </c>
      <c r="AB133">
        <f t="shared" si="36"/>
        <v>4.5310086761198975E-4</v>
      </c>
      <c r="AC133">
        <f t="shared" si="10"/>
        <v>0</v>
      </c>
      <c r="AD133">
        <f t="shared" si="11"/>
        <v>93.820625344098517</v>
      </c>
      <c r="AE133">
        <f t="shared" si="12"/>
        <v>-8.946914971171005E-4</v>
      </c>
      <c r="AF133">
        <f t="shared" si="13"/>
        <v>-3.1250000000004885E-4</v>
      </c>
      <c r="AG133">
        <f t="shared" si="14"/>
        <v>1.1597852740409947E-3</v>
      </c>
      <c r="AH133">
        <f t="shared" si="15"/>
        <v>-30.63298393759942</v>
      </c>
      <c r="AL133">
        <f t="shared" si="41"/>
        <v>32</v>
      </c>
      <c r="AM133">
        <f t="shared" si="37"/>
        <v>3.047116220108375E-3</v>
      </c>
      <c r="AN133">
        <f t="shared" si="16"/>
        <v>4.1255219033733198E-3</v>
      </c>
      <c r="AO133">
        <f t="shared" si="17"/>
        <v>31758.268969567653</v>
      </c>
      <c r="AP133">
        <f t="shared" si="18"/>
        <v>3.106567698323285E-2</v>
      </c>
      <c r="AQ133">
        <f t="shared" si="19"/>
        <v>0.88798437500000005</v>
      </c>
      <c r="AR133">
        <f t="shared" si="20"/>
        <v>0.10530850288289451</v>
      </c>
      <c r="AS133">
        <f t="shared" si="21"/>
        <v>11315.383881141199</v>
      </c>
    </row>
    <row r="134" spans="3:45" x14ac:dyDescent="0.3">
      <c r="C134">
        <f t="shared" si="38"/>
        <v>33</v>
      </c>
      <c r="D134">
        <f t="shared" si="22"/>
        <v>-4.0633973444319897E-3</v>
      </c>
      <c r="E134">
        <f t="shared" si="23"/>
        <v>-1.4580157730797296E-3</v>
      </c>
      <c r="F134">
        <f t="shared" si="24"/>
        <v>320.84943156229929</v>
      </c>
      <c r="G134">
        <f t="shared" si="25"/>
        <v>-4.2580687918350943E-3</v>
      </c>
      <c r="H134">
        <f t="shared" si="26"/>
        <v>-9.7500000000000364E-3</v>
      </c>
      <c r="I134">
        <f t="shared" si="27"/>
        <v>-5.1527602889520074E-3</v>
      </c>
      <c r="J134">
        <f t="shared" si="28"/>
        <v>-445.6737036716504</v>
      </c>
      <c r="N134">
        <f t="shared" si="39"/>
        <v>33</v>
      </c>
      <c r="O134">
        <f t="shared" si="29"/>
        <v>4.4511900014144552E-3</v>
      </c>
      <c r="P134">
        <f t="shared" si="30"/>
        <v>7.5717410033799455E-3</v>
      </c>
      <c r="Q134">
        <f t="shared" si="31"/>
        <v>17776.006813626947</v>
      </c>
      <c r="R134">
        <f t="shared" si="32"/>
        <v>3.4056266154152054E-2</v>
      </c>
      <c r="S134">
        <f t="shared" si="33"/>
        <v>0.90256249999999993</v>
      </c>
      <c r="T134">
        <f t="shared" si="34"/>
        <v>0.139480747564451</v>
      </c>
      <c r="U134">
        <f t="shared" si="35"/>
        <v>7566.7000978256456</v>
      </c>
      <c r="AA134">
        <f t="shared" si="40"/>
        <v>33</v>
      </c>
      <c r="AB134">
        <f t="shared" si="36"/>
        <v>2.7038904093003996E-4</v>
      </c>
      <c r="AC134">
        <f t="shared" si="10"/>
        <v>1.6568361057724048E-4</v>
      </c>
      <c r="AD134">
        <f t="shared" si="11"/>
        <v>19.991402315699816</v>
      </c>
      <c r="AE134">
        <f t="shared" si="12"/>
        <v>7.1243952548220163E-4</v>
      </c>
      <c r="AF134">
        <f t="shared" si="13"/>
        <v>1.4374999999999805E-3</v>
      </c>
      <c r="AG134">
        <f t="shared" si="14"/>
        <v>-3.1479886009699865E-4</v>
      </c>
      <c r="AH134">
        <f t="shared" si="15"/>
        <v>-19.281241407310517</v>
      </c>
      <c r="AL134">
        <f t="shared" si="41"/>
        <v>33</v>
      </c>
      <c r="AM134">
        <f t="shared" si="37"/>
        <v>2.2842968087334399E-3</v>
      </c>
      <c r="AN134">
        <f t="shared" si="16"/>
        <v>6.7598913115514605E-3</v>
      </c>
      <c r="AO134">
        <f t="shared" si="17"/>
        <v>17926.435828250251</v>
      </c>
      <c r="AP134">
        <f t="shared" si="18"/>
        <v>3.1571011995493406E-2</v>
      </c>
      <c r="AQ134">
        <f t="shared" si="19"/>
        <v>0.89696874999999998</v>
      </c>
      <c r="AR134">
        <f t="shared" si="20"/>
        <v>0.1370617668500235</v>
      </c>
      <c r="AS134">
        <f t="shared" si="21"/>
        <v>7353.5038666934752</v>
      </c>
    </row>
    <row r="135" spans="3:45" x14ac:dyDescent="0.3">
      <c r="C135">
        <f t="shared" si="38"/>
        <v>34</v>
      </c>
      <c r="D135">
        <f t="shared" si="22"/>
        <v>1.9052562595579404E-3</v>
      </c>
      <c r="E135">
        <f t="shared" si="23"/>
        <v>-1.7562462721187697E-3</v>
      </c>
      <c r="F135">
        <f t="shared" si="24"/>
        <v>-1108.1509512066004</v>
      </c>
      <c r="G135">
        <f t="shared" si="25"/>
        <v>-2.4852541586590365E-4</v>
      </c>
      <c r="H135">
        <f t="shared" si="26"/>
        <v>-1.5000000000000013E-2</v>
      </c>
      <c r="I135">
        <f t="shared" si="27"/>
        <v>-2.3643051229371992E-2</v>
      </c>
      <c r="J135">
        <f t="shared" si="28"/>
        <v>-1177.2173454632598</v>
      </c>
      <c r="N135">
        <f t="shared" si="39"/>
        <v>34</v>
      </c>
      <c r="O135">
        <f t="shared" si="29"/>
        <v>6.0217072969217999E-3</v>
      </c>
      <c r="P135">
        <f t="shared" si="30"/>
        <v>6.3788190072238049E-3</v>
      </c>
      <c r="Q135">
        <f t="shared" si="31"/>
        <v>21239.149760453402</v>
      </c>
      <c r="R135">
        <f t="shared" si="32"/>
        <v>3.3923719265690253E-2</v>
      </c>
      <c r="S135">
        <f t="shared" si="33"/>
        <v>0.90149999999999997</v>
      </c>
      <c r="T135">
        <f t="shared" si="34"/>
        <v>0.129788256345682</v>
      </c>
      <c r="U135">
        <f t="shared" si="35"/>
        <v>4614.3338141402201</v>
      </c>
      <c r="AA135">
        <f t="shared" si="40"/>
        <v>34</v>
      </c>
      <c r="AB135">
        <f t="shared" si="36"/>
        <v>-7.5016429486730006E-4</v>
      </c>
      <c r="AC135">
        <f t="shared" si="10"/>
        <v>0</v>
      </c>
      <c r="AD135">
        <f t="shared" si="11"/>
        <v>11.158722343399859</v>
      </c>
      <c r="AE135">
        <f t="shared" si="12"/>
        <v>-8.946914971171005E-4</v>
      </c>
      <c r="AF135">
        <f t="shared" si="13"/>
        <v>8.1249999999999378E-4</v>
      </c>
      <c r="AG135">
        <f t="shared" si="14"/>
        <v>1.4911524951950056E-3</v>
      </c>
      <c r="AH135">
        <f t="shared" si="15"/>
        <v>6.4937308001499332</v>
      </c>
      <c r="AL135">
        <f t="shared" si="41"/>
        <v>34</v>
      </c>
      <c r="AM135">
        <f t="shared" si="37"/>
        <v>7.3494175741344201E-3</v>
      </c>
      <c r="AN135">
        <f t="shared" si="16"/>
        <v>5.50069587116442E-3</v>
      </c>
      <c r="AO135">
        <f t="shared" si="17"/>
        <v>20679.494923678401</v>
      </c>
      <c r="AP135">
        <f t="shared" si="18"/>
        <v>3.4246802306315847E-2</v>
      </c>
      <c r="AQ135">
        <f t="shared" si="19"/>
        <v>0.89359374999999996</v>
      </c>
      <c r="AR135">
        <f t="shared" si="20"/>
        <v>0.11722115448339851</v>
      </c>
      <c r="AS135">
        <f t="shared" si="21"/>
        <v>4022.478276008515</v>
      </c>
    </row>
    <row r="136" spans="3:45" x14ac:dyDescent="0.3">
      <c r="C136">
        <f t="shared" si="38"/>
        <v>35</v>
      </c>
      <c r="D136">
        <f t="shared" si="22"/>
        <v>4.770150365953062E-3</v>
      </c>
      <c r="E136">
        <f t="shared" si="23"/>
        <v>-8.1184969182849023E-4</v>
      </c>
      <c r="F136">
        <f t="shared" si="24"/>
        <v>-544.19584705799934</v>
      </c>
      <c r="G136">
        <f t="shared" si="25"/>
        <v>-1.1597852740406964E-3</v>
      </c>
      <c r="H136">
        <f t="shared" si="26"/>
        <v>-1.490625000000001E-2</v>
      </c>
      <c r="I136">
        <f t="shared" si="27"/>
        <v>-1.3420372456756008E-2</v>
      </c>
      <c r="J136">
        <f t="shared" si="28"/>
        <v>-983.84255703441022</v>
      </c>
      <c r="N136">
        <f t="shared" si="39"/>
        <v>35</v>
      </c>
      <c r="O136">
        <f t="shared" si="29"/>
        <v>3.2506035736325689E-3</v>
      </c>
      <c r="P136">
        <f t="shared" si="30"/>
        <v>8.723242096891775E-3</v>
      </c>
      <c r="Q136">
        <f t="shared" si="31"/>
        <v>19325.6168551521</v>
      </c>
      <c r="R136">
        <f t="shared" si="32"/>
        <v>4.1371197561137246E-2</v>
      </c>
      <c r="S136">
        <f t="shared" si="33"/>
        <v>0.90789062500000006</v>
      </c>
      <c r="T136">
        <f t="shared" si="34"/>
        <v>0.14590098747431901</v>
      </c>
      <c r="U136">
        <f t="shared" si="35"/>
        <v>3830.1164272025853</v>
      </c>
      <c r="AA136">
        <f t="shared" si="40"/>
        <v>35</v>
      </c>
      <c r="AB136">
        <f t="shared" si="36"/>
        <v>3.9274138773866957E-4</v>
      </c>
      <c r="AC136">
        <f t="shared" si="10"/>
        <v>1.3254688846178926E-4</v>
      </c>
      <c r="AD136">
        <f t="shared" si="11"/>
        <v>-22.799014962598449</v>
      </c>
      <c r="AE136">
        <f t="shared" si="12"/>
        <v>-3.8107230432769812E-4</v>
      </c>
      <c r="AF136">
        <f t="shared" si="13"/>
        <v>-2.6718749999999902E-3</v>
      </c>
      <c r="AG136">
        <f t="shared" si="14"/>
        <v>1.5242892173109868E-3</v>
      </c>
      <c r="AH136">
        <f t="shared" si="15"/>
        <v>-4.8319704639698102</v>
      </c>
      <c r="AL136">
        <f t="shared" si="41"/>
        <v>35</v>
      </c>
      <c r="AM136">
        <f t="shared" si="37"/>
        <v>5.4393080627397651E-3</v>
      </c>
      <c r="AN136">
        <f t="shared" si="16"/>
        <v>8.2510438067466343E-3</v>
      </c>
      <c r="AO136">
        <f t="shared" si="17"/>
        <v>19064.9184391044</v>
      </c>
      <c r="AP136">
        <f t="shared" si="18"/>
        <v>4.0981841076280751E-2</v>
      </c>
      <c r="AQ136">
        <f t="shared" si="19"/>
        <v>0.90177343749999994</v>
      </c>
      <c r="AR136">
        <f t="shared" si="20"/>
        <v>0.13842865663728549</v>
      </c>
      <c r="AS136">
        <f t="shared" si="21"/>
        <v>3340.6111339173649</v>
      </c>
    </row>
    <row r="137" spans="3:45" x14ac:dyDescent="0.3">
      <c r="C137">
        <f t="shared" si="38"/>
        <v>36</v>
      </c>
      <c r="D137">
        <f t="shared" si="22"/>
        <v>-2.8252880490870404E-3</v>
      </c>
      <c r="E137">
        <f t="shared" si="23"/>
        <v>-1.4580157730797209E-3</v>
      </c>
      <c r="F137">
        <f t="shared" si="24"/>
        <v>-360.21994985449783</v>
      </c>
      <c r="G137">
        <f t="shared" si="25"/>
        <v>-1.6568361057699155E-5</v>
      </c>
      <c r="H137">
        <f t="shared" si="26"/>
        <v>-1.4046874999999903E-2</v>
      </c>
      <c r="I137">
        <f t="shared" si="27"/>
        <v>-2.8166213798130058E-3</v>
      </c>
      <c r="J137">
        <f t="shared" si="28"/>
        <v>-255.57909636105023</v>
      </c>
      <c r="N137">
        <f t="shared" si="39"/>
        <v>36</v>
      </c>
      <c r="O137">
        <f t="shared" si="29"/>
        <v>2.6101594993657501E-3</v>
      </c>
      <c r="P137">
        <f t="shared" si="30"/>
        <v>8.1019285572271199E-3</v>
      </c>
      <c r="Q137">
        <f t="shared" si="31"/>
        <v>32613.87078327535</v>
      </c>
      <c r="R137">
        <f t="shared" si="32"/>
        <v>3.5033799456557754E-2</v>
      </c>
      <c r="S137">
        <f t="shared" si="33"/>
        <v>0.88414843749999994</v>
      </c>
      <c r="T137">
        <f t="shared" si="34"/>
        <v>0.14929750149115251</v>
      </c>
      <c r="U137">
        <f t="shared" si="35"/>
        <v>3199.6975491909252</v>
      </c>
      <c r="AA137">
        <f t="shared" si="40"/>
        <v>36</v>
      </c>
      <c r="AB137">
        <f t="shared" si="36"/>
        <v>5.5305095302566807E-4</v>
      </c>
      <c r="AC137">
        <f t="shared" si="10"/>
        <v>-1.9882033269268996E-4</v>
      </c>
      <c r="AD137">
        <f t="shared" si="11"/>
        <v>11.409841453099943</v>
      </c>
      <c r="AE137">
        <f t="shared" si="12"/>
        <v>-2.9823049903900112E-4</v>
      </c>
      <c r="AF137">
        <f t="shared" si="13"/>
        <v>-4.6875000000001776E-5</v>
      </c>
      <c r="AG137">
        <f t="shared" si="14"/>
        <v>-4.4734574855900822E-4</v>
      </c>
      <c r="AH137">
        <f t="shared" si="15"/>
        <v>-7.0717952300128673E-2</v>
      </c>
      <c r="AL137">
        <f t="shared" si="41"/>
        <v>36</v>
      </c>
      <c r="AM137">
        <f t="shared" si="37"/>
        <v>9.2098999830939597E-4</v>
      </c>
      <c r="AN137">
        <f t="shared" si="16"/>
        <v>7.4723308370336049E-3</v>
      </c>
      <c r="AO137">
        <f t="shared" si="17"/>
        <v>32428.055887621551</v>
      </c>
      <c r="AP137">
        <f t="shared" si="18"/>
        <v>3.5174630525548402E-2</v>
      </c>
      <c r="AQ137">
        <f t="shared" si="19"/>
        <v>0.87714843750000004</v>
      </c>
      <c r="AR137">
        <f t="shared" si="20"/>
        <v>0.14811286367552551</v>
      </c>
      <c r="AS137">
        <f t="shared" si="21"/>
        <v>3071.9433599865497</v>
      </c>
    </row>
    <row r="138" spans="3:45" x14ac:dyDescent="0.3">
      <c r="C138">
        <f t="shared" si="38"/>
        <v>37</v>
      </c>
      <c r="D138">
        <f t="shared" si="22"/>
        <v>-2.81818544780416E-3</v>
      </c>
      <c r="E138">
        <f t="shared" si="23"/>
        <v>-5.7989263702034992E-4</v>
      </c>
      <c r="F138">
        <f t="shared" si="24"/>
        <v>-558.35566966730039</v>
      </c>
      <c r="G138">
        <f t="shared" si="25"/>
        <v>-1.0438067466366011E-3</v>
      </c>
      <c r="H138">
        <f t="shared" si="26"/>
        <v>-1.2640624999999961E-2</v>
      </c>
      <c r="I138">
        <f t="shared" si="27"/>
        <v>-2.4355490754859876E-3</v>
      </c>
      <c r="J138">
        <f t="shared" si="28"/>
        <v>-52.870039069249742</v>
      </c>
      <c r="N138">
        <f t="shared" si="39"/>
        <v>37</v>
      </c>
      <c r="O138">
        <f t="shared" si="29"/>
        <v>5.8196701043000398E-3</v>
      </c>
      <c r="P138">
        <f t="shared" si="30"/>
        <v>7.0167009079461851E-3</v>
      </c>
      <c r="Q138">
        <f t="shared" si="31"/>
        <v>24342.065184003251</v>
      </c>
      <c r="R138">
        <f t="shared" si="32"/>
        <v>3.3675193849824397E-2</v>
      </c>
      <c r="S138">
        <f t="shared" si="33"/>
        <v>0.87917968749999997</v>
      </c>
      <c r="T138">
        <f t="shared" si="34"/>
        <v>0.137061766850023</v>
      </c>
      <c r="U138">
        <f t="shared" si="35"/>
        <v>2145.7002357114652</v>
      </c>
      <c r="AA138">
        <f t="shared" si="40"/>
        <v>37</v>
      </c>
      <c r="AB138">
        <f t="shared" si="36"/>
        <v>-6.1280652038920962E-4</v>
      </c>
      <c r="AC138">
        <f t="shared" si="10"/>
        <v>1.1597852740407016E-4</v>
      </c>
      <c r="AD138">
        <f t="shared" si="11"/>
        <v>26.715221288399334</v>
      </c>
      <c r="AE138">
        <f t="shared" si="12"/>
        <v>-1.9882033269270211E-4</v>
      </c>
      <c r="AF138">
        <f t="shared" si="13"/>
        <v>1.4843749999999822E-3</v>
      </c>
      <c r="AG138">
        <f t="shared" si="14"/>
        <v>-7.124395254829996E-4</v>
      </c>
      <c r="AH138">
        <f t="shared" si="15"/>
        <v>-0.37226773509974009</v>
      </c>
      <c r="AL138">
        <f t="shared" si="41"/>
        <v>37</v>
      </c>
      <c r="AM138">
        <f t="shared" si="37"/>
        <v>4.7169806405925651E-3</v>
      </c>
      <c r="AN138">
        <f t="shared" si="16"/>
        <v>6.6687653257339746E-3</v>
      </c>
      <c r="AO138">
        <f t="shared" si="17"/>
        <v>24049.529738525402</v>
      </c>
      <c r="AP138">
        <f t="shared" si="18"/>
        <v>3.3252700642852448E-2</v>
      </c>
      <c r="AQ138">
        <f t="shared" si="19"/>
        <v>0.8721171875</v>
      </c>
      <c r="AR138">
        <f t="shared" si="20"/>
        <v>0.1362002120750215</v>
      </c>
      <c r="AS138">
        <f t="shared" si="21"/>
        <v>2119.45135004439</v>
      </c>
    </row>
    <row r="139" spans="3:45" x14ac:dyDescent="0.3">
      <c r="C139">
        <f t="shared" si="38"/>
        <v>38</v>
      </c>
      <c r="D139">
        <f t="shared" si="22"/>
        <v>3.5823552864140901E-3</v>
      </c>
      <c r="E139">
        <f t="shared" si="23"/>
        <v>-5.9646099807806989E-4</v>
      </c>
      <c r="F139">
        <f t="shared" si="24"/>
        <v>-856.5742765540017</v>
      </c>
      <c r="G139">
        <f t="shared" si="25"/>
        <v>1.3751739677910976E-3</v>
      </c>
      <c r="H139">
        <f t="shared" si="26"/>
        <v>-1.3421875000000028E-2</v>
      </c>
      <c r="I139">
        <f t="shared" si="27"/>
        <v>-1.2376565710119997E-2</v>
      </c>
      <c r="J139">
        <f t="shared" si="28"/>
        <v>-859.69963573896985</v>
      </c>
      <c r="N139">
        <f t="shared" si="39"/>
        <v>38</v>
      </c>
      <c r="O139">
        <f t="shared" si="29"/>
        <v>4.1762160930896956E-3</v>
      </c>
      <c r="P139">
        <f t="shared" si="30"/>
        <v>5.3350122605871847E-3</v>
      </c>
      <c r="Q139">
        <f t="shared" si="31"/>
        <v>22275.875627801899</v>
      </c>
      <c r="R139">
        <f t="shared" si="32"/>
        <v>3.0808867386838048E-2</v>
      </c>
      <c r="S139">
        <f t="shared" si="33"/>
        <v>0.87942968750000006</v>
      </c>
      <c r="T139">
        <f t="shared" si="34"/>
        <v>0.13490787991251901</v>
      </c>
      <c r="U139">
        <f t="shared" si="35"/>
        <v>2878.0566912054751</v>
      </c>
      <c r="AA139">
        <f t="shared" si="40"/>
        <v>38</v>
      </c>
      <c r="AB139">
        <f t="shared" si="36"/>
        <v>8.2519261202128064E-4</v>
      </c>
      <c r="AC139">
        <f t="shared" si="10"/>
        <v>0</v>
      </c>
      <c r="AD139">
        <f t="shared" si="11"/>
        <v>24.204620136300946</v>
      </c>
      <c r="AE139">
        <f t="shared" si="12"/>
        <v>-6.1302935913580547E-4</v>
      </c>
      <c r="AF139">
        <f t="shared" si="13"/>
        <v>-2.2499999999999742E-3</v>
      </c>
      <c r="AG139">
        <f t="shared" si="14"/>
        <v>2.3030021870240058E-3</v>
      </c>
      <c r="AH139">
        <f t="shared" si="15"/>
        <v>58.725912938200054</v>
      </c>
      <c r="AL139">
        <f t="shared" si="41"/>
        <v>38</v>
      </c>
      <c r="AM139">
        <f t="shared" si="37"/>
        <v>5.5547974302861004E-3</v>
      </c>
      <c r="AN139">
        <f t="shared" si="16"/>
        <v>5.0367817615481498E-3</v>
      </c>
      <c r="AO139">
        <f t="shared" si="17"/>
        <v>21835.486179456748</v>
      </c>
      <c r="AP139">
        <f t="shared" si="18"/>
        <v>3.1802969050301499E-2</v>
      </c>
      <c r="AQ139">
        <f t="shared" si="19"/>
        <v>0.87384375000000003</v>
      </c>
      <c r="AR139">
        <f t="shared" si="20"/>
        <v>0.127568095963947</v>
      </c>
      <c r="AS139">
        <f t="shared" si="21"/>
        <v>2418.8439168668901</v>
      </c>
    </row>
    <row r="140" spans="3:45" x14ac:dyDescent="0.3">
      <c r="C140">
        <f t="shared" si="38"/>
        <v>39</v>
      </c>
      <c r="D140">
        <f t="shared" si="22"/>
        <v>3.0404973008928493E-3</v>
      </c>
      <c r="E140">
        <f t="shared" si="23"/>
        <v>-1.4248790509642801E-3</v>
      </c>
      <c r="F140">
        <f t="shared" si="24"/>
        <v>430.52593932659875</v>
      </c>
      <c r="G140">
        <f t="shared" si="25"/>
        <v>1.8390880774074025E-3</v>
      </c>
      <c r="H140">
        <f t="shared" si="26"/>
        <v>-4.249999999999976E-3</v>
      </c>
      <c r="I140">
        <f t="shared" si="27"/>
        <v>-2.4968520113990006E-2</v>
      </c>
      <c r="J140">
        <f t="shared" si="28"/>
        <v>-1167.89108960354</v>
      </c>
      <c r="N140">
        <f t="shared" si="39"/>
        <v>39</v>
      </c>
      <c r="O140">
        <f t="shared" si="29"/>
        <v>7.755325994975585E-3</v>
      </c>
      <c r="P140">
        <f t="shared" si="30"/>
        <v>5.6332427596262197E-3</v>
      </c>
      <c r="Q140">
        <f t="shared" si="31"/>
        <v>24293.613174127102</v>
      </c>
      <c r="R140">
        <f t="shared" si="32"/>
        <v>3.5795944065213102E-2</v>
      </c>
      <c r="S140">
        <f t="shared" si="33"/>
        <v>0.89179687500000004</v>
      </c>
      <c r="T140">
        <f t="shared" si="34"/>
        <v>0.14156836105772402</v>
      </c>
      <c r="U140">
        <f t="shared" si="35"/>
        <v>3520.3718078267802</v>
      </c>
      <c r="AA140">
        <f t="shared" si="40"/>
        <v>39</v>
      </c>
      <c r="AB140">
        <f t="shared" si="36"/>
        <v>-6.3182039516831122E-4</v>
      </c>
      <c r="AC140">
        <f t="shared" si="10"/>
        <v>-9.9410166346340645E-5</v>
      </c>
      <c r="AD140">
        <f t="shared" si="11"/>
        <v>-19.820630778602208</v>
      </c>
      <c r="AE140">
        <f t="shared" si="12"/>
        <v>-1.5905626615414989E-3</v>
      </c>
      <c r="AF140">
        <f t="shared" si="13"/>
        <v>5.1562500000001954E-4</v>
      </c>
      <c r="AG140">
        <f t="shared" si="14"/>
        <v>3.9764066538500176E-4</v>
      </c>
      <c r="AH140">
        <f t="shared" si="15"/>
        <v>-4.9812400970799899</v>
      </c>
      <c r="AL140">
        <f t="shared" si="41"/>
        <v>39</v>
      </c>
      <c r="AM140">
        <f t="shared" si="37"/>
        <v>9.5914848430061657E-3</v>
      </c>
      <c r="AN140">
        <f t="shared" si="16"/>
        <v>4.97050831731725E-3</v>
      </c>
      <c r="AO140">
        <f t="shared" si="17"/>
        <v>24518.786459179701</v>
      </c>
      <c r="AP140">
        <f t="shared" si="18"/>
        <v>3.7510769434687549E-2</v>
      </c>
      <c r="AQ140">
        <f t="shared" si="19"/>
        <v>0.88941406249999999</v>
      </c>
      <c r="AR140">
        <f t="shared" si="20"/>
        <v>0.12888528066803651</v>
      </c>
      <c r="AS140">
        <f t="shared" si="21"/>
        <v>2938.9168830735498</v>
      </c>
    </row>
    <row r="141" spans="3:45" x14ac:dyDescent="0.3">
      <c r="C141">
        <f t="shared" si="38"/>
        <v>40</v>
      </c>
      <c r="D141">
        <f t="shared" si="22"/>
        <v>-2.5879545845157968E-4</v>
      </c>
      <c r="E141">
        <f t="shared" si="23"/>
        <v>-1.9053615216382798E-3</v>
      </c>
      <c r="F141">
        <f t="shared" si="24"/>
        <v>-1095.0678520414003</v>
      </c>
      <c r="G141">
        <f t="shared" si="25"/>
        <v>-4.0758168202002024E-3</v>
      </c>
      <c r="H141">
        <f t="shared" si="26"/>
        <v>-1.7953124999999903E-2</v>
      </c>
      <c r="I141">
        <f t="shared" si="27"/>
        <v>-2.3676187951488001E-2</v>
      </c>
      <c r="J141">
        <f t="shared" si="28"/>
        <v>-945.05121143857014</v>
      </c>
      <c r="N141">
        <f t="shared" si="39"/>
        <v>40</v>
      </c>
      <c r="O141">
        <f t="shared" si="29"/>
        <v>5.9681643310354601E-3</v>
      </c>
      <c r="P141">
        <f t="shared" si="30"/>
        <v>6.6687653257339798E-3</v>
      </c>
      <c r="Q141">
        <f t="shared" si="31"/>
        <v>36534.751088220204</v>
      </c>
      <c r="R141">
        <f t="shared" si="32"/>
        <v>3.3865730001988198E-2</v>
      </c>
      <c r="S141">
        <f t="shared" si="33"/>
        <v>0.91172656249999995</v>
      </c>
      <c r="T141">
        <f t="shared" si="34"/>
        <v>0.132074690171648</v>
      </c>
      <c r="U141">
        <f t="shared" si="35"/>
        <v>6121.6819020131243</v>
      </c>
      <c r="AA141">
        <f t="shared" si="40"/>
        <v>40</v>
      </c>
      <c r="AB141">
        <f t="shared" si="36"/>
        <v>3.3238453359636048E-4</v>
      </c>
      <c r="AC141">
        <f t="shared" si="10"/>
        <v>-6.6273444230899835E-5</v>
      </c>
      <c r="AD141">
        <f t="shared" si="11"/>
        <v>88.600545719600632</v>
      </c>
      <c r="AE141">
        <f t="shared" si="12"/>
        <v>-1.0438067466366982E-3</v>
      </c>
      <c r="AF141">
        <f t="shared" si="13"/>
        <v>9.843750000000373E-4</v>
      </c>
      <c r="AG141">
        <f t="shared" si="14"/>
        <v>-6.4616608125199482E-4</v>
      </c>
      <c r="AH141">
        <f t="shared" si="15"/>
        <v>7.9986900885796786</v>
      </c>
      <c r="AL141">
        <f t="shared" si="41"/>
        <v>40</v>
      </c>
      <c r="AM141">
        <f t="shared" si="37"/>
        <v>5.6725743350114904E-3</v>
      </c>
      <c r="AN141">
        <f t="shared" si="16"/>
        <v>5.7492212870302907E-3</v>
      </c>
      <c r="AO141">
        <f t="shared" si="17"/>
        <v>35942.9168893397</v>
      </c>
      <c r="AP141">
        <f t="shared" si="18"/>
        <v>3.2349724965206453E-2</v>
      </c>
      <c r="AQ141">
        <f t="shared" si="19"/>
        <v>0.90225781250000003</v>
      </c>
      <c r="AR141">
        <f t="shared" si="20"/>
        <v>0.12055967923652999</v>
      </c>
      <c r="AS141">
        <f t="shared" si="21"/>
        <v>5645.1569512495498</v>
      </c>
    </row>
    <row r="142" spans="3:45" x14ac:dyDescent="0.3">
      <c r="C142">
        <f t="shared" si="38"/>
        <v>41</v>
      </c>
      <c r="D142">
        <f t="shared" si="22"/>
        <v>3.5760734416883798E-3</v>
      </c>
      <c r="E142">
        <f t="shared" si="23"/>
        <v>-8.4498641394392931E-4</v>
      </c>
      <c r="F142">
        <f t="shared" si="24"/>
        <v>-958.53342940970106</v>
      </c>
      <c r="G142">
        <f t="shared" si="25"/>
        <v>2.4189807144276987E-3</v>
      </c>
      <c r="H142">
        <f t="shared" si="26"/>
        <v>-8.7343749999999609E-3</v>
      </c>
      <c r="I142">
        <f t="shared" si="27"/>
        <v>-1.4414474120220011E-2</v>
      </c>
      <c r="J142">
        <f t="shared" si="28"/>
        <v>-986.53439717277024</v>
      </c>
      <c r="N142">
        <f t="shared" si="39"/>
        <v>41</v>
      </c>
      <c r="O142">
        <f t="shared" si="29"/>
        <v>4.7737454874906401E-3</v>
      </c>
      <c r="P142">
        <f t="shared" si="30"/>
        <v>7.2486579627543245E-3</v>
      </c>
      <c r="Q142">
        <f t="shared" si="31"/>
        <v>19525.988478960047</v>
      </c>
      <c r="R142">
        <f t="shared" si="32"/>
        <v>3.4495327722181751E-2</v>
      </c>
      <c r="S142">
        <f t="shared" si="33"/>
        <v>0.90003906249999999</v>
      </c>
      <c r="T142">
        <f t="shared" si="34"/>
        <v>0.156372191662801</v>
      </c>
      <c r="U142">
        <f t="shared" si="35"/>
        <v>3124.9074090560352</v>
      </c>
      <c r="AA142">
        <f t="shared" si="40"/>
        <v>41</v>
      </c>
      <c r="AB142">
        <f t="shared" si="36"/>
        <v>-3.8765286016633014E-4</v>
      </c>
      <c r="AC142">
        <f t="shared" si="10"/>
        <v>3.3136722115450351E-5</v>
      </c>
      <c r="AD142">
        <f t="shared" si="11"/>
        <v>12.327227518497239</v>
      </c>
      <c r="AE142">
        <f t="shared" si="12"/>
        <v>-2.6509377692360281E-4</v>
      </c>
      <c r="AF142">
        <f t="shared" si="13"/>
        <v>2.6562500000004707E-4</v>
      </c>
      <c r="AG142">
        <f t="shared" si="14"/>
        <v>-6.2959772019299809E-4</v>
      </c>
      <c r="AH142">
        <f t="shared" si="15"/>
        <v>20.662201889129847</v>
      </c>
      <c r="AL142">
        <f t="shared" si="41"/>
        <v>41</v>
      </c>
      <c r="AM142">
        <f t="shared" si="37"/>
        <v>6.7556086384179953E-3</v>
      </c>
      <c r="AN142">
        <f t="shared" si="16"/>
        <v>6.8095963947246351E-3</v>
      </c>
      <c r="AO142">
        <f t="shared" si="17"/>
        <v>19040.558150495948</v>
      </c>
      <c r="AP142">
        <f t="shared" si="18"/>
        <v>3.5837364967857402E-2</v>
      </c>
      <c r="AQ142">
        <f t="shared" si="19"/>
        <v>0.89553906249999993</v>
      </c>
      <c r="AR142">
        <f t="shared" si="20"/>
        <v>0.1494797534627875</v>
      </c>
      <c r="AS142">
        <f t="shared" si="21"/>
        <v>2621.3091095250848</v>
      </c>
    </row>
    <row r="143" spans="3:45" x14ac:dyDescent="0.3">
      <c r="C143">
        <f t="shared" si="38"/>
        <v>42</v>
      </c>
      <c r="D143">
        <f t="shared" si="22"/>
        <v>2.6918221813246506E-3</v>
      </c>
      <c r="E143">
        <f t="shared" si="23"/>
        <v>-1.8225197163496999E-4</v>
      </c>
      <c r="F143">
        <f t="shared" si="24"/>
        <v>-1075.0812123634987</v>
      </c>
      <c r="G143">
        <f t="shared" si="25"/>
        <v>4.1586586254888022E-3</v>
      </c>
      <c r="H143">
        <f t="shared" si="26"/>
        <v>-1.410937499999998E-2</v>
      </c>
      <c r="I143">
        <f t="shared" si="27"/>
        <v>-9.0463251375179909E-3</v>
      </c>
      <c r="J143">
        <f t="shared" si="28"/>
        <v>-1000.67310713195</v>
      </c>
      <c r="N143">
        <f t="shared" si="39"/>
        <v>42</v>
      </c>
      <c r="O143">
        <f t="shared" si="29"/>
        <v>7.4300199208541754E-3</v>
      </c>
      <c r="P143">
        <f t="shared" si="30"/>
        <v>5.7409371065014246E-3</v>
      </c>
      <c r="Q143">
        <f t="shared" si="31"/>
        <v>14392.342594307749</v>
      </c>
      <c r="R143">
        <f t="shared" si="32"/>
        <v>3.3807740738286199E-2</v>
      </c>
      <c r="S143">
        <f t="shared" si="33"/>
        <v>0.87138281250000005</v>
      </c>
      <c r="T143">
        <f t="shared" si="34"/>
        <v>0.15420173636423901</v>
      </c>
      <c r="U143">
        <f t="shared" si="35"/>
        <v>1723.3386086714149</v>
      </c>
      <c r="AA143">
        <f t="shared" si="40"/>
        <v>42</v>
      </c>
      <c r="AB143">
        <f t="shared" si="36"/>
        <v>-4.3613733480642007E-4</v>
      </c>
      <c r="AC143">
        <f t="shared" si="10"/>
        <v>-6.6273444230900702E-5</v>
      </c>
      <c r="AD143">
        <f t="shared" si="11"/>
        <v>15.754150930100877</v>
      </c>
      <c r="AE143">
        <f t="shared" si="12"/>
        <v>7.1243952548220163E-4</v>
      </c>
      <c r="AF143">
        <f t="shared" si="13"/>
        <v>-1.7500000000000293E-3</v>
      </c>
      <c r="AG143">
        <f t="shared" si="14"/>
        <v>-1.5242892173110145E-3</v>
      </c>
      <c r="AH143">
        <f t="shared" si="15"/>
        <v>0.27676832319002642</v>
      </c>
      <c r="AL143">
        <f t="shared" si="41"/>
        <v>42</v>
      </c>
      <c r="AM143">
        <f t="shared" si="37"/>
        <v>8.9939996789197112E-3</v>
      </c>
      <c r="AN143">
        <f t="shared" si="16"/>
        <v>5.68294784279939E-3</v>
      </c>
      <c r="AO143">
        <f t="shared" si="17"/>
        <v>13846.92491266095</v>
      </c>
      <c r="AP143">
        <f t="shared" si="18"/>
        <v>3.5530850288289506E-2</v>
      </c>
      <c r="AQ143">
        <f t="shared" si="19"/>
        <v>0.86520312500000007</v>
      </c>
      <c r="AR143">
        <f t="shared" si="20"/>
        <v>0.1504407184041355</v>
      </c>
      <c r="AS143">
        <f t="shared" si="21"/>
        <v>1222.8636709438449</v>
      </c>
    </row>
    <row r="144" spans="3:45" x14ac:dyDescent="0.3">
      <c r="C144">
        <f t="shared" si="38"/>
        <v>43</v>
      </c>
      <c r="D144">
        <f t="shared" si="22"/>
        <v>2.8005707239763603E-3</v>
      </c>
      <c r="E144">
        <f t="shared" si="23"/>
        <v>-9.4439658029026995E-4</v>
      </c>
      <c r="F144">
        <f t="shared" si="24"/>
        <v>-903.77991605960051</v>
      </c>
      <c r="G144">
        <f t="shared" si="25"/>
        <v>8.6155477500170219E-4</v>
      </c>
      <c r="H144">
        <f t="shared" si="26"/>
        <v>-8.0468750000000089E-3</v>
      </c>
      <c r="I144">
        <f t="shared" si="27"/>
        <v>-1.1664126184638024E-2</v>
      </c>
      <c r="J144">
        <f t="shared" si="28"/>
        <v>-916.07012785005963</v>
      </c>
      <c r="N144">
        <f t="shared" si="39"/>
        <v>43</v>
      </c>
      <c r="O144">
        <f t="shared" si="29"/>
        <v>7.4777128706903003E-3</v>
      </c>
      <c r="P144">
        <f t="shared" si="30"/>
        <v>8.0439392935250844E-3</v>
      </c>
      <c r="Q144">
        <f t="shared" si="31"/>
        <v>19388.190154759199</v>
      </c>
      <c r="R144">
        <f t="shared" si="32"/>
        <v>4.021141228709655E-2</v>
      </c>
      <c r="S144">
        <f t="shared" si="33"/>
        <v>0.91033593749999997</v>
      </c>
      <c r="T144">
        <f t="shared" si="34"/>
        <v>0.164043342832527</v>
      </c>
      <c r="U144">
        <f t="shared" si="35"/>
        <v>3477.6695070862697</v>
      </c>
      <c r="AA144">
        <f t="shared" si="40"/>
        <v>43</v>
      </c>
      <c r="AB144">
        <f t="shared" si="36"/>
        <v>-2.404425891001493E-4</v>
      </c>
      <c r="AC144">
        <f t="shared" si="10"/>
        <v>-3.3136722115439943E-5</v>
      </c>
      <c r="AD144">
        <f t="shared" si="11"/>
        <v>43.271925029199338</v>
      </c>
      <c r="AE144">
        <f t="shared" si="12"/>
        <v>-2.1538869375040126E-4</v>
      </c>
      <c r="AF144">
        <f t="shared" si="13"/>
        <v>7.9687499999991918E-4</v>
      </c>
      <c r="AG144">
        <f t="shared" si="14"/>
        <v>8.1184969182798716E-4</v>
      </c>
      <c r="AH144">
        <f t="shared" si="15"/>
        <v>-0.83046079136966</v>
      </c>
      <c r="AL144">
        <f t="shared" si="41"/>
        <v>43</v>
      </c>
      <c r="AM144">
        <f t="shared" si="37"/>
        <v>8.9982195272285542E-3</v>
      </c>
      <c r="AN144">
        <f t="shared" si="16"/>
        <v>7.5883093644376698E-3</v>
      </c>
      <c r="AO144">
        <f t="shared" si="17"/>
        <v>18914.664234214801</v>
      </c>
      <c r="AP144">
        <f t="shared" si="18"/>
        <v>4.0749884021472602E-2</v>
      </c>
      <c r="AQ144">
        <f t="shared" si="19"/>
        <v>0.90591406249999995</v>
      </c>
      <c r="AR144">
        <f t="shared" si="20"/>
        <v>0.15780535489429398</v>
      </c>
      <c r="AS144">
        <f t="shared" si="21"/>
        <v>3020.049673556925</v>
      </c>
    </row>
    <row r="145" spans="3:45" x14ac:dyDescent="0.3">
      <c r="C145">
        <f t="shared" si="38"/>
        <v>44</v>
      </c>
      <c r="D145">
        <f t="shared" si="22"/>
        <v>2.9029231385999891E-3</v>
      </c>
      <c r="E145">
        <f t="shared" si="23"/>
        <v>-1.0272383855789002E-3</v>
      </c>
      <c r="F145">
        <f t="shared" si="24"/>
        <v>-609.45611221500076</v>
      </c>
      <c r="G145">
        <f t="shared" si="25"/>
        <v>3.0982835177943979E-3</v>
      </c>
      <c r="H145">
        <f t="shared" si="26"/>
        <v>-2.3906250000000906E-3</v>
      </c>
      <c r="I145">
        <f t="shared" si="27"/>
        <v>-1.3138710318776003E-2</v>
      </c>
      <c r="J145">
        <f t="shared" si="28"/>
        <v>-833.55644865813019</v>
      </c>
      <c r="N145">
        <f t="shared" si="39"/>
        <v>44</v>
      </c>
      <c r="O145">
        <f t="shared" si="29"/>
        <v>7.5724563922161649E-3</v>
      </c>
      <c r="P145">
        <f t="shared" si="30"/>
        <v>6.8427331168400803E-3</v>
      </c>
      <c r="Q145">
        <f t="shared" si="31"/>
        <v>18876.032639396202</v>
      </c>
      <c r="R145">
        <f t="shared" si="32"/>
        <v>3.6856319172907402E-2</v>
      </c>
      <c r="S145">
        <f t="shared" si="33"/>
        <v>0.9080859375</v>
      </c>
      <c r="T145">
        <f t="shared" si="34"/>
        <v>0.15190701835774401</v>
      </c>
      <c r="U145">
        <f t="shared" si="35"/>
        <v>3436.5039808615848</v>
      </c>
      <c r="AA145">
        <f t="shared" si="40"/>
        <v>44</v>
      </c>
      <c r="AB145">
        <f t="shared" si="36"/>
        <v>2.1786912884338983E-4</v>
      </c>
      <c r="AC145">
        <f t="shared" si="10"/>
        <v>8.2841805288619806E-5</v>
      </c>
      <c r="AD145">
        <f t="shared" si="11"/>
        <v>40.597413052099</v>
      </c>
      <c r="AE145">
        <f t="shared" si="12"/>
        <v>9.2782821923249881E-4</v>
      </c>
      <c r="AF145">
        <f t="shared" si="13"/>
        <v>-1.8750000000000711E-4</v>
      </c>
      <c r="AG145">
        <f t="shared" si="14"/>
        <v>-7.7871296971299131E-4</v>
      </c>
      <c r="AH145">
        <f t="shared" si="15"/>
        <v>0.67131917187998624</v>
      </c>
      <c r="AL145">
        <f t="shared" si="41"/>
        <v>44</v>
      </c>
      <c r="AM145">
        <f t="shared" si="37"/>
        <v>8.9149833970944645E-3</v>
      </c>
      <c r="AN145">
        <f t="shared" si="16"/>
        <v>6.2876930214063199E-3</v>
      </c>
      <c r="AO145">
        <f t="shared" si="17"/>
        <v>18551.005876762651</v>
      </c>
      <c r="AP145">
        <f t="shared" si="18"/>
        <v>3.7941546822188352E-2</v>
      </c>
      <c r="AQ145">
        <f t="shared" si="19"/>
        <v>0.90698437499999995</v>
      </c>
      <c r="AR145">
        <f t="shared" si="20"/>
        <v>0.1457270196832125</v>
      </c>
      <c r="AS145">
        <f t="shared" si="21"/>
        <v>3019.3900969465799</v>
      </c>
    </row>
    <row r="146" spans="3:45" x14ac:dyDescent="0.3">
      <c r="C146">
        <f t="shared" si="38"/>
        <v>45</v>
      </c>
      <c r="D146">
        <f t="shared" si="22"/>
        <v>-3.1950583272311595E-3</v>
      </c>
      <c r="E146">
        <f t="shared" si="23"/>
        <v>-1.1597852740406912E-3</v>
      </c>
      <c r="F146">
        <f t="shared" si="24"/>
        <v>-89.691933188500116</v>
      </c>
      <c r="G146">
        <f t="shared" si="25"/>
        <v>-1.789382994234201E-3</v>
      </c>
      <c r="H146">
        <f t="shared" si="26"/>
        <v>-2.2062499999999985E-2</v>
      </c>
      <c r="I146">
        <f t="shared" si="27"/>
        <v>-2.3361389091400009E-3</v>
      </c>
      <c r="J146">
        <f t="shared" si="28"/>
        <v>-662.83304588828992</v>
      </c>
      <c r="N146">
        <f t="shared" si="39"/>
        <v>45</v>
      </c>
      <c r="O146">
        <f t="shared" si="29"/>
        <v>6.3526776518353298E-3</v>
      </c>
      <c r="P146">
        <f t="shared" si="30"/>
        <v>9.0297567764596742E-3</v>
      </c>
      <c r="Q146">
        <f t="shared" si="31"/>
        <v>20729.470263117451</v>
      </c>
      <c r="R146">
        <f t="shared" si="32"/>
        <v>3.55557028298761E-2</v>
      </c>
      <c r="S146">
        <f t="shared" si="33"/>
        <v>0.88710937500000009</v>
      </c>
      <c r="T146">
        <f t="shared" si="34"/>
        <v>0.15773908145006299</v>
      </c>
      <c r="U146">
        <f t="shared" si="35"/>
        <v>1907.312499639525</v>
      </c>
      <c r="AA146">
        <f t="shared" si="40"/>
        <v>45</v>
      </c>
      <c r="AB146">
        <f t="shared" si="36"/>
        <v>5.4111361096504003E-4</v>
      </c>
      <c r="AC146">
        <f t="shared" si="10"/>
        <v>-1.9882033269268996E-4</v>
      </c>
      <c r="AD146">
        <f t="shared" si="11"/>
        <v>29.924588273999689</v>
      </c>
      <c r="AE146">
        <f t="shared" si="12"/>
        <v>3.4793558221220267E-4</v>
      </c>
      <c r="AF146">
        <f t="shared" si="13"/>
        <v>8.2812500000006839E-4</v>
      </c>
      <c r="AG146">
        <f t="shared" si="14"/>
        <v>-1.9219298826959885E-3</v>
      </c>
      <c r="AH146">
        <f t="shared" si="15"/>
        <v>1.0688964174100875</v>
      </c>
      <c r="AL146">
        <f t="shared" si="41"/>
        <v>45</v>
      </c>
      <c r="AM146">
        <f t="shared" si="37"/>
        <v>4.48459168273723E-3</v>
      </c>
      <c r="AN146">
        <f t="shared" si="16"/>
        <v>8.5492743057856736E-3</v>
      </c>
      <c r="AO146">
        <f t="shared" si="17"/>
        <v>20669.662002386201</v>
      </c>
      <c r="AP146">
        <f t="shared" si="18"/>
        <v>3.4487043541652898E-2</v>
      </c>
      <c r="AQ146">
        <f t="shared" si="19"/>
        <v>0.87566406250000006</v>
      </c>
      <c r="AR146">
        <f t="shared" si="20"/>
        <v>0.15753197693684101</v>
      </c>
      <c r="AS146">
        <f t="shared" si="21"/>
        <v>1575.3615284866751</v>
      </c>
    </row>
    <row r="147" spans="3:45" x14ac:dyDescent="0.3">
      <c r="C147">
        <f t="shared" si="38"/>
        <v>46</v>
      </c>
      <c r="D147">
        <f t="shared" si="22"/>
        <v>2.41285457480053E-3</v>
      </c>
      <c r="E147">
        <f t="shared" si="23"/>
        <v>-6.6273444230896972E-4</v>
      </c>
      <c r="F147">
        <f t="shared" si="24"/>
        <v>-429.12495032310107</v>
      </c>
      <c r="G147">
        <f t="shared" si="25"/>
        <v>1.2757638014448056E-3</v>
      </c>
      <c r="H147">
        <f t="shared" si="26"/>
        <v>-1.9687500000000746E-3</v>
      </c>
      <c r="I147">
        <f t="shared" si="27"/>
        <v>-1.4613294452913012E-2</v>
      </c>
      <c r="J147">
        <f t="shared" si="28"/>
        <v>-935.82338293097973</v>
      </c>
      <c r="N147">
        <f t="shared" si="39"/>
        <v>46</v>
      </c>
      <c r="O147">
        <f t="shared" si="29"/>
        <v>7.7868204886954156E-3</v>
      </c>
      <c r="P147">
        <f t="shared" si="30"/>
        <v>6.9421432831864253E-3</v>
      </c>
      <c r="Q147">
        <f t="shared" si="31"/>
        <v>21902.53289306055</v>
      </c>
      <c r="R147">
        <f t="shared" si="32"/>
        <v>3.6839750811849703E-2</v>
      </c>
      <c r="S147">
        <f t="shared" si="33"/>
        <v>0.911203125</v>
      </c>
      <c r="T147">
        <f t="shared" si="34"/>
        <v>0.14977798396182651</v>
      </c>
      <c r="U147">
        <f t="shared" si="35"/>
        <v>4137.9862861388001</v>
      </c>
      <c r="AA147">
        <f t="shared" si="40"/>
        <v>46</v>
      </c>
      <c r="AB147">
        <f t="shared" si="36"/>
        <v>1.4436238223161993E-4</v>
      </c>
      <c r="AC147">
        <f t="shared" si="10"/>
        <v>1.9882033269268996E-4</v>
      </c>
      <c r="AD147">
        <f t="shared" si="11"/>
        <v>-6.3051348802000575</v>
      </c>
      <c r="AE147">
        <f t="shared" si="12"/>
        <v>1.2426270793293032E-3</v>
      </c>
      <c r="AF147">
        <f t="shared" si="13"/>
        <v>-1.2500000000004174E-4</v>
      </c>
      <c r="AG147">
        <f t="shared" si="14"/>
        <v>-6.2959772019399729E-4</v>
      </c>
      <c r="AH147">
        <f t="shared" si="15"/>
        <v>-3.1266845773698151</v>
      </c>
      <c r="AL147">
        <f t="shared" si="41"/>
        <v>46</v>
      </c>
      <c r="AM147">
        <f t="shared" si="37"/>
        <v>8.9210665849798702E-3</v>
      </c>
      <c r="AN147">
        <f t="shared" si="16"/>
        <v>6.511365895685595E-3</v>
      </c>
      <c r="AO147">
        <f t="shared" si="17"/>
        <v>21691.122985339098</v>
      </c>
      <c r="AP147">
        <f t="shared" si="18"/>
        <v>3.6856319172907451E-2</v>
      </c>
      <c r="AQ147">
        <f t="shared" si="19"/>
        <v>0.91028124999999993</v>
      </c>
      <c r="AR147">
        <f t="shared" si="20"/>
        <v>0.14278613559546699</v>
      </c>
      <c r="AS147">
        <f t="shared" si="21"/>
        <v>3671.6379369619949</v>
      </c>
    </row>
    <row r="148" spans="3:45" x14ac:dyDescent="0.3">
      <c r="C148">
        <f t="shared" si="38"/>
        <v>47</v>
      </c>
      <c r="D148">
        <f t="shared" si="22"/>
        <v>2.2669890504266902E-3</v>
      </c>
      <c r="E148">
        <f t="shared" si="23"/>
        <v>-6.6273444230897059E-4</v>
      </c>
      <c r="F148">
        <f t="shared" si="24"/>
        <v>686.24938354569895</v>
      </c>
      <c r="G148">
        <f t="shared" si="25"/>
        <v>-1.8556564384650948E-3</v>
      </c>
      <c r="H148">
        <f t="shared" si="26"/>
        <v>6.2500000000076383E-5</v>
      </c>
      <c r="I148">
        <f t="shared" si="27"/>
        <v>-3.959838292796003E-3</v>
      </c>
      <c r="J148">
        <f t="shared" si="28"/>
        <v>953.85774747397954</v>
      </c>
      <c r="N148">
        <f t="shared" si="39"/>
        <v>47</v>
      </c>
      <c r="O148">
        <f t="shared" si="29"/>
        <v>4.6231705432739356E-3</v>
      </c>
      <c r="P148">
        <f t="shared" si="30"/>
        <v>8.4332957783816061E-3</v>
      </c>
      <c r="Q148">
        <f t="shared" si="31"/>
        <v>25631.71129557825</v>
      </c>
      <c r="R148">
        <f t="shared" si="32"/>
        <v>3.954867784478755E-2</v>
      </c>
      <c r="S148">
        <f t="shared" si="33"/>
        <v>0.91225000000000001</v>
      </c>
      <c r="T148">
        <f t="shared" si="34"/>
        <v>0.160439724302472</v>
      </c>
      <c r="U148">
        <f t="shared" si="35"/>
        <v>5025.7675970575201</v>
      </c>
      <c r="AA148">
        <f t="shared" si="40"/>
        <v>47</v>
      </c>
      <c r="AB148">
        <f t="shared" si="36"/>
        <v>1.0663530797298988E-4</v>
      </c>
      <c r="AC148">
        <f t="shared" si="10"/>
        <v>-1.1597852740406929E-4</v>
      </c>
      <c r="AD148">
        <f t="shared" si="11"/>
        <v>100.46034457370115</v>
      </c>
      <c r="AE148">
        <f t="shared" si="12"/>
        <v>-4.9705083173180037E-4</v>
      </c>
      <c r="AF148">
        <f t="shared" si="13"/>
        <v>1.8593749999999964E-3</v>
      </c>
      <c r="AG148">
        <f t="shared" si="14"/>
        <v>-7.9528133077100271E-4</v>
      </c>
      <c r="AH148">
        <f t="shared" si="15"/>
        <v>201.0424120698699</v>
      </c>
      <c r="AL148">
        <f t="shared" si="41"/>
        <v>47</v>
      </c>
      <c r="AM148">
        <f t="shared" si="37"/>
        <v>5.7033474145007854E-3</v>
      </c>
      <c r="AN148">
        <f t="shared" si="16"/>
        <v>8.1599178209291537E-3</v>
      </c>
      <c r="AO148">
        <f t="shared" si="17"/>
        <v>25924.605815064249</v>
      </c>
      <c r="AP148">
        <f t="shared" si="18"/>
        <v>3.8869375041420906E-2</v>
      </c>
      <c r="AQ148">
        <f t="shared" si="19"/>
        <v>0.91135156250000005</v>
      </c>
      <c r="AR148">
        <f t="shared" si="20"/>
        <v>0.1588574458214595</v>
      </c>
      <c r="AS148">
        <f t="shared" si="21"/>
        <v>5402.1752647595749</v>
      </c>
    </row>
    <row r="149" spans="3:45" x14ac:dyDescent="0.3">
      <c r="C149">
        <f t="shared" si="38"/>
        <v>48</v>
      </c>
      <c r="D149">
        <f t="shared" si="22"/>
        <v>2.26030437710408E-3</v>
      </c>
      <c r="E149">
        <f t="shared" si="23"/>
        <v>-1.1432169129829703E-3</v>
      </c>
      <c r="F149">
        <f t="shared" si="24"/>
        <v>-620.02096171049925</v>
      </c>
      <c r="G149">
        <f t="shared" si="25"/>
        <v>2.684074491351298E-3</v>
      </c>
      <c r="H149">
        <f t="shared" si="26"/>
        <v>-1.3984375000000049E-2</v>
      </c>
      <c r="I149">
        <f t="shared" si="27"/>
        <v>-1.0885413214925005E-2</v>
      </c>
      <c r="J149">
        <f t="shared" si="28"/>
        <v>-960.3718395902697</v>
      </c>
      <c r="N149">
        <f t="shared" si="39"/>
        <v>48</v>
      </c>
      <c r="O149">
        <f t="shared" si="29"/>
        <v>4.6920415540468901E-3</v>
      </c>
      <c r="P149">
        <f t="shared" si="30"/>
        <v>5.9397574391941155E-3</v>
      </c>
      <c r="Q149">
        <f t="shared" si="31"/>
        <v>18737.85481333065</v>
      </c>
      <c r="R149">
        <f t="shared" si="32"/>
        <v>3.2308304062562146E-2</v>
      </c>
      <c r="S149">
        <f t="shared" si="33"/>
        <v>0.89963281249999993</v>
      </c>
      <c r="T149">
        <f t="shared" si="34"/>
        <v>0.14856020942408349</v>
      </c>
      <c r="U149">
        <f t="shared" si="35"/>
        <v>4151.1732363855153</v>
      </c>
      <c r="AA149">
        <f t="shared" si="40"/>
        <v>48</v>
      </c>
      <c r="AB149">
        <f t="shared" si="36"/>
        <v>-1.8374001516559008E-4</v>
      </c>
      <c r="AC149">
        <f t="shared" si="10"/>
        <v>-3.3136722115450351E-5</v>
      </c>
      <c r="AD149">
        <f t="shared" si="11"/>
        <v>-30.320511216898012</v>
      </c>
      <c r="AE149">
        <f t="shared" si="12"/>
        <v>9.9410166346396156E-5</v>
      </c>
      <c r="AF149">
        <f t="shared" si="13"/>
        <v>1.8750000000000711E-4</v>
      </c>
      <c r="AG149">
        <f t="shared" si="14"/>
        <v>-4.9705083173198772E-4</v>
      </c>
      <c r="AH149">
        <f t="shared" si="15"/>
        <v>3.849464377070035</v>
      </c>
      <c r="AL149">
        <f t="shared" si="41"/>
        <v>48</v>
      </c>
      <c r="AM149">
        <f t="shared" si="37"/>
        <v>5.9140637501817247E-3</v>
      </c>
      <c r="AN149">
        <f t="shared" si="16"/>
        <v>5.3847173437603551E-3</v>
      </c>
      <c r="AO149">
        <f t="shared" si="17"/>
        <v>18443.004588083852</v>
      </c>
      <c r="AP149">
        <f t="shared" si="18"/>
        <v>3.3600636225064595E-2</v>
      </c>
      <c r="AQ149">
        <f t="shared" si="19"/>
        <v>0.89254687499999996</v>
      </c>
      <c r="AR149">
        <f t="shared" si="20"/>
        <v>0.14336602823248701</v>
      </c>
      <c r="AS149">
        <f t="shared" si="21"/>
        <v>3669.062584401845</v>
      </c>
    </row>
    <row r="150" spans="3:45" x14ac:dyDescent="0.3">
      <c r="C150">
        <f t="shared" si="38"/>
        <v>49</v>
      </c>
      <c r="D150">
        <f t="shared" si="22"/>
        <v>3.5930575337150394E-3</v>
      </c>
      <c r="E150">
        <f t="shared" si="23"/>
        <v>-9.2782821923256039E-4</v>
      </c>
      <c r="F150">
        <f t="shared" si="24"/>
        <v>-822.29701906979972</v>
      </c>
      <c r="G150">
        <f t="shared" si="25"/>
        <v>1.5739943004837997E-3</v>
      </c>
      <c r="H150">
        <f t="shared" si="26"/>
        <v>-2.1562499999999707E-3</v>
      </c>
      <c r="I150">
        <f t="shared" si="27"/>
        <v>-2.0445357545231024E-2</v>
      </c>
      <c r="J150">
        <f t="shared" si="28"/>
        <v>-1119.3161578485096</v>
      </c>
      <c r="N150">
        <f t="shared" si="39"/>
        <v>49</v>
      </c>
      <c r="O150">
        <f t="shared" si="29"/>
        <v>8.2930589856770806E-3</v>
      </c>
      <c r="P150">
        <f t="shared" si="30"/>
        <v>5.9646099807807006E-3</v>
      </c>
      <c r="Q150">
        <f t="shared" si="31"/>
        <v>19466.642937977202</v>
      </c>
      <c r="R150">
        <f t="shared" si="32"/>
        <v>3.6309563258002497E-2</v>
      </c>
      <c r="S150">
        <f t="shared" si="33"/>
        <v>0.91665624999999995</v>
      </c>
      <c r="T150">
        <f t="shared" si="34"/>
        <v>0.1403505865199815</v>
      </c>
      <c r="U150">
        <f t="shared" si="35"/>
        <v>6217.8898174436054</v>
      </c>
      <c r="AA150">
        <f t="shared" si="40"/>
        <v>49</v>
      </c>
      <c r="AB150">
        <f t="shared" si="36"/>
        <v>-3.1324535240090032E-4</v>
      </c>
      <c r="AC150">
        <f t="shared" si="10"/>
        <v>1.491152495195101E-4</v>
      </c>
      <c r="AD150">
        <f t="shared" si="11"/>
        <v>38.105356295600359</v>
      </c>
      <c r="AE150">
        <f t="shared" si="12"/>
        <v>-7.4557624759759994E-4</v>
      </c>
      <c r="AF150">
        <f t="shared" si="13"/>
        <v>5.781249999999849E-4</v>
      </c>
      <c r="AG150">
        <f t="shared" si="14"/>
        <v>8.4498641394398222E-4</v>
      </c>
      <c r="AH150">
        <f t="shared" si="15"/>
        <v>12.113309647540518</v>
      </c>
      <c r="AL150">
        <f t="shared" si="41"/>
        <v>49</v>
      </c>
      <c r="AM150">
        <f t="shared" si="37"/>
        <v>1.024621042873505E-2</v>
      </c>
      <c r="AN150">
        <f t="shared" si="16"/>
        <v>5.4261382464046645E-3</v>
      </c>
      <c r="AO150">
        <f t="shared" si="17"/>
        <v>19036.4417502945</v>
      </c>
      <c r="AP150">
        <f t="shared" si="18"/>
        <v>3.7469348532043201E-2</v>
      </c>
      <c r="AQ150">
        <f t="shared" si="19"/>
        <v>0.91528906250000008</v>
      </c>
      <c r="AR150">
        <f t="shared" si="20"/>
        <v>0.129705414540394</v>
      </c>
      <c r="AS150">
        <f t="shared" si="21"/>
        <v>5652.1750836955798</v>
      </c>
    </row>
    <row r="151" spans="3:45" x14ac:dyDescent="0.3">
      <c r="C151">
        <f t="shared" si="38"/>
        <v>50</v>
      </c>
      <c r="D151">
        <f t="shared" si="22"/>
        <v>-2.4162866904363992E-3</v>
      </c>
      <c r="E151">
        <f t="shared" si="23"/>
        <v>0</v>
      </c>
      <c r="F151">
        <f t="shared" si="24"/>
        <v>1745.1025007852004</v>
      </c>
      <c r="G151">
        <f t="shared" si="25"/>
        <v>-2.4189807144277958E-3</v>
      </c>
      <c r="H151">
        <f t="shared" si="26"/>
        <v>-6.0937500000002309E-4</v>
      </c>
      <c r="I151">
        <f t="shared" si="27"/>
        <v>2.021340049042003E-3</v>
      </c>
      <c r="J151">
        <f t="shared" si="28"/>
        <v>1865.5520689343502</v>
      </c>
      <c r="N151">
        <f t="shared" si="39"/>
        <v>50</v>
      </c>
      <c r="O151">
        <f t="shared" si="29"/>
        <v>1.8135373841762399E-2</v>
      </c>
      <c r="P151">
        <f t="shared" si="30"/>
        <v>4.4237524024123504E-3</v>
      </c>
      <c r="Q151">
        <f t="shared" si="31"/>
        <v>32125.288634966098</v>
      </c>
      <c r="R151">
        <f t="shared" si="32"/>
        <v>4.3790178275565E-2</v>
      </c>
      <c r="S151">
        <f t="shared" si="33"/>
        <v>0.90705468749999996</v>
      </c>
      <c r="T151">
        <f t="shared" si="34"/>
        <v>0.13880972894161298</v>
      </c>
      <c r="U151">
        <f t="shared" si="35"/>
        <v>6994.4585469314452</v>
      </c>
      <c r="AA151">
        <f t="shared" si="40"/>
        <v>50</v>
      </c>
      <c r="AB151">
        <f t="shared" si="36"/>
        <v>-3.2061848349907995E-3</v>
      </c>
      <c r="AC151">
        <f t="shared" si="10"/>
        <v>-2.1538869375041948E-4</v>
      </c>
      <c r="AD151">
        <f t="shared" si="11"/>
        <v>4708.2072680450001</v>
      </c>
      <c r="AE151">
        <f t="shared" si="12"/>
        <v>-2.3030021870237005E-3</v>
      </c>
      <c r="AF151">
        <f t="shared" si="13"/>
        <v>2.4687499999999085E-3</v>
      </c>
      <c r="AG151">
        <f t="shared" si="14"/>
        <v>5.9646099807799946E-3</v>
      </c>
      <c r="AH151">
        <f t="shared" si="15"/>
        <v>3056.1796145315902</v>
      </c>
      <c r="AL151">
        <f t="shared" si="41"/>
        <v>50</v>
      </c>
      <c r="AM151">
        <f t="shared" si="37"/>
        <v>1.8530322914039599E-2</v>
      </c>
      <c r="AN151">
        <f t="shared" si="16"/>
        <v>4.5314467492875606E-3</v>
      </c>
      <c r="AO151">
        <f t="shared" si="17"/>
        <v>30643.736251336199</v>
      </c>
      <c r="AP151">
        <f t="shared" si="18"/>
        <v>4.3732189011862953E-2</v>
      </c>
      <c r="AQ151">
        <f t="shared" si="19"/>
        <v>0.90551562500000005</v>
      </c>
      <c r="AR151">
        <f t="shared" si="20"/>
        <v>0.13683809397574398</v>
      </c>
      <c r="AS151">
        <f t="shared" si="21"/>
        <v>6399.1447741328248</v>
      </c>
    </row>
    <row r="152" spans="3:45" x14ac:dyDescent="0.3">
      <c r="C152">
        <f t="shared" si="38"/>
        <v>51</v>
      </c>
      <c r="D152">
        <f t="shared" si="22"/>
        <v>2.1668768172109013E-3</v>
      </c>
      <c r="E152">
        <f t="shared" si="23"/>
        <v>1.2591954403870301E-3</v>
      </c>
      <c r="F152">
        <f t="shared" si="24"/>
        <v>8548.7749113507016</v>
      </c>
      <c r="G152">
        <f t="shared" si="25"/>
        <v>5.7657896480880003E-3</v>
      </c>
      <c r="H152">
        <f t="shared" si="26"/>
        <v>6.4062500000000577E-3</v>
      </c>
      <c r="I152">
        <f t="shared" si="27"/>
        <v>-3.5621976274110012E-3</v>
      </c>
      <c r="J152">
        <f t="shared" si="28"/>
        <v>3331.2623276749982</v>
      </c>
      <c r="N152">
        <f t="shared" si="39"/>
        <v>51</v>
      </c>
      <c r="O152">
        <f t="shared" si="29"/>
        <v>1.366676777065955E-2</v>
      </c>
      <c r="P152">
        <f t="shared" si="30"/>
        <v>5.8154947312611853E-3</v>
      </c>
      <c r="Q152">
        <f t="shared" si="31"/>
        <v>32491.656185021551</v>
      </c>
      <c r="R152">
        <f t="shared" si="32"/>
        <v>4.0841010007290096E-2</v>
      </c>
      <c r="S152">
        <f t="shared" si="33"/>
        <v>0.92614062499999994</v>
      </c>
      <c r="T152">
        <f t="shared" si="34"/>
        <v>0.11504241500430749</v>
      </c>
      <c r="U152">
        <f t="shared" si="35"/>
        <v>15137.9331466481</v>
      </c>
      <c r="AA152">
        <f t="shared" si="40"/>
        <v>51</v>
      </c>
      <c r="AB152">
        <f t="shared" si="36"/>
        <v>9.8560289870033204E-3</v>
      </c>
      <c r="AC152">
        <f t="shared" si="10"/>
        <v>1.9384982437537302E-3</v>
      </c>
      <c r="AD152">
        <f t="shared" si="11"/>
        <v>10953.296981848001</v>
      </c>
      <c r="AE152">
        <f t="shared" si="12"/>
        <v>1.1200212075021497E-2</v>
      </c>
      <c r="AF152">
        <f t="shared" si="13"/>
        <v>1.8281250000000027E-2</v>
      </c>
      <c r="AG152">
        <f t="shared" si="14"/>
        <v>7.9031082245339945E-3</v>
      </c>
      <c r="AH152">
        <f t="shared" si="15"/>
        <v>7441.5701438741398</v>
      </c>
      <c r="AL152">
        <f t="shared" si="41"/>
        <v>51</v>
      </c>
      <c r="AM152">
        <f t="shared" si="37"/>
        <v>9.8221916857633394E-3</v>
      </c>
      <c r="AN152">
        <f t="shared" si="16"/>
        <v>5.4758433295778348E-3</v>
      </c>
      <c r="AO152">
        <f t="shared" si="17"/>
        <v>31289.395149772899</v>
      </c>
      <c r="AP152">
        <f t="shared" si="18"/>
        <v>3.8123798793823355E-2</v>
      </c>
      <c r="AQ152">
        <f t="shared" si="19"/>
        <v>0.92020312500000001</v>
      </c>
      <c r="AR152">
        <f t="shared" si="20"/>
        <v>0.109309762078335</v>
      </c>
      <c r="AS152">
        <f t="shared" si="21"/>
        <v>13082.77923854853</v>
      </c>
    </row>
    <row r="153" spans="3:45" x14ac:dyDescent="0.3">
      <c r="C153">
        <f t="shared" si="38"/>
        <v>52</v>
      </c>
      <c r="D153">
        <f t="shared" si="22"/>
        <v>8.493035123104101E-3</v>
      </c>
      <c r="E153">
        <f t="shared" si="23"/>
        <v>1.82251971634966E-3</v>
      </c>
      <c r="F153">
        <f t="shared" si="24"/>
        <v>4395.9074459750991</v>
      </c>
      <c r="G153">
        <f t="shared" si="25"/>
        <v>1.0305520577904397E-2</v>
      </c>
      <c r="H153">
        <f t="shared" si="26"/>
        <v>1.6578124999999999E-2</v>
      </c>
      <c r="I153">
        <f t="shared" si="27"/>
        <v>1.5077208562529004E-2</v>
      </c>
      <c r="J153">
        <f t="shared" si="28"/>
        <v>2494.2157571535008</v>
      </c>
      <c r="N153">
        <f t="shared" si="39"/>
        <v>52</v>
      </c>
      <c r="O153">
        <f t="shared" si="29"/>
        <v>1.4598760488063651E-2</v>
      </c>
      <c r="P153">
        <f t="shared" si="30"/>
        <v>5.0202134004904203E-3</v>
      </c>
      <c r="Q153">
        <f t="shared" si="31"/>
        <v>23968.345364825651</v>
      </c>
      <c r="R153">
        <f t="shared" si="32"/>
        <v>4.1586586254887703E-2</v>
      </c>
      <c r="S153">
        <f t="shared" si="33"/>
        <v>0.92424218749999998</v>
      </c>
      <c r="T153">
        <f t="shared" si="34"/>
        <v>0.1138246404665655</v>
      </c>
      <c r="U153">
        <f t="shared" si="35"/>
        <v>15640.980028067752</v>
      </c>
      <c r="AA153">
        <f t="shared" si="40"/>
        <v>52</v>
      </c>
      <c r="AB153">
        <f t="shared" si="36"/>
        <v>5.1964074205115996E-3</v>
      </c>
      <c r="AC153">
        <f t="shared" si="10"/>
        <v>8.2841805288620673E-5</v>
      </c>
      <c r="AD153">
        <f t="shared" si="11"/>
        <v>4896.158795263902</v>
      </c>
      <c r="AE153">
        <f t="shared" si="12"/>
        <v>8.1019285572270991E-3</v>
      </c>
      <c r="AF153">
        <f t="shared" si="13"/>
        <v>8.921875000000079E-3</v>
      </c>
      <c r="AG153">
        <f t="shared" si="14"/>
        <v>1.5690237921665004E-2</v>
      </c>
      <c r="AH153">
        <f t="shared" si="15"/>
        <v>1740.8761107998016</v>
      </c>
      <c r="AL153">
        <f t="shared" si="41"/>
        <v>52</v>
      </c>
      <c r="AM153">
        <f t="shared" si="37"/>
        <v>1.6247074339359902E-2</v>
      </c>
      <c r="AN153">
        <f t="shared" si="16"/>
        <v>5.8900523560209399E-3</v>
      </c>
      <c r="AO153">
        <f t="shared" si="17"/>
        <v>23718.219690181249</v>
      </c>
      <c r="AP153">
        <f t="shared" si="18"/>
        <v>4.2688382265226352E-2</v>
      </c>
      <c r="AQ153">
        <f t="shared" si="19"/>
        <v>0.92807031250000005</v>
      </c>
      <c r="AR153">
        <f t="shared" si="20"/>
        <v>0.11351812578699749</v>
      </c>
      <c r="AS153">
        <f t="shared" si="21"/>
        <v>16017.649851244601</v>
      </c>
    </row>
    <row r="154" spans="3:45" x14ac:dyDescent="0.3">
      <c r="C154">
        <f t="shared" si="38"/>
        <v>53</v>
      </c>
      <c r="D154">
        <f t="shared" si="22"/>
        <v>3.7496031364321787E-3</v>
      </c>
      <c r="E154">
        <f t="shared" si="23"/>
        <v>4.3077738750082941E-4</v>
      </c>
      <c r="F154">
        <f t="shared" si="24"/>
        <v>3717.704258704598</v>
      </c>
      <c r="G154">
        <f t="shared" si="25"/>
        <v>1.3089005235601969E-3</v>
      </c>
      <c r="H154">
        <f t="shared" si="26"/>
        <v>7.7968750000000364E-3</v>
      </c>
      <c r="I154">
        <f t="shared" si="27"/>
        <v>5.6001060375109879E-3</v>
      </c>
      <c r="J154">
        <f t="shared" si="28"/>
        <v>3990.2652350468306</v>
      </c>
      <c r="N154">
        <f t="shared" si="39"/>
        <v>53</v>
      </c>
      <c r="O154">
        <f t="shared" si="29"/>
        <v>1.020526081078821E-2</v>
      </c>
      <c r="P154">
        <f t="shared" si="30"/>
        <v>5.0202134004904246E-3</v>
      </c>
      <c r="Q154">
        <f t="shared" si="31"/>
        <v>25360.058981879702</v>
      </c>
      <c r="R154">
        <f t="shared" si="32"/>
        <v>3.7999536085890399E-2</v>
      </c>
      <c r="S154">
        <f t="shared" si="33"/>
        <v>0.91677343750000007</v>
      </c>
      <c r="T154">
        <f t="shared" si="34"/>
        <v>0.13919080124594049</v>
      </c>
      <c r="U154">
        <f t="shared" si="35"/>
        <v>7842.0456562807849</v>
      </c>
      <c r="AA154">
        <f t="shared" si="40"/>
        <v>53</v>
      </c>
      <c r="AB154">
        <f t="shared" si="36"/>
        <v>2.0594359751901995E-3</v>
      </c>
      <c r="AC154">
        <f t="shared" si="10"/>
        <v>8.2841805288619806E-5</v>
      </c>
      <c r="AD154">
        <f t="shared" si="11"/>
        <v>2447.9661446239988</v>
      </c>
      <c r="AE154">
        <f t="shared" si="12"/>
        <v>-3.9764066538540421E-4</v>
      </c>
      <c r="AF154">
        <f t="shared" si="13"/>
        <v>1.2984375000000048E-2</v>
      </c>
      <c r="AG154">
        <f t="shared" si="14"/>
        <v>1.6966001723108998E-2</v>
      </c>
      <c r="AH154">
        <f t="shared" si="15"/>
        <v>2387.0123098662498</v>
      </c>
      <c r="AL154">
        <f t="shared" si="41"/>
        <v>53</v>
      </c>
      <c r="AM154">
        <f t="shared" si="37"/>
        <v>1.10503443914092E-2</v>
      </c>
      <c r="AN154">
        <f t="shared" si="16"/>
        <v>5.1941811915965294E-3</v>
      </c>
      <c r="AO154">
        <f t="shared" si="17"/>
        <v>25994.928038919999</v>
      </c>
      <c r="AP154">
        <f t="shared" si="18"/>
        <v>3.88528066803632E-2</v>
      </c>
      <c r="AQ154">
        <f t="shared" si="19"/>
        <v>0.9141796875</v>
      </c>
      <c r="AR154">
        <f t="shared" si="20"/>
        <v>0.13350785340314147</v>
      </c>
      <c r="AS154">
        <f t="shared" si="21"/>
        <v>8643.6721188710762</v>
      </c>
    </row>
    <row r="155" spans="3:45" x14ac:dyDescent="0.3">
      <c r="C155">
        <f t="shared" si="38"/>
        <v>54</v>
      </c>
      <c r="D155">
        <f t="shared" si="22"/>
        <v>-1.3097785337425998E-3</v>
      </c>
      <c r="E155">
        <f t="shared" si="23"/>
        <v>3.3136722115450351E-5</v>
      </c>
      <c r="F155">
        <f t="shared" si="24"/>
        <v>894.03902049010139</v>
      </c>
      <c r="G155">
        <f t="shared" si="25"/>
        <v>-4.1089535423156007E-3</v>
      </c>
      <c r="H155">
        <f t="shared" si="26"/>
        <v>2.2093750000000023E-2</v>
      </c>
      <c r="I155">
        <f t="shared" si="27"/>
        <v>6.6107760620320033E-3</v>
      </c>
      <c r="J155">
        <f t="shared" si="28"/>
        <v>-3879.1841498078502</v>
      </c>
      <c r="N155">
        <f t="shared" si="39"/>
        <v>54</v>
      </c>
      <c r="O155">
        <f t="shared" si="29"/>
        <v>1.7692264727261098E-2</v>
      </c>
      <c r="P155">
        <f t="shared" si="30"/>
        <v>4.672277818278215E-3</v>
      </c>
      <c r="Q155">
        <f t="shared" si="31"/>
        <v>31647.915043116649</v>
      </c>
      <c r="R155">
        <f t="shared" si="32"/>
        <v>4.4237524024123495E-2</v>
      </c>
      <c r="S155">
        <f t="shared" si="33"/>
        <v>0.88415624999999998</v>
      </c>
      <c r="T155">
        <f t="shared" si="34"/>
        <v>0.12912552190337301</v>
      </c>
      <c r="U155">
        <f t="shared" si="35"/>
        <v>9868.3045467970751</v>
      </c>
      <c r="AA155">
        <f t="shared" si="40"/>
        <v>54</v>
      </c>
      <c r="AB155">
        <f t="shared" si="36"/>
        <v>-6.0861356725720045E-4</v>
      </c>
      <c r="AC155">
        <f t="shared" si="10"/>
        <v>-3.3136722115449484E-5</v>
      </c>
      <c r="AD155">
        <f t="shared" si="11"/>
        <v>2152.0863619202028</v>
      </c>
      <c r="AE155">
        <f t="shared" si="12"/>
        <v>-2.8166213798139911E-4</v>
      </c>
      <c r="AF155">
        <f t="shared" si="13"/>
        <v>6.1093749999999725E-3</v>
      </c>
      <c r="AG155">
        <f t="shared" si="14"/>
        <v>8.0356551129959902E-3</v>
      </c>
      <c r="AH155">
        <f t="shared" si="15"/>
        <v>481.55457434853997</v>
      </c>
      <c r="AL155">
        <f t="shared" si="41"/>
        <v>54</v>
      </c>
      <c r="AM155">
        <f t="shared" si="37"/>
        <v>1.73416822440184E-2</v>
      </c>
      <c r="AN155">
        <f t="shared" si="16"/>
        <v>4.7054145403936654E-3</v>
      </c>
      <c r="AO155">
        <f t="shared" si="17"/>
        <v>31018.891372401602</v>
      </c>
      <c r="AP155">
        <f t="shared" si="18"/>
        <v>4.2323878321956401E-2</v>
      </c>
      <c r="AQ155">
        <f t="shared" si="19"/>
        <v>0.89214843749999995</v>
      </c>
      <c r="AR155">
        <f t="shared" si="20"/>
        <v>0.12841308237789101</v>
      </c>
      <c r="AS155">
        <f t="shared" si="21"/>
        <v>7687.93518471888</v>
      </c>
    </row>
    <row r="156" spans="3:45" x14ac:dyDescent="0.3">
      <c r="C156">
        <f t="shared" si="38"/>
        <v>55</v>
      </c>
      <c r="D156">
        <f t="shared" si="22"/>
        <v>3.237415612257601E-3</v>
      </c>
      <c r="E156">
        <f t="shared" si="23"/>
        <v>3.8107230432766082E-4</v>
      </c>
      <c r="F156">
        <f t="shared" si="24"/>
        <v>1527.0683612950997</v>
      </c>
      <c r="G156">
        <f t="shared" si="25"/>
        <v>2.7503479355823063E-3</v>
      </c>
      <c r="H156">
        <f t="shared" si="26"/>
        <v>7.9843749999999325E-3</v>
      </c>
      <c r="I156">
        <f t="shared" si="27"/>
        <v>4.5562992908740052E-3</v>
      </c>
      <c r="J156">
        <f t="shared" si="28"/>
        <v>1565.6525954765812</v>
      </c>
      <c r="N156">
        <f t="shared" si="39"/>
        <v>55</v>
      </c>
      <c r="O156">
        <f t="shared" si="29"/>
        <v>1.5159357364246701E-2</v>
      </c>
      <c r="P156">
        <f t="shared" si="30"/>
        <v>4.3988998608257696E-3</v>
      </c>
      <c r="Q156">
        <f t="shared" si="31"/>
        <v>28743.027697806348</v>
      </c>
      <c r="R156">
        <f t="shared" si="32"/>
        <v>3.691430843660945E-2</v>
      </c>
      <c r="S156">
        <f t="shared" si="33"/>
        <v>0.9062265625</v>
      </c>
      <c r="T156">
        <f t="shared" si="34"/>
        <v>0.133946914971171</v>
      </c>
      <c r="U156">
        <f t="shared" si="35"/>
        <v>8447.1815604354797</v>
      </c>
      <c r="AA156">
        <f t="shared" si="40"/>
        <v>55</v>
      </c>
      <c r="AB156">
        <f t="shared" si="36"/>
        <v>1.6067651662287005E-3</v>
      </c>
      <c r="AC156">
        <f t="shared" si="10"/>
        <v>-2.4852541586585942E-4</v>
      </c>
      <c r="AD156">
        <f t="shared" si="11"/>
        <v>1253.9794951176009</v>
      </c>
      <c r="AE156">
        <f t="shared" si="12"/>
        <v>9.7753330240580444E-4</v>
      </c>
      <c r="AF156">
        <f t="shared" si="13"/>
        <v>6.8437499999999263E-3</v>
      </c>
      <c r="AG156">
        <f t="shared" si="14"/>
        <v>8.9966200543439845E-3</v>
      </c>
      <c r="AH156">
        <f t="shared" si="15"/>
        <v>3357.9823560266304</v>
      </c>
      <c r="AL156">
        <f t="shared" si="41"/>
        <v>55</v>
      </c>
      <c r="AM156">
        <f t="shared" si="37"/>
        <v>1.597468258726115E-2</v>
      </c>
      <c r="AN156">
        <f t="shared" si="16"/>
        <v>4.7136987209225305E-3</v>
      </c>
      <c r="AO156">
        <f t="shared" si="17"/>
        <v>28879.5721308951</v>
      </c>
      <c r="AP156">
        <f t="shared" si="18"/>
        <v>3.7800715753197697E-2</v>
      </c>
      <c r="AQ156">
        <f t="shared" si="19"/>
        <v>0.90679687499999995</v>
      </c>
      <c r="AR156">
        <f t="shared" si="20"/>
        <v>0.131726754589436</v>
      </c>
      <c r="AS156">
        <f t="shared" si="21"/>
        <v>7551.0166801604555</v>
      </c>
    </row>
    <row r="157" spans="3:45" x14ac:dyDescent="0.3">
      <c r="C157">
        <f t="shared" si="38"/>
        <v>56</v>
      </c>
      <c r="D157">
        <f t="shared" si="22"/>
        <v>-1.6740698009850077E-4</v>
      </c>
      <c r="E157">
        <f t="shared" si="23"/>
        <v>1.6568361057724048E-4</v>
      </c>
      <c r="F157">
        <f t="shared" si="24"/>
        <v>1899.8139384487986</v>
      </c>
      <c r="G157">
        <f t="shared" si="25"/>
        <v>-2.4686857976009002E-3</v>
      </c>
      <c r="H157">
        <f t="shared" si="26"/>
        <v>4.5468749999999503E-3</v>
      </c>
      <c r="I157">
        <f t="shared" si="27"/>
        <v>2.7337795745240034E-3</v>
      </c>
      <c r="J157">
        <f t="shared" si="28"/>
        <v>701.50947231000009</v>
      </c>
      <c r="N157">
        <f t="shared" si="39"/>
        <v>56</v>
      </c>
      <c r="O157">
        <f t="shared" si="29"/>
        <v>1.298377663587195E-2</v>
      </c>
      <c r="P157">
        <f t="shared" si="30"/>
        <v>5.0202134004904194E-3</v>
      </c>
      <c r="Q157">
        <f t="shared" si="31"/>
        <v>32039.120049553596</v>
      </c>
      <c r="R157">
        <f t="shared" si="32"/>
        <v>3.7220823116177353E-2</v>
      </c>
      <c r="S157">
        <f t="shared" si="33"/>
        <v>0.90078906250000002</v>
      </c>
      <c r="T157">
        <f t="shared" si="34"/>
        <v>0.14836138909139102</v>
      </c>
      <c r="U157">
        <f t="shared" si="35"/>
        <v>6193.5319813279002</v>
      </c>
      <c r="AA157">
        <f t="shared" si="40"/>
        <v>56</v>
      </c>
      <c r="AB157">
        <f t="shared" si="36"/>
        <v>-1.6996898495348009E-3</v>
      </c>
      <c r="AC157">
        <f t="shared" si="10"/>
        <v>7.7871296971303034E-4</v>
      </c>
      <c r="AD157">
        <f t="shared" si="11"/>
        <v>4126.1820984374972</v>
      </c>
      <c r="AE157">
        <f t="shared" si="12"/>
        <v>-2.7834846576976977E-3</v>
      </c>
      <c r="AF157">
        <f t="shared" si="13"/>
        <v>6.6562500000000302E-3</v>
      </c>
      <c r="AG157">
        <f t="shared" si="14"/>
        <v>2.7221817217840005E-2</v>
      </c>
      <c r="AH157">
        <f t="shared" si="15"/>
        <v>1377.1770120503797</v>
      </c>
      <c r="AL157">
        <f t="shared" si="41"/>
        <v>56</v>
      </c>
      <c r="AM157">
        <f t="shared" si="37"/>
        <v>1.37499180705901E-2</v>
      </c>
      <c r="AN157">
        <f t="shared" si="16"/>
        <v>4.7136987209225253E-3</v>
      </c>
      <c r="AO157">
        <f t="shared" si="17"/>
        <v>30925.93596955925</v>
      </c>
      <c r="AP157">
        <f t="shared" si="18"/>
        <v>3.7378222546225748E-2</v>
      </c>
      <c r="AQ157">
        <f t="shared" si="19"/>
        <v>0.89973437499999998</v>
      </c>
      <c r="AR157">
        <f t="shared" si="20"/>
        <v>0.136117370269733</v>
      </c>
      <c r="AS157">
        <f t="shared" si="21"/>
        <v>5855.6982114577095</v>
      </c>
    </row>
    <row r="158" spans="3:45" x14ac:dyDescent="0.3">
      <c r="C158">
        <f t="shared" si="38"/>
        <v>57</v>
      </c>
      <c r="D158">
        <f t="shared" si="22"/>
        <v>-3.3422971373629935E-4</v>
      </c>
      <c r="E158">
        <f t="shared" si="23"/>
        <v>1.3254688846179013E-4</v>
      </c>
      <c r="F158">
        <f t="shared" si="24"/>
        <v>2423.5105075760002</v>
      </c>
      <c r="G158">
        <f t="shared" si="25"/>
        <v>3.943269931738401E-3</v>
      </c>
      <c r="H158">
        <f t="shared" si="26"/>
        <v>2.5000000000000577E-3</v>
      </c>
      <c r="I158">
        <f t="shared" si="27"/>
        <v>6.6770495062629942E-3</v>
      </c>
      <c r="J158">
        <f t="shared" si="28"/>
        <v>1241.322899524559</v>
      </c>
      <c r="N158">
        <f t="shared" si="39"/>
        <v>57</v>
      </c>
      <c r="O158">
        <f t="shared" si="29"/>
        <v>1.5357510183454451E-2</v>
      </c>
      <c r="P158">
        <f t="shared" si="30"/>
        <v>5.5504009543375955E-3</v>
      </c>
      <c r="Q158">
        <f t="shared" si="31"/>
        <v>29265.926256922601</v>
      </c>
      <c r="R158">
        <f t="shared" si="32"/>
        <v>4.3326264165948702E-2</v>
      </c>
      <c r="S158">
        <f t="shared" si="33"/>
        <v>0.92209374999999993</v>
      </c>
      <c r="T158">
        <f t="shared" si="34"/>
        <v>0.14054112267214552</v>
      </c>
      <c r="U158">
        <f t="shared" si="35"/>
        <v>8971.9984131751498</v>
      </c>
      <c r="AA158">
        <f t="shared" si="40"/>
        <v>57</v>
      </c>
      <c r="AB158">
        <f t="shared" si="36"/>
        <v>6.017864154160002E-4</v>
      </c>
      <c r="AC158">
        <f t="shared" si="10"/>
        <v>-4.9705083173179863E-5</v>
      </c>
      <c r="AD158">
        <f t="shared" si="11"/>
        <v>4473.5975013876996</v>
      </c>
      <c r="AE158">
        <f t="shared" si="12"/>
        <v>3.5621976274107028E-3</v>
      </c>
      <c r="AF158">
        <f t="shared" si="13"/>
        <v>1.5625000000000222E-3</v>
      </c>
      <c r="AG158">
        <f t="shared" si="14"/>
        <v>7.2403737822260006E-3</v>
      </c>
      <c r="AH158">
        <f t="shared" si="15"/>
        <v>3180.736018029449</v>
      </c>
      <c r="AL158">
        <f t="shared" si="41"/>
        <v>57</v>
      </c>
      <c r="AM158">
        <f t="shared" si="37"/>
        <v>1.48895021188783E-2</v>
      </c>
      <c r="AN158">
        <f t="shared" si="16"/>
        <v>5.6415269401550797E-3</v>
      </c>
      <c r="AO158">
        <f t="shared" si="17"/>
        <v>28240.88276001675</v>
      </c>
      <c r="AP158">
        <f t="shared" si="18"/>
        <v>4.3516800318112545E-2</v>
      </c>
      <c r="AQ158">
        <f t="shared" si="19"/>
        <v>0.92256249999999995</v>
      </c>
      <c r="AR158">
        <f t="shared" si="20"/>
        <v>0.14025946053416399</v>
      </c>
      <c r="AS158">
        <f t="shared" si="21"/>
        <v>8002.2918539227048</v>
      </c>
    </row>
    <row r="159" spans="3:45" x14ac:dyDescent="0.3">
      <c r="C159">
        <f t="shared" si="38"/>
        <v>58</v>
      </c>
      <c r="D159">
        <f t="shared" si="22"/>
        <v>1.0242257555009016E-3</v>
      </c>
      <c r="E159">
        <f t="shared" si="23"/>
        <v>2.1538869375041948E-4</v>
      </c>
      <c r="F159">
        <f t="shared" si="24"/>
        <v>1061.573738188501</v>
      </c>
      <c r="G159">
        <f t="shared" si="25"/>
        <v>-2.534959241831794E-3</v>
      </c>
      <c r="H159">
        <f t="shared" si="26"/>
        <v>3.9531250000000018E-3</v>
      </c>
      <c r="I159">
        <f t="shared" si="27"/>
        <v>3.7610179601040017E-3</v>
      </c>
      <c r="J159">
        <f t="shared" si="28"/>
        <v>772.07804233941988</v>
      </c>
      <c r="N159">
        <f t="shared" si="39"/>
        <v>58</v>
      </c>
      <c r="O159">
        <f t="shared" si="29"/>
        <v>1.356799190415235E-2</v>
      </c>
      <c r="P159">
        <f t="shared" si="30"/>
        <v>6.0391676055404596E-3</v>
      </c>
      <c r="Q159">
        <f t="shared" si="31"/>
        <v>28602.979265356153</v>
      </c>
      <c r="R159">
        <f t="shared" si="32"/>
        <v>3.98717608854132E-2</v>
      </c>
      <c r="S159">
        <f t="shared" si="33"/>
        <v>0.91061718749999998</v>
      </c>
      <c r="T159">
        <f t="shared" si="34"/>
        <v>0.14751640267744698</v>
      </c>
      <c r="U159">
        <f t="shared" si="35"/>
        <v>4949.7849960067306</v>
      </c>
      <c r="AA159">
        <f t="shared" si="40"/>
        <v>58</v>
      </c>
      <c r="AB159">
        <f t="shared" si="36"/>
        <v>-1.4292368239340013E-4</v>
      </c>
      <c r="AC159">
        <f t="shared" si="10"/>
        <v>-3.3136722115450351E-5</v>
      </c>
      <c r="AD159">
        <f t="shared" si="11"/>
        <v>963.3153047834021</v>
      </c>
      <c r="AE159">
        <f t="shared" si="12"/>
        <v>-2.7172112134667969E-3</v>
      </c>
      <c r="AF159">
        <f t="shared" si="13"/>
        <v>3.4374999999999822E-3</v>
      </c>
      <c r="AG159">
        <f t="shared" si="14"/>
        <v>4.0923851812579848E-3</v>
      </c>
      <c r="AH159">
        <f t="shared" si="15"/>
        <v>535.32682329485033</v>
      </c>
      <c r="AL159">
        <f t="shared" si="41"/>
        <v>58</v>
      </c>
      <c r="AM159">
        <f t="shared" si="37"/>
        <v>1.41515666230995E-2</v>
      </c>
      <c r="AN159">
        <f t="shared" si="16"/>
        <v>6.1634303134733949E-3</v>
      </c>
      <c r="AO159">
        <f t="shared" si="17"/>
        <v>28652.108482058698</v>
      </c>
      <c r="AP159">
        <f t="shared" si="18"/>
        <v>3.9962886871230702E-2</v>
      </c>
      <c r="AQ159">
        <f t="shared" si="19"/>
        <v>0.91087499999999999</v>
      </c>
      <c r="AR159">
        <f t="shared" si="20"/>
        <v>0.14735071906687</v>
      </c>
      <c r="AS159">
        <f t="shared" si="21"/>
        <v>5068.1606055290149</v>
      </c>
    </row>
    <row r="160" spans="3:45" x14ac:dyDescent="0.3">
      <c r="C160">
        <f t="shared" si="38"/>
        <v>59</v>
      </c>
      <c r="D160">
        <f t="shared" si="22"/>
        <v>-1.6604291057849968E-4</v>
      </c>
      <c r="E160">
        <f t="shared" si="23"/>
        <v>9.9410166346339777E-5</v>
      </c>
      <c r="F160">
        <f t="shared" si="24"/>
        <v>1664.4596323478982</v>
      </c>
      <c r="G160">
        <f t="shared" si="25"/>
        <v>-1.5408575783684014E-3</v>
      </c>
      <c r="H160">
        <f t="shared" si="26"/>
        <v>2.03125000000004E-3</v>
      </c>
      <c r="I160">
        <f t="shared" si="27"/>
        <v>8.2841805288620118E-3</v>
      </c>
      <c r="J160">
        <f t="shared" si="28"/>
        <v>-1070.8435256613202</v>
      </c>
      <c r="N160">
        <f t="shared" si="39"/>
        <v>59</v>
      </c>
      <c r="O160">
        <f t="shared" si="29"/>
        <v>1.073951772068195E-2</v>
      </c>
      <c r="P160">
        <f t="shared" si="30"/>
        <v>5.6498111206839396E-3</v>
      </c>
      <c r="Q160">
        <f t="shared" si="31"/>
        <v>29829.58926260555</v>
      </c>
      <c r="R160">
        <f t="shared" si="32"/>
        <v>3.6707203923387902E-2</v>
      </c>
      <c r="S160">
        <f t="shared" si="33"/>
        <v>0.90040625000000007</v>
      </c>
      <c r="T160">
        <f t="shared" si="34"/>
        <v>0.13637417986612799</v>
      </c>
      <c r="U160">
        <f t="shared" si="35"/>
        <v>6360.6547670097207</v>
      </c>
      <c r="AA160">
        <f t="shared" si="40"/>
        <v>59</v>
      </c>
      <c r="AB160">
        <f t="shared" si="36"/>
        <v>-4.8742328791549945E-4</v>
      </c>
      <c r="AC160">
        <f t="shared" si="10"/>
        <v>-1.3254688846179967E-4</v>
      </c>
      <c r="AD160">
        <f t="shared" si="11"/>
        <v>2137.302642477498</v>
      </c>
      <c r="AE160">
        <f t="shared" si="12"/>
        <v>-3.2473987673140026E-3</v>
      </c>
      <c r="AF160">
        <f t="shared" si="13"/>
        <v>1.9062499999999982E-3</v>
      </c>
      <c r="AG160">
        <f t="shared" si="14"/>
        <v>3.1811253230830117E-3</v>
      </c>
      <c r="AH160">
        <f t="shared" si="15"/>
        <v>-227.34747031807001</v>
      </c>
      <c r="AL160">
        <f t="shared" si="41"/>
        <v>59</v>
      </c>
      <c r="AM160">
        <f t="shared" si="37"/>
        <v>1.0900207909350451E-2</v>
      </c>
      <c r="AN160">
        <f t="shared" si="16"/>
        <v>5.7657896480880098E-3</v>
      </c>
      <c r="AO160">
        <f t="shared" si="17"/>
        <v>29593.167757540752</v>
      </c>
      <c r="AP160">
        <f t="shared" si="18"/>
        <v>3.7560474517860702E-2</v>
      </c>
      <c r="AQ160">
        <f t="shared" si="19"/>
        <v>0.90046875000000004</v>
      </c>
      <c r="AR160">
        <f t="shared" si="20"/>
        <v>0.1389257074690175</v>
      </c>
      <c r="AS160">
        <f t="shared" si="21"/>
        <v>5938.9067393380956</v>
      </c>
    </row>
    <row r="161" spans="3:45" x14ac:dyDescent="0.3">
      <c r="C161">
        <f t="shared" si="38"/>
        <v>60</v>
      </c>
      <c r="D161">
        <f t="shared" si="22"/>
        <v>1.4903166037700012E-3</v>
      </c>
      <c r="E161">
        <f t="shared" si="23"/>
        <v>2.9823049903903061E-4</v>
      </c>
      <c r="F161">
        <f t="shared" si="24"/>
        <v>384.22791590620182</v>
      </c>
      <c r="G161">
        <f t="shared" si="25"/>
        <v>2.6509377692349873E-4</v>
      </c>
      <c r="H161">
        <f t="shared" si="26"/>
        <v>1.187500000000008E-3</v>
      </c>
      <c r="I161">
        <f t="shared" si="27"/>
        <v>5.0533501226060207E-3</v>
      </c>
      <c r="J161">
        <f t="shared" si="28"/>
        <v>261.73546636732954</v>
      </c>
      <c r="N161">
        <f t="shared" si="39"/>
        <v>60</v>
      </c>
      <c r="O161">
        <f t="shared" si="29"/>
        <v>1.9677583140000197E-2</v>
      </c>
      <c r="P161">
        <f t="shared" si="30"/>
        <v>8.830936443766986E-3</v>
      </c>
      <c r="Q161">
        <f t="shared" si="31"/>
        <v>23308.4213920773</v>
      </c>
      <c r="R161">
        <f t="shared" si="32"/>
        <v>5.0069587116442452E-2</v>
      </c>
      <c r="S161">
        <f t="shared" si="33"/>
        <v>0.91985937499999992</v>
      </c>
      <c r="T161">
        <f t="shared" si="34"/>
        <v>0.15409404201736399</v>
      </c>
      <c r="U161">
        <f t="shared" si="35"/>
        <v>4041.2304350090349</v>
      </c>
      <c r="AA161">
        <f t="shared" si="40"/>
        <v>60</v>
      </c>
      <c r="AB161">
        <f t="shared" si="36"/>
        <v>4.6856767439901192E-5</v>
      </c>
      <c r="AC161">
        <f t="shared" si="10"/>
        <v>5.9646099807806989E-4</v>
      </c>
      <c r="AD161">
        <f t="shared" si="11"/>
        <v>584.32644150829947</v>
      </c>
      <c r="AE161">
        <f t="shared" si="12"/>
        <v>-1.8225197163500295E-4</v>
      </c>
      <c r="AF161">
        <f t="shared" si="13"/>
        <v>2.796875000000032E-3</v>
      </c>
      <c r="AG161">
        <f t="shared" si="14"/>
        <v>9.0794618596330146E-3</v>
      </c>
      <c r="AH161">
        <f t="shared" si="15"/>
        <v>556.03578672226968</v>
      </c>
      <c r="AL161">
        <f t="shared" si="41"/>
        <v>60</v>
      </c>
      <c r="AM161">
        <f t="shared" si="37"/>
        <v>2.0399313058165249E-2</v>
      </c>
      <c r="AN161">
        <f t="shared" si="16"/>
        <v>8.6818211942474646E-3</v>
      </c>
      <c r="AO161">
        <f t="shared" si="17"/>
        <v>23208.372129276249</v>
      </c>
      <c r="AP161">
        <f t="shared" si="18"/>
        <v>5.0293259990721699E-2</v>
      </c>
      <c r="AQ161">
        <f t="shared" si="19"/>
        <v>0.91905468749999997</v>
      </c>
      <c r="AR161">
        <f t="shared" si="20"/>
        <v>0.15208098614885052</v>
      </c>
      <c r="AS161">
        <f t="shared" si="21"/>
        <v>3894.0802748315646</v>
      </c>
    </row>
    <row r="162" spans="3:45" x14ac:dyDescent="0.3">
      <c r="C162">
        <f t="shared" si="38"/>
        <v>61</v>
      </c>
      <c r="D162">
        <f t="shared" si="22"/>
        <v>3.3914142695018017E-3</v>
      </c>
      <c r="E162">
        <f t="shared" si="23"/>
        <v>2.6509377692359067E-4</v>
      </c>
      <c r="F162">
        <f t="shared" si="24"/>
        <v>2070.1858892566015</v>
      </c>
      <c r="G162">
        <f t="shared" si="25"/>
        <v>3.5124925442375984E-3</v>
      </c>
      <c r="H162">
        <f t="shared" si="26"/>
        <v>5.0624999999999698E-3</v>
      </c>
      <c r="I162">
        <f t="shared" si="27"/>
        <v>-5.5504009543380084E-3</v>
      </c>
      <c r="J162">
        <f t="shared" si="28"/>
        <v>1730.8573336579029</v>
      </c>
      <c r="N162">
        <f t="shared" si="39"/>
        <v>61</v>
      </c>
      <c r="O162">
        <f t="shared" si="29"/>
        <v>1.38114733879232E-2</v>
      </c>
      <c r="P162">
        <f t="shared" si="30"/>
        <v>5.053350122605875E-3</v>
      </c>
      <c r="Q162">
        <f t="shared" si="31"/>
        <v>26675.0222444182</v>
      </c>
      <c r="R162">
        <f t="shared" si="32"/>
        <v>3.9416130956325804E-2</v>
      </c>
      <c r="S162">
        <f t="shared" si="33"/>
        <v>0.926640625</v>
      </c>
      <c r="T162">
        <f t="shared" si="34"/>
        <v>0.114976141560077</v>
      </c>
      <c r="U162">
        <f t="shared" si="35"/>
        <v>18276.531713488548</v>
      </c>
      <c r="AA162">
        <f t="shared" si="40"/>
        <v>61</v>
      </c>
      <c r="AB162">
        <f t="shared" si="36"/>
        <v>3.6888395506982016E-3</v>
      </c>
      <c r="AC162">
        <f t="shared" si="10"/>
        <v>-2.6509377692357939E-4</v>
      </c>
      <c r="AD162">
        <f t="shared" si="11"/>
        <v>3323.1797100497024</v>
      </c>
      <c r="AE162">
        <f t="shared" si="12"/>
        <v>4.6391410961627993E-3</v>
      </c>
      <c r="AF162">
        <f t="shared" si="13"/>
        <v>9.5312499999999911E-4</v>
      </c>
      <c r="AG162">
        <f t="shared" si="14"/>
        <v>3.1479886009699865E-4</v>
      </c>
      <c r="AH162">
        <f t="shared" si="15"/>
        <v>4309.5192103716017</v>
      </c>
      <c r="AL162">
        <f t="shared" si="41"/>
        <v>61</v>
      </c>
      <c r="AM162">
        <f t="shared" si="37"/>
        <v>1.3662760747325E-2</v>
      </c>
      <c r="AN162">
        <f t="shared" si="16"/>
        <v>5.3184438995294604E-3</v>
      </c>
      <c r="AO162">
        <f t="shared" si="17"/>
        <v>26048.525334021651</v>
      </c>
      <c r="AP162">
        <f t="shared" si="18"/>
        <v>3.88528066803632E-2</v>
      </c>
      <c r="AQ162">
        <f t="shared" si="19"/>
        <v>0.92869531249999993</v>
      </c>
      <c r="AR162">
        <f t="shared" si="20"/>
        <v>0.1120435416528595</v>
      </c>
      <c r="AS162">
        <f t="shared" si="21"/>
        <v>16987.2007751317</v>
      </c>
    </row>
    <row r="163" spans="3:45" x14ac:dyDescent="0.3">
      <c r="C163">
        <f t="shared" si="38"/>
        <v>62</v>
      </c>
      <c r="D163">
        <f t="shared" si="22"/>
        <v>9.1951976578879928E-4</v>
      </c>
      <c r="E163">
        <f t="shared" si="23"/>
        <v>-8.2841805288620673E-5</v>
      </c>
      <c r="F163">
        <f t="shared" si="24"/>
        <v>-68.366512990996853</v>
      </c>
      <c r="G163">
        <f t="shared" si="25"/>
        <v>7.9528133077080149E-4</v>
      </c>
      <c r="H163">
        <f t="shared" si="26"/>
        <v>2.2031249999999725E-3</v>
      </c>
      <c r="I163">
        <f t="shared" si="27"/>
        <v>5.0699184836640043E-3</v>
      </c>
      <c r="J163">
        <f t="shared" si="28"/>
        <v>-3236.6874097629898</v>
      </c>
      <c r="N163">
        <f t="shared" si="39"/>
        <v>62</v>
      </c>
      <c r="O163">
        <f t="shared" si="29"/>
        <v>1.4091091347388101E-2</v>
      </c>
      <c r="P163">
        <f t="shared" si="30"/>
        <v>5.2935913579428701E-3</v>
      </c>
      <c r="Q163">
        <f t="shared" si="31"/>
        <v>24666.362052179102</v>
      </c>
      <c r="R163">
        <f t="shared" si="32"/>
        <v>3.8604281264497303E-2</v>
      </c>
      <c r="S163">
        <f t="shared" si="33"/>
        <v>0.90819531249999996</v>
      </c>
      <c r="T163">
        <f t="shared" si="34"/>
        <v>0.138445224998343</v>
      </c>
      <c r="U163">
        <f t="shared" si="35"/>
        <v>7613.2362739710852</v>
      </c>
      <c r="AA163">
        <f t="shared" si="40"/>
        <v>62</v>
      </c>
      <c r="AB163">
        <f t="shared" si="36"/>
        <v>-1.1283161776729986E-4</v>
      </c>
      <c r="AC163">
        <f t="shared" si="10"/>
        <v>-9.9410166346350186E-5</v>
      </c>
      <c r="AD163">
        <f t="shared" si="11"/>
        <v>1425.8749822626014</v>
      </c>
      <c r="AE163">
        <f t="shared" si="12"/>
        <v>8.946914971171005E-4</v>
      </c>
      <c r="AF163">
        <f t="shared" si="13"/>
        <v>2.9062499999999991E-3</v>
      </c>
      <c r="AG163">
        <f t="shared" si="14"/>
        <v>4.5728676519319889E-3</v>
      </c>
      <c r="AH163">
        <f t="shared" si="15"/>
        <v>1157.7561349335801</v>
      </c>
      <c r="AL163">
        <f t="shared" si="41"/>
        <v>62</v>
      </c>
      <c r="AM163">
        <f t="shared" si="37"/>
        <v>1.460726703916615E-2</v>
      </c>
      <c r="AN163">
        <f t="shared" si="16"/>
        <v>5.3018755384717352E-3</v>
      </c>
      <c r="AO163">
        <f t="shared" si="17"/>
        <v>23919.241304552299</v>
      </c>
      <c r="AP163">
        <f t="shared" si="18"/>
        <v>3.855457618132415E-2</v>
      </c>
      <c r="AQ163">
        <f t="shared" si="19"/>
        <v>0.90784375000000006</v>
      </c>
      <c r="AR163">
        <f t="shared" si="20"/>
        <v>0.138693750414209</v>
      </c>
      <c r="AS163">
        <f t="shared" si="21"/>
        <v>5416.0145016227998</v>
      </c>
    </row>
    <row r="164" spans="3:45" x14ac:dyDescent="0.3">
      <c r="C164">
        <f t="shared" si="38"/>
        <v>63</v>
      </c>
      <c r="D164">
        <f t="shared" si="22"/>
        <v>1.8776504644258899E-3</v>
      </c>
      <c r="E164">
        <f t="shared" si="23"/>
        <v>0</v>
      </c>
      <c r="F164">
        <f t="shared" si="24"/>
        <v>2028.3265261198976</v>
      </c>
      <c r="G164">
        <f t="shared" si="25"/>
        <v>4.1752269865464979E-3</v>
      </c>
      <c r="H164">
        <f t="shared" si="26"/>
        <v>4.0000000000000036E-3</v>
      </c>
      <c r="I164">
        <f t="shared" si="27"/>
        <v>2.6509377692399139E-4</v>
      </c>
      <c r="J164">
        <f t="shared" si="28"/>
        <v>433.23593034069927</v>
      </c>
      <c r="N164">
        <f t="shared" si="39"/>
        <v>63</v>
      </c>
      <c r="O164">
        <f t="shared" si="29"/>
        <v>7.2190864770838451E-3</v>
      </c>
      <c r="P164">
        <f t="shared" si="30"/>
        <v>3.5787659884684202E-3</v>
      </c>
      <c r="Q164">
        <f t="shared" si="31"/>
        <v>25408.21454771495</v>
      </c>
      <c r="R164">
        <f t="shared" si="32"/>
        <v>3.1794684869772646E-2</v>
      </c>
      <c r="S164">
        <f t="shared" si="33"/>
        <v>0.91121874999999997</v>
      </c>
      <c r="T164">
        <f t="shared" si="34"/>
        <v>0.113211611107429</v>
      </c>
      <c r="U164">
        <f t="shared" si="35"/>
        <v>12198.36370024095</v>
      </c>
      <c r="AA164">
        <f t="shared" si="40"/>
        <v>63</v>
      </c>
      <c r="AB164">
        <f t="shared" si="36"/>
        <v>-1.6938564617172205E-3</v>
      </c>
      <c r="AC164">
        <f t="shared" si="10"/>
        <v>-4.6391410961627976E-4</v>
      </c>
      <c r="AD164">
        <f t="shared" si="11"/>
        <v>2059.8118663421992</v>
      </c>
      <c r="AE164">
        <f t="shared" si="12"/>
        <v>4.4734574855849474E-4</v>
      </c>
      <c r="AF164">
        <f t="shared" si="13"/>
        <v>6.4843749999999867E-3</v>
      </c>
      <c r="AG164">
        <f t="shared" si="14"/>
        <v>-1.9882033269300048E-4</v>
      </c>
      <c r="AH164">
        <f t="shared" si="15"/>
        <v>794.01164093469924</v>
      </c>
      <c r="AL164">
        <f t="shared" si="41"/>
        <v>63</v>
      </c>
      <c r="AM164">
        <f t="shared" si="37"/>
        <v>9.0048399401554003E-3</v>
      </c>
      <c r="AN164">
        <f t="shared" si="16"/>
        <v>3.8107230432765601E-3</v>
      </c>
      <c r="AO164">
        <f t="shared" si="17"/>
        <v>25392.471877603799</v>
      </c>
      <c r="AP164">
        <f t="shared" si="18"/>
        <v>3.365862548876665E-2</v>
      </c>
      <c r="AQ164">
        <f t="shared" si="19"/>
        <v>0.90997656250000003</v>
      </c>
      <c r="AR164">
        <f t="shared" si="20"/>
        <v>0.1134435681622375</v>
      </c>
      <c r="AS164">
        <f t="shared" si="21"/>
        <v>12017.975844943951</v>
      </c>
    </row>
    <row r="165" spans="3:45" x14ac:dyDescent="0.3">
      <c r="C165">
        <f t="shared" si="38"/>
        <v>64</v>
      </c>
      <c r="D165">
        <f t="shared" si="22"/>
        <v>1.1760164961600005E-3</v>
      </c>
      <c r="E165">
        <f t="shared" si="23"/>
        <v>-3.9764066538537993E-4</v>
      </c>
      <c r="F165">
        <f t="shared" si="24"/>
        <v>73.820723837900005</v>
      </c>
      <c r="G165">
        <f t="shared" si="25"/>
        <v>2.1538869375042E-3</v>
      </c>
      <c r="H165">
        <f t="shared" si="26"/>
        <v>-2.0781250000000417E-3</v>
      </c>
      <c r="I165">
        <f t="shared" si="27"/>
        <v>4.8048247067400407E-4</v>
      </c>
      <c r="J165">
        <f t="shared" si="28"/>
        <v>-194.11015050552032</v>
      </c>
      <c r="N165">
        <f t="shared" si="39"/>
        <v>64</v>
      </c>
      <c r="O165">
        <f t="shared" si="29"/>
        <v>1.29204905920033E-2</v>
      </c>
      <c r="P165">
        <f t="shared" si="30"/>
        <v>5.7657896480880098E-3</v>
      </c>
      <c r="Q165">
        <f t="shared" si="31"/>
        <v>26726.512728171947</v>
      </c>
      <c r="R165">
        <f t="shared" si="32"/>
        <v>3.8803101597189998E-2</v>
      </c>
      <c r="S165">
        <f t="shared" si="33"/>
        <v>0.91314843750000008</v>
      </c>
      <c r="T165">
        <f t="shared" si="34"/>
        <v>0.13996123003512501</v>
      </c>
      <c r="U165">
        <f t="shared" si="35"/>
        <v>6329.8211984845093</v>
      </c>
      <c r="AA165">
        <f t="shared" si="40"/>
        <v>64</v>
      </c>
      <c r="AB165">
        <f t="shared" si="36"/>
        <v>1.1718324854994005E-3</v>
      </c>
      <c r="AC165">
        <f t="shared" si="10"/>
        <v>-4.8048247067399973E-4</v>
      </c>
      <c r="AD165">
        <f t="shared" si="11"/>
        <v>-46.072986876803043</v>
      </c>
      <c r="AE165">
        <f t="shared" si="12"/>
        <v>7.6214460865529909E-4</v>
      </c>
      <c r="AF165">
        <f t="shared" si="13"/>
        <v>-3.2656250000000497E-3</v>
      </c>
      <c r="AG165">
        <f t="shared" si="14"/>
        <v>1.4911524952002098E-4</v>
      </c>
      <c r="AH165">
        <f t="shared" si="15"/>
        <v>74.128056101549191</v>
      </c>
      <c r="AL165">
        <f t="shared" si="41"/>
        <v>64</v>
      </c>
      <c r="AM165">
        <f t="shared" si="37"/>
        <v>1.2922582597333601E-2</v>
      </c>
      <c r="AN165">
        <f t="shared" si="16"/>
        <v>5.8072105507323193E-3</v>
      </c>
      <c r="AO165">
        <f t="shared" si="17"/>
        <v>26786.4595835293</v>
      </c>
      <c r="AP165">
        <f t="shared" si="18"/>
        <v>3.9498972761614452E-2</v>
      </c>
      <c r="AQ165">
        <f t="shared" si="19"/>
        <v>0.91374218750000002</v>
      </c>
      <c r="AR165">
        <f t="shared" si="20"/>
        <v>0.14012691364570201</v>
      </c>
      <c r="AS165">
        <f t="shared" si="21"/>
        <v>6195.7020951809754</v>
      </c>
    </row>
    <row r="166" spans="3:45" x14ac:dyDescent="0.3">
      <c r="C166">
        <f t="shared" si="38"/>
        <v>65</v>
      </c>
      <c r="D166">
        <f t="shared" si="22"/>
        <v>-1.0150481618197999E-3</v>
      </c>
      <c r="E166">
        <f t="shared" si="23"/>
        <v>-1.6568361057719971E-5</v>
      </c>
      <c r="F166">
        <f t="shared" si="24"/>
        <v>395.54283000580108</v>
      </c>
      <c r="G166">
        <f t="shared" si="25"/>
        <v>-1.7562462721188027E-3</v>
      </c>
      <c r="H166">
        <f t="shared" si="26"/>
        <v>5.8906250000000382E-3</v>
      </c>
      <c r="I166">
        <f t="shared" si="27"/>
        <v>3.5456292663530176E-3</v>
      </c>
      <c r="J166">
        <f t="shared" si="28"/>
        <v>455.8329740356703</v>
      </c>
      <c r="N166">
        <f t="shared" si="39"/>
        <v>65</v>
      </c>
      <c r="O166">
        <f t="shared" si="29"/>
        <v>1.4611248370812801E-2</v>
      </c>
      <c r="P166">
        <f t="shared" si="30"/>
        <v>4.6971303598648002E-3</v>
      </c>
      <c r="Q166">
        <f t="shared" si="31"/>
        <v>30735.128705476898</v>
      </c>
      <c r="R166">
        <f t="shared" si="32"/>
        <v>4.1188945589502299E-2</v>
      </c>
      <c r="S166">
        <f t="shared" si="33"/>
        <v>0.89411718750000002</v>
      </c>
      <c r="T166">
        <f t="shared" si="34"/>
        <v>0.14823712638345848</v>
      </c>
      <c r="U166">
        <f t="shared" si="35"/>
        <v>4401.1821750844647</v>
      </c>
      <c r="AA166">
        <f t="shared" si="40"/>
        <v>65</v>
      </c>
      <c r="AB166">
        <f t="shared" si="36"/>
        <v>-1.3654118788662007E-3</v>
      </c>
      <c r="AC166">
        <f t="shared" ref="AC166:AC185" si="42">AB71-AM71</f>
        <v>-1.9882033269268996E-4</v>
      </c>
      <c r="AD166">
        <f t="shared" ref="AD166:AD185" si="43">AC71-AN71</f>
        <v>1519.8361760131993</v>
      </c>
      <c r="AE166">
        <f t="shared" ref="AE166:AE185" si="44">AD71-AO71</f>
        <v>-1.0603751076944043E-3</v>
      </c>
      <c r="AF166">
        <f t="shared" ref="AF166:AF185" si="45">AE71-AP71</f>
        <v>5.9218749999999654E-3</v>
      </c>
      <c r="AG166">
        <f t="shared" ref="AG166:AG185" si="46">AF71-AQ71</f>
        <v>9.1291669428059941E-3</v>
      </c>
      <c r="AH166">
        <f t="shared" ref="AH166:AH184" si="47">AG71-AR71</f>
        <v>710.7201479489504</v>
      </c>
      <c r="AL166">
        <f t="shared" si="41"/>
        <v>65</v>
      </c>
      <c r="AM166">
        <f t="shared" si="37"/>
        <v>1.4786430229336001E-2</v>
      </c>
      <c r="AN166">
        <f t="shared" ref="AN166:AN185" si="48">AVERAGE(AB71,AM71)</f>
        <v>4.7882563456822852E-3</v>
      </c>
      <c r="AO166">
        <f t="shared" ref="AO166:AO185" si="49">AVERAGE(AC71,AN71)</f>
        <v>30172.982032473199</v>
      </c>
      <c r="AP166">
        <f t="shared" ref="AP166:AP185" si="50">AVERAGE(AD71,AO71)</f>
        <v>4.0841010007290096E-2</v>
      </c>
      <c r="AQ166">
        <f t="shared" ref="AQ166:AQ185" si="51">AVERAGE(AE71,AP71)</f>
        <v>0.89410156249999995</v>
      </c>
      <c r="AR166">
        <f t="shared" ref="AR166:AR185" si="52">AVERAGE(AF71,AQ71)</f>
        <v>0.14544535754523202</v>
      </c>
      <c r="AS166">
        <f t="shared" ref="AS166:AS185" si="53">AVERAGE(AG71,AR71)</f>
        <v>4273.7385881278251</v>
      </c>
    </row>
    <row r="167" spans="3:45" x14ac:dyDescent="0.3">
      <c r="C167">
        <f t="shared" si="38"/>
        <v>66</v>
      </c>
      <c r="D167">
        <f t="shared" ref="D167:D185" si="54">C72-N72</f>
        <v>5.8650919936819798E-4</v>
      </c>
      <c r="E167">
        <f t="shared" ref="E167:E185" si="55">D72-O72</f>
        <v>0</v>
      </c>
      <c r="F167">
        <f t="shared" ref="F167:F185" si="56">E72-P72</f>
        <v>592.1268914211978</v>
      </c>
      <c r="G167">
        <f t="shared" ref="G167:G185" si="57">F72-Q72</f>
        <v>1.1432169129829972E-3</v>
      </c>
      <c r="H167">
        <f t="shared" ref="H167:H185" si="58">G72-R72</f>
        <v>1.5156250000000204E-3</v>
      </c>
      <c r="I167">
        <f t="shared" ref="I167:I185" si="59">H72-S72</f>
        <v>2.3030021870240058E-3</v>
      </c>
      <c r="J167">
        <f t="shared" ref="J167:J184" si="60">I72-T72</f>
        <v>233.67743423173988</v>
      </c>
      <c r="N167">
        <f t="shared" si="39"/>
        <v>66</v>
      </c>
      <c r="O167">
        <f t="shared" ref="O167:O185" si="61">AVERAGE(C72,N72)</f>
        <v>1.6087987121550198E-2</v>
      </c>
      <c r="P167">
        <f t="shared" ref="P167:P185" si="62">AVERAGE(D72,O72)</f>
        <v>4.7385512625091096E-3</v>
      </c>
      <c r="Q167">
        <f t="shared" ref="Q167:Q185" si="63">AVERAGE(E72,P72)</f>
        <v>33828.239936738202</v>
      </c>
      <c r="R167">
        <f t="shared" ref="R167:R185" si="64">AVERAGE(F72,Q72)</f>
        <v>4.1147524686857999E-2</v>
      </c>
      <c r="S167">
        <f t="shared" ref="S167:S185" si="65">AVERAGE(G72,R72)</f>
        <v>0.89599218750000009</v>
      </c>
      <c r="T167">
        <f t="shared" ref="T167:T185" si="66">AVERAGE(H72,S72)</f>
        <v>0.151144873749089</v>
      </c>
      <c r="U167">
        <f t="shared" ref="U167:U185" si="67">AVERAGE(I72,T72)</f>
        <v>3092.9768199927703</v>
      </c>
      <c r="AA167">
        <f t="shared" si="40"/>
        <v>66</v>
      </c>
      <c r="AB167">
        <f t="shared" ref="AB167:AB185" si="68">AA72-AL72</f>
        <v>4.3021792514529988E-3</v>
      </c>
      <c r="AC167">
        <f t="shared" si="42"/>
        <v>6.793028033666897E-4</v>
      </c>
      <c r="AD167">
        <f t="shared" si="43"/>
        <v>2478.0492579663005</v>
      </c>
      <c r="AE167">
        <f t="shared" si="44"/>
        <v>5.3350122605871977E-3</v>
      </c>
      <c r="AF167">
        <f t="shared" si="45"/>
        <v>3.6062499999999997E-2</v>
      </c>
      <c r="AG167">
        <f t="shared" si="46"/>
        <v>2.3576777785142E-2</v>
      </c>
      <c r="AH167">
        <f t="shared" si="47"/>
        <v>819.2869039105999</v>
      </c>
      <c r="AL167">
        <f t="shared" si="41"/>
        <v>66</v>
      </c>
      <c r="AM167">
        <f t="shared" ref="AM167:AM185" si="69">AVERAGE(AA72,AL72)</f>
        <v>1.4230152095507799E-2</v>
      </c>
      <c r="AN167">
        <f t="shared" si="48"/>
        <v>4.3988998608257644E-3</v>
      </c>
      <c r="AO167">
        <f t="shared" si="49"/>
        <v>32885.278753465653</v>
      </c>
      <c r="AP167">
        <f t="shared" si="50"/>
        <v>3.9051627013055895E-2</v>
      </c>
      <c r="AQ167">
        <f t="shared" si="51"/>
        <v>0.87871874999999999</v>
      </c>
      <c r="AR167">
        <f t="shared" si="52"/>
        <v>0.14050798595003</v>
      </c>
      <c r="AS167">
        <f t="shared" si="53"/>
        <v>2800.17208515334</v>
      </c>
    </row>
    <row r="168" spans="3:45" x14ac:dyDescent="0.3">
      <c r="C168">
        <f t="shared" ref="C168:C185" si="70">C167+1</f>
        <v>67</v>
      </c>
      <c r="D168">
        <f t="shared" si="54"/>
        <v>-1.2191398003446995E-3</v>
      </c>
      <c r="E168">
        <f t="shared" si="55"/>
        <v>-7.2900788653986002E-4</v>
      </c>
      <c r="F168">
        <f t="shared" si="56"/>
        <v>2036.2160753059979</v>
      </c>
      <c r="G168">
        <f t="shared" si="57"/>
        <v>-1.6568361057699155E-5</v>
      </c>
      <c r="H168">
        <f t="shared" si="58"/>
        <v>1.7187499999999911E-3</v>
      </c>
      <c r="I168">
        <f t="shared" si="59"/>
        <v>7.3066472264569915E-3</v>
      </c>
      <c r="J168">
        <f t="shared" si="60"/>
        <v>2751.9827509449997</v>
      </c>
      <c r="N168">
        <f t="shared" ref="N168:N185" si="71">N167+1</f>
        <v>67</v>
      </c>
      <c r="O168">
        <f t="shared" si="61"/>
        <v>7.9633842752708205E-3</v>
      </c>
      <c r="P168">
        <f t="shared" si="62"/>
        <v>6.8593014778978098E-3</v>
      </c>
      <c r="Q168">
        <f t="shared" si="63"/>
        <v>28463.031893345702</v>
      </c>
      <c r="R168">
        <f t="shared" si="64"/>
        <v>3.8645702167141652E-2</v>
      </c>
      <c r="S168">
        <f t="shared" si="65"/>
        <v>0.90664062499999998</v>
      </c>
      <c r="T168">
        <f t="shared" si="66"/>
        <v>0.13866889787262249</v>
      </c>
      <c r="U168">
        <f t="shared" si="67"/>
        <v>7874.0388123796292</v>
      </c>
      <c r="AA168">
        <f t="shared" ref="AA168:AA185" si="72">AA167+1</f>
        <v>67</v>
      </c>
      <c r="AB168">
        <f t="shared" si="68"/>
        <v>-2.1190292400359995E-3</v>
      </c>
      <c r="AC168">
        <f t="shared" si="42"/>
        <v>-2.9823049903902974E-4</v>
      </c>
      <c r="AD168">
        <f t="shared" si="43"/>
        <v>2004.0070286126975</v>
      </c>
      <c r="AE168">
        <f t="shared" si="44"/>
        <v>-9.609649413480012E-4</v>
      </c>
      <c r="AF168">
        <f t="shared" si="45"/>
        <v>7.6562499999999201E-4</v>
      </c>
      <c r="AG168">
        <f t="shared" si="46"/>
        <v>1.3171847040890999E-2</v>
      </c>
      <c r="AH168">
        <f t="shared" si="47"/>
        <v>2065.15344171365</v>
      </c>
      <c r="AL168">
        <f t="shared" ref="AL168:AL185" si="73">AL167+1</f>
        <v>67</v>
      </c>
      <c r="AM168">
        <f t="shared" si="69"/>
        <v>8.4133289951164696E-3</v>
      </c>
      <c r="AN168">
        <f t="shared" si="48"/>
        <v>6.6439127841473947E-3</v>
      </c>
      <c r="AO168">
        <f t="shared" si="49"/>
        <v>28479.136416692352</v>
      </c>
      <c r="AP168">
        <f t="shared" si="50"/>
        <v>3.9117900457286803E-2</v>
      </c>
      <c r="AQ168">
        <f t="shared" si="51"/>
        <v>0.90711718749999992</v>
      </c>
      <c r="AR168">
        <f t="shared" si="52"/>
        <v>0.13573629796540548</v>
      </c>
      <c r="AS168">
        <f t="shared" si="53"/>
        <v>8217.4534669953046</v>
      </c>
    </row>
    <row r="169" spans="3:45" x14ac:dyDescent="0.3">
      <c r="C169">
        <f t="shared" si="70"/>
        <v>68</v>
      </c>
      <c r="D169">
        <f t="shared" si="54"/>
        <v>-1.3244451140736399E-3</v>
      </c>
      <c r="E169">
        <f t="shared" si="55"/>
        <v>-4.142090264430999E-4</v>
      </c>
      <c r="F169">
        <f t="shared" si="56"/>
        <v>476.63457624579678</v>
      </c>
      <c r="G169">
        <f t="shared" si="57"/>
        <v>-9.9410166346396156E-5</v>
      </c>
      <c r="H169">
        <f t="shared" si="58"/>
        <v>-4.1875000000000107E-3</v>
      </c>
      <c r="I169">
        <f t="shared" si="59"/>
        <v>-1.0288952216846003E-2</v>
      </c>
      <c r="J169">
        <f t="shared" si="60"/>
        <v>11.564382739249595</v>
      </c>
      <c r="N169">
        <f t="shared" si="71"/>
        <v>68</v>
      </c>
      <c r="O169">
        <f t="shared" si="61"/>
        <v>9.0724897480735298E-3</v>
      </c>
      <c r="P169">
        <f t="shared" si="62"/>
        <v>4.8462456093843198E-3</v>
      </c>
      <c r="Q169">
        <f t="shared" si="63"/>
        <v>26319.580287518802</v>
      </c>
      <c r="R169">
        <f t="shared" si="64"/>
        <v>3.6185300550069605E-2</v>
      </c>
      <c r="S169">
        <f t="shared" si="65"/>
        <v>0.91273437499999999</v>
      </c>
      <c r="T169">
        <f t="shared" si="66"/>
        <v>0.133350453973093</v>
      </c>
      <c r="U169">
        <f t="shared" si="67"/>
        <v>6188.0225882460545</v>
      </c>
      <c r="AA169">
        <f t="shared" si="72"/>
        <v>68</v>
      </c>
      <c r="AB169">
        <f t="shared" si="68"/>
        <v>-1.7113742768331899E-3</v>
      </c>
      <c r="AC169">
        <f t="shared" si="42"/>
        <v>-7.6214460865531037E-4</v>
      </c>
      <c r="AD169">
        <f t="shared" si="43"/>
        <v>1037.3568125269994</v>
      </c>
      <c r="AE169">
        <f t="shared" si="44"/>
        <v>-3.6450394326999896E-4</v>
      </c>
      <c r="AF169">
        <f t="shared" si="45"/>
        <v>-6.2968749999999796E-3</v>
      </c>
      <c r="AG169">
        <f t="shared" si="46"/>
        <v>-7.4557624759699626E-4</v>
      </c>
      <c r="AH169">
        <f t="shared" si="47"/>
        <v>-236.06972036483057</v>
      </c>
      <c r="AL169">
        <f t="shared" si="73"/>
        <v>68</v>
      </c>
      <c r="AM169">
        <f t="shared" si="69"/>
        <v>9.2659543294533048E-3</v>
      </c>
      <c r="AN169">
        <f t="shared" si="48"/>
        <v>5.0202134004904246E-3</v>
      </c>
      <c r="AO169">
        <f t="shared" si="49"/>
        <v>26039.219169378201</v>
      </c>
      <c r="AP169">
        <f t="shared" si="50"/>
        <v>3.6317847438531406E-2</v>
      </c>
      <c r="AQ169">
        <f t="shared" si="51"/>
        <v>0.91378906250000003</v>
      </c>
      <c r="AR169">
        <f t="shared" si="52"/>
        <v>0.12857876598846851</v>
      </c>
      <c r="AS169">
        <f t="shared" si="53"/>
        <v>6311.839639798095</v>
      </c>
    </row>
    <row r="170" spans="3:45" x14ac:dyDescent="0.3">
      <c r="C170">
        <f t="shared" si="70"/>
        <v>69</v>
      </c>
      <c r="D170">
        <f t="shared" si="54"/>
        <v>-9.9932745749149905E-4</v>
      </c>
      <c r="E170">
        <f t="shared" si="55"/>
        <v>-4.3077738750083028E-4</v>
      </c>
      <c r="F170">
        <f t="shared" si="56"/>
        <v>382.48947140060045</v>
      </c>
      <c r="G170">
        <f t="shared" si="57"/>
        <v>1.6568361057723996E-3</v>
      </c>
      <c r="H170">
        <f t="shared" si="58"/>
        <v>-2.8124999999999956E-3</v>
      </c>
      <c r="I170">
        <f t="shared" si="59"/>
        <v>4.6391410961599266E-4</v>
      </c>
      <c r="J170">
        <f t="shared" si="60"/>
        <v>424.87713199554037</v>
      </c>
      <c r="N170">
        <f t="shared" si="71"/>
        <v>69</v>
      </c>
      <c r="O170">
        <f t="shared" si="61"/>
        <v>1.1196719097393049E-2</v>
      </c>
      <c r="P170">
        <f t="shared" si="62"/>
        <v>5.4675591490489749E-3</v>
      </c>
      <c r="Q170">
        <f t="shared" si="63"/>
        <v>27167.4172757548</v>
      </c>
      <c r="R170">
        <f t="shared" si="64"/>
        <v>3.8571144542381898E-2</v>
      </c>
      <c r="S170">
        <f t="shared" si="65"/>
        <v>0.9070156250000001</v>
      </c>
      <c r="T170">
        <f t="shared" si="66"/>
        <v>0.13899198091324799</v>
      </c>
      <c r="U170">
        <f t="shared" si="67"/>
        <v>4274.6278742964405</v>
      </c>
      <c r="AA170">
        <f t="shared" si="72"/>
        <v>69</v>
      </c>
      <c r="AB170">
        <f t="shared" si="68"/>
        <v>-1.8861867314327995E-3</v>
      </c>
      <c r="AC170">
        <f t="shared" si="42"/>
        <v>-4.9705083173173011E-4</v>
      </c>
      <c r="AD170">
        <f t="shared" si="43"/>
        <v>-124.16166719869943</v>
      </c>
      <c r="AE170">
        <f t="shared" si="44"/>
        <v>3.1479886009679742E-4</v>
      </c>
      <c r="AF170">
        <f t="shared" si="45"/>
        <v>-2.3124999999999396E-3</v>
      </c>
      <c r="AG170">
        <f t="shared" si="46"/>
        <v>5.384717343759976E-3</v>
      </c>
      <c r="AH170">
        <f t="shared" si="47"/>
        <v>-311.42795263059998</v>
      </c>
      <c r="AL170">
        <f t="shared" si="73"/>
        <v>69</v>
      </c>
      <c r="AM170">
        <f t="shared" si="69"/>
        <v>1.1640148734363701E-2</v>
      </c>
      <c r="AN170">
        <f t="shared" si="48"/>
        <v>5.5006958711644252E-3</v>
      </c>
      <c r="AO170">
        <f t="shared" si="49"/>
        <v>27420.74284505445</v>
      </c>
      <c r="AP170">
        <f t="shared" si="50"/>
        <v>3.9242163165219696E-2</v>
      </c>
      <c r="AQ170">
        <f t="shared" si="51"/>
        <v>0.90676562500000002</v>
      </c>
      <c r="AR170">
        <f t="shared" si="52"/>
        <v>0.13653157929617599</v>
      </c>
      <c r="AS170">
        <f t="shared" si="53"/>
        <v>4642.7804166095102</v>
      </c>
    </row>
    <row r="171" spans="3:45" x14ac:dyDescent="0.3">
      <c r="C171">
        <f t="shared" si="70"/>
        <v>70</v>
      </c>
      <c r="D171">
        <f t="shared" si="54"/>
        <v>6.6640001910570935E-4</v>
      </c>
      <c r="E171">
        <f t="shared" si="55"/>
        <v>-4.9705083173172057E-4</v>
      </c>
      <c r="F171">
        <f t="shared" si="56"/>
        <v>39.092826929500006</v>
      </c>
      <c r="G171">
        <f t="shared" si="57"/>
        <v>4.1420902644309643E-4</v>
      </c>
      <c r="H171">
        <f t="shared" si="58"/>
        <v>-3.7500000000000311E-3</v>
      </c>
      <c r="I171">
        <f t="shared" si="59"/>
        <v>-5.3515806216450079E-3</v>
      </c>
      <c r="J171">
        <f t="shared" si="60"/>
        <v>-207.18995672124038</v>
      </c>
      <c r="N171">
        <f t="shared" si="71"/>
        <v>70</v>
      </c>
      <c r="O171">
        <f t="shared" si="61"/>
        <v>8.9100598007441842E-3</v>
      </c>
      <c r="P171">
        <f t="shared" si="62"/>
        <v>4.8876665120286301E-3</v>
      </c>
      <c r="Q171">
        <f t="shared" si="63"/>
        <v>24279.845564030948</v>
      </c>
      <c r="R171">
        <f t="shared" si="64"/>
        <v>3.4453906819537451E-2</v>
      </c>
      <c r="S171">
        <f t="shared" si="65"/>
        <v>0.89740624999999996</v>
      </c>
      <c r="T171">
        <f t="shared" si="66"/>
        <v>0.13055040095433751</v>
      </c>
      <c r="U171">
        <f t="shared" si="67"/>
        <v>6910.3180005484601</v>
      </c>
      <c r="AA171">
        <f t="shared" si="72"/>
        <v>70</v>
      </c>
      <c r="AB171">
        <f t="shared" si="68"/>
        <v>-1.1467011514056605E-3</v>
      </c>
      <c r="AC171">
        <f t="shared" si="42"/>
        <v>-1.0106700245211698E-3</v>
      </c>
      <c r="AD171">
        <f t="shared" si="43"/>
        <v>1322.2116797033996</v>
      </c>
      <c r="AE171">
        <f t="shared" si="44"/>
        <v>-1.7065411889456011E-3</v>
      </c>
      <c r="AF171">
        <f t="shared" si="45"/>
        <v>-3.0000000000000027E-3</v>
      </c>
      <c r="AG171">
        <f t="shared" si="46"/>
        <v>-1.8556564384649976E-3</v>
      </c>
      <c r="AH171">
        <f t="shared" si="47"/>
        <v>920.29566096029976</v>
      </c>
      <c r="AL171">
        <f t="shared" si="73"/>
        <v>70</v>
      </c>
      <c r="AM171">
        <f t="shared" si="69"/>
        <v>9.8166103859998709E-3</v>
      </c>
      <c r="AN171">
        <f t="shared" si="48"/>
        <v>5.1444761084233548E-3</v>
      </c>
      <c r="AO171">
        <f t="shared" si="49"/>
        <v>23638.286137643998</v>
      </c>
      <c r="AP171">
        <f t="shared" si="50"/>
        <v>3.55142819272318E-2</v>
      </c>
      <c r="AQ171">
        <f t="shared" si="51"/>
        <v>0.89703124999999995</v>
      </c>
      <c r="AR171">
        <f t="shared" si="52"/>
        <v>0.1288024388627475</v>
      </c>
      <c r="AS171">
        <f t="shared" si="53"/>
        <v>6346.5751917076905</v>
      </c>
    </row>
    <row r="172" spans="3:45" x14ac:dyDescent="0.3">
      <c r="C172">
        <f t="shared" si="70"/>
        <v>71</v>
      </c>
      <c r="D172">
        <f t="shared" si="54"/>
        <v>-2.6565180677617798E-3</v>
      </c>
      <c r="E172">
        <f t="shared" si="55"/>
        <v>-5.3018755384717006E-4</v>
      </c>
      <c r="F172">
        <f t="shared" si="56"/>
        <v>-619.54873593350203</v>
      </c>
      <c r="G172">
        <f t="shared" si="57"/>
        <v>-6.0805885081848011E-3</v>
      </c>
      <c r="H172">
        <f t="shared" si="58"/>
        <v>-1.8906249999999236E-3</v>
      </c>
      <c r="I172">
        <f t="shared" si="59"/>
        <v>-9.2948505533829995E-3</v>
      </c>
      <c r="J172">
        <f t="shared" si="60"/>
        <v>-1098.5875337175094</v>
      </c>
      <c r="N172">
        <f t="shared" si="71"/>
        <v>71</v>
      </c>
      <c r="O172">
        <f t="shared" si="61"/>
        <v>6.7925537433462507E-3</v>
      </c>
      <c r="P172">
        <f t="shared" si="62"/>
        <v>4.4403207634700747E-3</v>
      </c>
      <c r="Q172">
        <f t="shared" si="63"/>
        <v>29079.20389582295</v>
      </c>
      <c r="R172">
        <f t="shared" si="64"/>
        <v>3.1007687719530802E-2</v>
      </c>
      <c r="S172">
        <f t="shared" si="65"/>
        <v>0.89878906250000001</v>
      </c>
      <c r="T172">
        <f t="shared" si="66"/>
        <v>0.12501656836105751</v>
      </c>
      <c r="U172">
        <f t="shared" si="67"/>
        <v>6763.8015738348749</v>
      </c>
      <c r="AA172">
        <f t="shared" si="72"/>
        <v>71</v>
      </c>
      <c r="AB172">
        <f t="shared" si="68"/>
        <v>-4.9992123241079404E-3</v>
      </c>
      <c r="AC172">
        <f t="shared" si="42"/>
        <v>-2.8166213798130977E-4</v>
      </c>
      <c r="AD172">
        <f t="shared" si="43"/>
        <v>-79.8951747300016</v>
      </c>
      <c r="AE172">
        <f t="shared" si="44"/>
        <v>-7.9362449466499028E-3</v>
      </c>
      <c r="AF172">
        <f t="shared" si="45"/>
        <v>8.2031250000000888E-3</v>
      </c>
      <c r="AG172">
        <f t="shared" si="46"/>
        <v>-1.3254688846199569E-4</v>
      </c>
      <c r="AH172">
        <f t="shared" si="47"/>
        <v>6.8970666748300573</v>
      </c>
      <c r="AL172">
        <f t="shared" si="73"/>
        <v>71</v>
      </c>
      <c r="AM172">
        <f t="shared" si="69"/>
        <v>7.9639008715193301E-3</v>
      </c>
      <c r="AN172">
        <f t="shared" si="48"/>
        <v>4.3160580555371454E-3</v>
      </c>
      <c r="AO172">
        <f t="shared" si="49"/>
        <v>28809.377115221199</v>
      </c>
      <c r="AP172">
        <f t="shared" si="50"/>
        <v>3.1935515938763349E-2</v>
      </c>
      <c r="AQ172">
        <f t="shared" si="51"/>
        <v>0.89374218750000001</v>
      </c>
      <c r="AR172">
        <f t="shared" si="52"/>
        <v>0.12043541652859699</v>
      </c>
      <c r="AS172">
        <f t="shared" si="53"/>
        <v>6211.0592736387052</v>
      </c>
    </row>
    <row r="173" spans="3:45" x14ac:dyDescent="0.3">
      <c r="C173">
        <f t="shared" si="70"/>
        <v>72</v>
      </c>
      <c r="D173">
        <f t="shared" si="54"/>
        <v>-1.4190178482036981E-3</v>
      </c>
      <c r="E173">
        <f t="shared" si="55"/>
        <v>-8.2841805288619806E-5</v>
      </c>
      <c r="F173">
        <f t="shared" si="56"/>
        <v>183.98551282629705</v>
      </c>
      <c r="G173">
        <f t="shared" si="57"/>
        <v>-9.4439658029030205E-4</v>
      </c>
      <c r="H173">
        <f t="shared" si="58"/>
        <v>1.718749999999325E-4</v>
      </c>
      <c r="I173">
        <f t="shared" si="59"/>
        <v>1.6899728278879922E-3</v>
      </c>
      <c r="J173">
        <f t="shared" si="60"/>
        <v>116.93831783482028</v>
      </c>
      <c r="N173">
        <f t="shared" si="71"/>
        <v>72</v>
      </c>
      <c r="O173">
        <f t="shared" si="61"/>
        <v>1.5847225348814151E-2</v>
      </c>
      <c r="P173">
        <f t="shared" si="62"/>
        <v>6.9007223805421201E-3</v>
      </c>
      <c r="Q173">
        <f t="shared" si="63"/>
        <v>19220.956120185248</v>
      </c>
      <c r="R173">
        <f t="shared" si="64"/>
        <v>4.4096692955132848E-2</v>
      </c>
      <c r="S173">
        <f t="shared" si="65"/>
        <v>0.9121328125</v>
      </c>
      <c r="T173">
        <f t="shared" si="66"/>
        <v>0.15481476572337499</v>
      </c>
      <c r="U173">
        <f t="shared" si="67"/>
        <v>3838.9906302845102</v>
      </c>
      <c r="AA173">
        <f t="shared" si="72"/>
        <v>72</v>
      </c>
      <c r="AB173">
        <f t="shared" si="68"/>
        <v>-3.6197831276145991E-3</v>
      </c>
      <c r="AC173">
        <f t="shared" si="42"/>
        <v>-3.9764066538537993E-4</v>
      </c>
      <c r="AD173">
        <f t="shared" si="43"/>
        <v>681.86843912229961</v>
      </c>
      <c r="AE173">
        <f t="shared" si="44"/>
        <v>-2.4686857976009002E-3</v>
      </c>
      <c r="AF173">
        <f t="shared" si="45"/>
        <v>2.7499999999999192E-3</v>
      </c>
      <c r="AG173">
        <f t="shared" si="46"/>
        <v>1.0206110411559E-2</v>
      </c>
      <c r="AH173">
        <f t="shared" si="47"/>
        <v>766.58513536804003</v>
      </c>
      <c r="AL173">
        <f t="shared" si="73"/>
        <v>72</v>
      </c>
      <c r="AM173">
        <f t="shared" si="69"/>
        <v>1.6947607988519599E-2</v>
      </c>
      <c r="AN173">
        <f t="shared" si="48"/>
        <v>7.0581218105904998E-3</v>
      </c>
      <c r="AO173">
        <f t="shared" si="49"/>
        <v>18972.014657037249</v>
      </c>
      <c r="AP173">
        <f t="shared" si="50"/>
        <v>4.4858837563788147E-2</v>
      </c>
      <c r="AQ173">
        <f t="shared" si="51"/>
        <v>0.91084374999999995</v>
      </c>
      <c r="AR173">
        <f t="shared" si="52"/>
        <v>0.1505566969315395</v>
      </c>
      <c r="AS173">
        <f t="shared" si="53"/>
        <v>3514.1672215179001</v>
      </c>
    </row>
    <row r="174" spans="3:45" x14ac:dyDescent="0.3">
      <c r="C174">
        <f t="shared" si="70"/>
        <v>73</v>
      </c>
      <c r="D174">
        <f t="shared" si="54"/>
        <v>6.782432468582008E-4</v>
      </c>
      <c r="E174">
        <f t="shared" si="55"/>
        <v>1.3254688846179967E-4</v>
      </c>
      <c r="F174">
        <f t="shared" si="56"/>
        <v>-136.69546955369879</v>
      </c>
      <c r="G174">
        <f t="shared" si="57"/>
        <v>9.7753330240570036E-4</v>
      </c>
      <c r="H174">
        <f t="shared" si="58"/>
        <v>-9.2187500000007194E-4</v>
      </c>
      <c r="I174">
        <f t="shared" si="59"/>
        <v>-1.1597852740400094E-3</v>
      </c>
      <c r="J174">
        <f t="shared" si="60"/>
        <v>20.169278902710175</v>
      </c>
      <c r="N174">
        <f t="shared" si="71"/>
        <v>73</v>
      </c>
      <c r="O174">
        <f t="shared" si="61"/>
        <v>1.3607482671273801E-2</v>
      </c>
      <c r="P174">
        <f t="shared" si="62"/>
        <v>5.9977467028961501E-3</v>
      </c>
      <c r="Q174">
        <f t="shared" si="63"/>
        <v>14992.14193355345</v>
      </c>
      <c r="R174">
        <f t="shared" si="64"/>
        <v>4.0236264828683151E-2</v>
      </c>
      <c r="S174">
        <f t="shared" si="65"/>
        <v>0.90586718749999995</v>
      </c>
      <c r="T174">
        <f t="shared" si="66"/>
        <v>0.15425144144741199</v>
      </c>
      <c r="U174">
        <f t="shared" si="67"/>
        <v>2624.689095672155</v>
      </c>
      <c r="AA174">
        <f t="shared" si="72"/>
        <v>73</v>
      </c>
      <c r="AB174">
        <f t="shared" si="68"/>
        <v>-2.878550818636999E-4</v>
      </c>
      <c r="AC174">
        <f t="shared" si="42"/>
        <v>1.656836105773038E-5</v>
      </c>
      <c r="AD174">
        <f t="shared" si="43"/>
        <v>300.50234652520157</v>
      </c>
      <c r="AE174">
        <f t="shared" si="44"/>
        <v>-4.9705083173201547E-5</v>
      </c>
      <c r="AF174">
        <f t="shared" si="45"/>
        <v>1.4687500000000187E-3</v>
      </c>
      <c r="AG174">
        <f t="shared" si="46"/>
        <v>4.0095433759699817E-3</v>
      </c>
      <c r="AH174">
        <f t="shared" si="47"/>
        <v>215.99254567510025</v>
      </c>
      <c r="AL174">
        <f t="shared" si="73"/>
        <v>73</v>
      </c>
      <c r="AM174">
        <f t="shared" si="69"/>
        <v>1.4090531835634751E-2</v>
      </c>
      <c r="AN174">
        <f t="shared" si="48"/>
        <v>6.0557359665981848E-3</v>
      </c>
      <c r="AO174">
        <f t="shared" si="49"/>
        <v>14773.543025514</v>
      </c>
      <c r="AP174">
        <f t="shared" si="50"/>
        <v>4.0749884021472602E-2</v>
      </c>
      <c r="AQ174">
        <f t="shared" si="51"/>
        <v>0.90467187500000001</v>
      </c>
      <c r="AR174">
        <f t="shared" si="52"/>
        <v>0.151666777122407</v>
      </c>
      <c r="AS174">
        <f t="shared" si="53"/>
        <v>2526.7774622859597</v>
      </c>
    </row>
    <row r="175" spans="3:45" x14ac:dyDescent="0.3">
      <c r="C175">
        <f t="shared" si="70"/>
        <v>74</v>
      </c>
      <c r="D175">
        <f t="shared" si="54"/>
        <v>4.5984767851784021E-4</v>
      </c>
      <c r="E175">
        <f t="shared" si="55"/>
        <v>-1.1597852740406929E-4</v>
      </c>
      <c r="F175">
        <f t="shared" si="56"/>
        <v>790.62572228720092</v>
      </c>
      <c r="G175">
        <f t="shared" si="57"/>
        <v>1.4083106899066E-3</v>
      </c>
      <c r="H175">
        <f t="shared" si="58"/>
        <v>-1.1250000000000426E-3</v>
      </c>
      <c r="I175">
        <f t="shared" si="59"/>
        <v>-3.4959241831800103E-3</v>
      </c>
      <c r="J175">
        <f t="shared" si="60"/>
        <v>523.25695658428958</v>
      </c>
      <c r="N175">
        <f t="shared" si="71"/>
        <v>74</v>
      </c>
      <c r="O175">
        <f t="shared" si="61"/>
        <v>7.5407964666689802E-3</v>
      </c>
      <c r="P175">
        <f t="shared" si="62"/>
        <v>4.481741666114385E-3</v>
      </c>
      <c r="Q175">
        <f t="shared" si="63"/>
        <v>19772.997976602899</v>
      </c>
      <c r="R175">
        <f t="shared" si="64"/>
        <v>3.17201272450129E-2</v>
      </c>
      <c r="S175">
        <f t="shared" si="65"/>
        <v>0.90154687499999997</v>
      </c>
      <c r="T175">
        <f t="shared" si="66"/>
        <v>0.13802273179137101</v>
      </c>
      <c r="U175">
        <f t="shared" si="67"/>
        <v>7717.5415825008649</v>
      </c>
      <c r="AA175">
        <f t="shared" si="72"/>
        <v>74</v>
      </c>
      <c r="AB175">
        <f t="shared" si="68"/>
        <v>-1.0740537108508098E-3</v>
      </c>
      <c r="AC175">
        <f t="shared" si="42"/>
        <v>2.6509377692358026E-4</v>
      </c>
      <c r="AD175">
        <f t="shared" si="43"/>
        <v>1273.8667569182981</v>
      </c>
      <c r="AE175">
        <f t="shared" si="44"/>
        <v>-2.1704552985618991E-3</v>
      </c>
      <c r="AF175">
        <f t="shared" si="45"/>
        <v>1.2234374999999909E-2</v>
      </c>
      <c r="AG175">
        <f t="shared" si="46"/>
        <v>2.9657366293319998E-3</v>
      </c>
      <c r="AH175">
        <f t="shared" si="47"/>
        <v>1928.4799187835597</v>
      </c>
      <c r="AL175">
        <f t="shared" si="73"/>
        <v>74</v>
      </c>
      <c r="AM175">
        <f t="shared" si="69"/>
        <v>8.3077471613533047E-3</v>
      </c>
      <c r="AN175">
        <f t="shared" si="48"/>
        <v>4.2912055139505603E-3</v>
      </c>
      <c r="AO175">
        <f t="shared" si="49"/>
        <v>19531.377459287352</v>
      </c>
      <c r="AP175">
        <f t="shared" si="50"/>
        <v>3.3509510239247149E-2</v>
      </c>
      <c r="AQ175">
        <f t="shared" si="51"/>
        <v>0.89486718750000005</v>
      </c>
      <c r="AR175">
        <f t="shared" si="52"/>
        <v>0.13479190138511499</v>
      </c>
      <c r="AS175">
        <f t="shared" si="53"/>
        <v>7014.9301014012299</v>
      </c>
    </row>
    <row r="176" spans="3:45" x14ac:dyDescent="0.3">
      <c r="C176">
        <f t="shared" si="70"/>
        <v>75</v>
      </c>
      <c r="D176">
        <f t="shared" si="54"/>
        <v>1.2938543286743001E-3</v>
      </c>
      <c r="E176">
        <f t="shared" si="55"/>
        <v>1.9882033269270037E-4</v>
      </c>
      <c r="F176">
        <f t="shared" si="56"/>
        <v>-365.20638872970085</v>
      </c>
      <c r="G176">
        <f t="shared" si="57"/>
        <v>2.5680959639473033E-3</v>
      </c>
      <c r="H176">
        <f t="shared" si="58"/>
        <v>-1.8906249999999236E-3</v>
      </c>
      <c r="I176">
        <f t="shared" si="59"/>
        <v>-1.9882033269300048E-4</v>
      </c>
      <c r="J176">
        <f t="shared" si="60"/>
        <v>-85.655813231959655</v>
      </c>
      <c r="N176">
        <f t="shared" si="71"/>
        <v>75</v>
      </c>
      <c r="O176">
        <f t="shared" si="61"/>
        <v>9.4672260953011494E-3</v>
      </c>
      <c r="P176">
        <f t="shared" si="62"/>
        <v>6.39538736828153E-3</v>
      </c>
      <c r="Q176">
        <f t="shared" si="63"/>
        <v>22419.351090867851</v>
      </c>
      <c r="R176">
        <f t="shared" si="64"/>
        <v>3.859599708396845E-2</v>
      </c>
      <c r="S176">
        <f t="shared" si="65"/>
        <v>0.9083203125</v>
      </c>
      <c r="T176">
        <f t="shared" si="66"/>
        <v>0.15352243356087247</v>
      </c>
      <c r="U176">
        <f t="shared" si="67"/>
        <v>5847.3553637466393</v>
      </c>
      <c r="AA176">
        <f t="shared" si="72"/>
        <v>75</v>
      </c>
      <c r="AB176">
        <f t="shared" si="68"/>
        <v>-3.4840926965119985E-4</v>
      </c>
      <c r="AC176">
        <f t="shared" si="42"/>
        <v>-2.3195705480812991E-4</v>
      </c>
      <c r="AD176">
        <f t="shared" si="43"/>
        <v>-185.24953106730027</v>
      </c>
      <c r="AE176">
        <f t="shared" si="44"/>
        <v>2.4355490754855019E-3</v>
      </c>
      <c r="AF176">
        <f t="shared" si="45"/>
        <v>1.4218750000000169E-3</v>
      </c>
      <c r="AG176">
        <f t="shared" si="46"/>
        <v>-4.9705083173201547E-4</v>
      </c>
      <c r="AH176">
        <f t="shared" si="47"/>
        <v>238.43293465178976</v>
      </c>
      <c r="AL176">
        <f t="shared" si="73"/>
        <v>75</v>
      </c>
      <c r="AM176">
        <f t="shared" si="69"/>
        <v>1.02883578944639E-2</v>
      </c>
      <c r="AN176">
        <f t="shared" si="48"/>
        <v>6.6107760620319452E-3</v>
      </c>
      <c r="AO176">
        <f t="shared" si="49"/>
        <v>22329.372662036651</v>
      </c>
      <c r="AP176">
        <f t="shared" si="50"/>
        <v>3.8662270528199351E-2</v>
      </c>
      <c r="AQ176">
        <f t="shared" si="51"/>
        <v>0.90666406249999998</v>
      </c>
      <c r="AR176">
        <f t="shared" si="52"/>
        <v>0.15367154881039199</v>
      </c>
      <c r="AS176">
        <f t="shared" si="53"/>
        <v>5685.3109898047651</v>
      </c>
    </row>
    <row r="177" spans="3:45" x14ac:dyDescent="0.3">
      <c r="C177">
        <f t="shared" si="70"/>
        <v>76</v>
      </c>
      <c r="D177">
        <f t="shared" si="54"/>
        <v>2.1258023264126907E-3</v>
      </c>
      <c r="E177">
        <f t="shared" si="55"/>
        <v>2.4852541586586029E-4</v>
      </c>
      <c r="F177">
        <f t="shared" si="56"/>
        <v>-148.8829645313017</v>
      </c>
      <c r="G177">
        <f t="shared" si="57"/>
        <v>-2.2698654649082016E-3</v>
      </c>
      <c r="H177">
        <f t="shared" si="58"/>
        <v>1.0937500000007816E-4</v>
      </c>
      <c r="I177">
        <f t="shared" si="59"/>
        <v>-3.8604281264500162E-3</v>
      </c>
      <c r="J177">
        <f t="shared" si="60"/>
        <v>12.356956975479989</v>
      </c>
      <c r="N177">
        <f t="shared" si="71"/>
        <v>76</v>
      </c>
      <c r="O177">
        <f t="shared" si="61"/>
        <v>8.0485827515332647E-3</v>
      </c>
      <c r="P177">
        <f t="shared" si="62"/>
        <v>4.6971303598648002E-3</v>
      </c>
      <c r="Q177">
        <f t="shared" si="63"/>
        <v>23957.90388969945</v>
      </c>
      <c r="R177">
        <f t="shared" si="64"/>
        <v>3.1620717078666601E-2</v>
      </c>
      <c r="S177">
        <f t="shared" si="65"/>
        <v>0.91466406249999999</v>
      </c>
      <c r="T177">
        <f t="shared" si="66"/>
        <v>0.12672310955000299</v>
      </c>
      <c r="U177">
        <f t="shared" si="67"/>
        <v>9897.4366402231208</v>
      </c>
      <c r="AA177">
        <f t="shared" si="72"/>
        <v>76</v>
      </c>
      <c r="AB177">
        <f t="shared" si="68"/>
        <v>-2.7600329394308898E-3</v>
      </c>
      <c r="AC177">
        <f t="shared" si="42"/>
        <v>-4.9705083173173011E-4</v>
      </c>
      <c r="AD177">
        <f t="shared" si="43"/>
        <v>123.46347962889922</v>
      </c>
      <c r="AE177">
        <f t="shared" si="44"/>
        <v>-4.3740473192392E-3</v>
      </c>
      <c r="AF177">
        <f t="shared" si="45"/>
        <v>-8.7499999999995914E-4</v>
      </c>
      <c r="AG177">
        <f t="shared" si="46"/>
        <v>4.2415004307769927E-3</v>
      </c>
      <c r="AH177">
        <f t="shared" si="47"/>
        <v>1746.2995179940008</v>
      </c>
      <c r="AL177">
        <f t="shared" si="73"/>
        <v>76</v>
      </c>
      <c r="AM177">
        <f t="shared" si="69"/>
        <v>1.0491500384455055E-2</v>
      </c>
      <c r="AN177">
        <f t="shared" si="48"/>
        <v>5.0699184836635949E-3</v>
      </c>
      <c r="AO177">
        <f t="shared" si="49"/>
        <v>23821.730667619348</v>
      </c>
      <c r="AP177">
        <f t="shared" si="50"/>
        <v>3.2672808005832103E-2</v>
      </c>
      <c r="AQ177">
        <f t="shared" si="51"/>
        <v>0.91515625</v>
      </c>
      <c r="AR177">
        <f t="shared" si="52"/>
        <v>0.1226721452713895</v>
      </c>
      <c r="AS177">
        <f t="shared" si="53"/>
        <v>9030.4653597138604</v>
      </c>
    </row>
    <row r="178" spans="3:45" x14ac:dyDescent="0.3">
      <c r="C178">
        <f t="shared" si="70"/>
        <v>77</v>
      </c>
      <c r="D178">
        <f t="shared" si="54"/>
        <v>7.622682532212998E-4</v>
      </c>
      <c r="E178">
        <f t="shared" si="55"/>
        <v>2.1538869375042034E-4</v>
      </c>
      <c r="F178">
        <f t="shared" si="56"/>
        <v>429.22987025869952</v>
      </c>
      <c r="G178">
        <f t="shared" si="57"/>
        <v>2.3195705480814066E-3</v>
      </c>
      <c r="H178">
        <f t="shared" si="58"/>
        <v>1.2968750000000862E-3</v>
      </c>
      <c r="I178">
        <f t="shared" si="59"/>
        <v>4.5065942077009979E-3</v>
      </c>
      <c r="J178">
        <f t="shared" si="60"/>
        <v>373.23446514361967</v>
      </c>
      <c r="N178">
        <f t="shared" si="71"/>
        <v>77</v>
      </c>
      <c r="O178">
        <f t="shared" si="61"/>
        <v>1.190405701390005E-2</v>
      </c>
      <c r="P178">
        <f t="shared" si="62"/>
        <v>3.9681224733249401E-3</v>
      </c>
      <c r="Q178">
        <f t="shared" si="63"/>
        <v>26539.998506307151</v>
      </c>
      <c r="R178">
        <f t="shared" si="64"/>
        <v>3.55557028298761E-2</v>
      </c>
      <c r="S178">
        <f t="shared" si="65"/>
        <v>0.91739843749999994</v>
      </c>
      <c r="T178">
        <f t="shared" si="66"/>
        <v>0.1293160580555375</v>
      </c>
      <c r="U178">
        <f t="shared" si="67"/>
        <v>7464.5195021190602</v>
      </c>
      <c r="AA178">
        <f t="shared" si="72"/>
        <v>77</v>
      </c>
      <c r="AB178">
        <f t="shared" si="68"/>
        <v>-1.3063293665158005E-3</v>
      </c>
      <c r="AC178">
        <f t="shared" si="42"/>
        <v>-3.8107230432764955E-4</v>
      </c>
      <c r="AD178">
        <f t="shared" si="43"/>
        <v>-485.50841786079764</v>
      </c>
      <c r="AE178">
        <f t="shared" si="44"/>
        <v>-8.4498641394389895E-4</v>
      </c>
      <c r="AF178">
        <f t="shared" si="45"/>
        <v>3.90625E-3</v>
      </c>
      <c r="AG178">
        <f t="shared" si="46"/>
        <v>9.5102392471339975E-3</v>
      </c>
      <c r="AH178">
        <f t="shared" si="47"/>
        <v>1175.66110257117</v>
      </c>
      <c r="AL178">
        <f t="shared" si="73"/>
        <v>77</v>
      </c>
      <c r="AM178">
        <f t="shared" si="69"/>
        <v>1.2938355823768601E-2</v>
      </c>
      <c r="AN178">
        <f t="shared" si="48"/>
        <v>4.2663529723639751E-3</v>
      </c>
      <c r="AO178">
        <f t="shared" si="49"/>
        <v>26997.367650366898</v>
      </c>
      <c r="AP178">
        <f t="shared" si="50"/>
        <v>3.7137981310888753E-2</v>
      </c>
      <c r="AQ178">
        <f t="shared" si="51"/>
        <v>0.91609375000000004</v>
      </c>
      <c r="AR178">
        <f t="shared" si="52"/>
        <v>0.126814235535821</v>
      </c>
      <c r="AS178">
        <f t="shared" si="53"/>
        <v>7063.3061834052851</v>
      </c>
    </row>
    <row r="179" spans="3:45" x14ac:dyDescent="0.3">
      <c r="C179">
        <f t="shared" si="70"/>
        <v>78</v>
      </c>
      <c r="D179">
        <f t="shared" si="54"/>
        <v>-8.1023180850270035E-4</v>
      </c>
      <c r="E179">
        <f t="shared" si="55"/>
        <v>-6.6273444230900702E-5</v>
      </c>
      <c r="F179">
        <f t="shared" si="56"/>
        <v>-16.77733823969902</v>
      </c>
      <c r="G179">
        <f t="shared" si="57"/>
        <v>-8.1184969182850064E-4</v>
      </c>
      <c r="H179">
        <f t="shared" si="58"/>
        <v>-2.8437499999999227E-3</v>
      </c>
      <c r="I179">
        <f t="shared" si="59"/>
        <v>1.8887931605799935E-3</v>
      </c>
      <c r="J179">
        <f t="shared" si="60"/>
        <v>593.06743112005006</v>
      </c>
      <c r="N179">
        <f t="shared" si="71"/>
        <v>78</v>
      </c>
      <c r="O179">
        <f t="shared" si="61"/>
        <v>1.1640492798497951E-2</v>
      </c>
      <c r="P179">
        <f t="shared" si="62"/>
        <v>5.88176817549208E-3</v>
      </c>
      <c r="Q179">
        <f t="shared" si="63"/>
        <v>22595.27703587705</v>
      </c>
      <c r="R179">
        <f t="shared" si="64"/>
        <v>3.9871760885413249E-2</v>
      </c>
      <c r="S179">
        <f t="shared" si="65"/>
        <v>0.91356250000000006</v>
      </c>
      <c r="T179">
        <f t="shared" si="66"/>
        <v>0.14633176486182001</v>
      </c>
      <c r="U179">
        <f t="shared" si="67"/>
        <v>5134.6001675521657</v>
      </c>
      <c r="AA179">
        <f t="shared" si="72"/>
        <v>78</v>
      </c>
      <c r="AB179">
        <f t="shared" si="68"/>
        <v>-1.1881321986471991E-3</v>
      </c>
      <c r="AC179">
        <f t="shared" si="42"/>
        <v>-3.313672211544905E-4</v>
      </c>
      <c r="AD179">
        <f t="shared" si="43"/>
        <v>-385.76528623059858</v>
      </c>
      <c r="AE179">
        <f t="shared" si="44"/>
        <v>4.6391410961629798E-4</v>
      </c>
      <c r="AF179">
        <f t="shared" si="45"/>
        <v>-1.2031249999999716E-3</v>
      </c>
      <c r="AG179">
        <f t="shared" si="46"/>
        <v>2.2532971038499994E-3</v>
      </c>
      <c r="AH179">
        <f t="shared" si="47"/>
        <v>837.68870912492002</v>
      </c>
      <c r="AL179">
        <f t="shared" si="73"/>
        <v>78</v>
      </c>
      <c r="AM179">
        <f t="shared" si="69"/>
        <v>1.1829442993570201E-2</v>
      </c>
      <c r="AN179">
        <f t="shared" si="48"/>
        <v>6.0143150639538744E-3</v>
      </c>
      <c r="AO179">
        <f t="shared" si="49"/>
        <v>22779.7710098725</v>
      </c>
      <c r="AP179">
        <f t="shared" si="50"/>
        <v>3.923387898469085E-2</v>
      </c>
      <c r="AQ179">
        <f t="shared" si="51"/>
        <v>0.91274218750000002</v>
      </c>
      <c r="AR179">
        <f t="shared" si="52"/>
        <v>0.14614951289018502</v>
      </c>
      <c r="AS179">
        <f t="shared" si="53"/>
        <v>5012.2895285497307</v>
      </c>
    </row>
    <row r="180" spans="3:45" x14ac:dyDescent="0.3">
      <c r="C180">
        <f t="shared" si="70"/>
        <v>79</v>
      </c>
      <c r="D180">
        <f t="shared" si="54"/>
        <v>1.7501515420545021E-3</v>
      </c>
      <c r="E180">
        <f t="shared" si="55"/>
        <v>-4.142090264430999E-4</v>
      </c>
      <c r="F180">
        <f t="shared" si="56"/>
        <v>-6341.4708020915023</v>
      </c>
      <c r="G180">
        <f t="shared" si="57"/>
        <v>-1.0438067466366011E-3</v>
      </c>
      <c r="H180">
        <f t="shared" si="58"/>
        <v>2.1703125000000045E-2</v>
      </c>
      <c r="I180">
        <f t="shared" si="59"/>
        <v>-2.5482139306779006E-2</v>
      </c>
      <c r="J180">
        <f t="shared" si="60"/>
        <v>4560.5826535513297</v>
      </c>
      <c r="N180">
        <f t="shared" si="71"/>
        <v>79</v>
      </c>
      <c r="O180">
        <f t="shared" si="61"/>
        <v>1.535557689322805E-2</v>
      </c>
      <c r="P180">
        <f t="shared" si="62"/>
        <v>7.31493140698522E-3</v>
      </c>
      <c r="Q180">
        <f t="shared" si="63"/>
        <v>28221.431764479152</v>
      </c>
      <c r="R180">
        <f t="shared" si="64"/>
        <v>4.3549937040227998E-2</v>
      </c>
      <c r="S180">
        <f t="shared" si="65"/>
        <v>0.91516406249999993</v>
      </c>
      <c r="T180">
        <f t="shared" si="66"/>
        <v>0.14227251640267749</v>
      </c>
      <c r="U180">
        <f t="shared" si="67"/>
        <v>5029.3609686292948</v>
      </c>
      <c r="AA180">
        <f t="shared" si="72"/>
        <v>79</v>
      </c>
      <c r="AB180">
        <f t="shared" si="68"/>
        <v>1.5531232284601015E-3</v>
      </c>
      <c r="AC180">
        <f t="shared" si="42"/>
        <v>1.8225197163496999E-4</v>
      </c>
      <c r="AD180">
        <f t="shared" si="43"/>
        <v>835.87564929300061</v>
      </c>
      <c r="AE180">
        <f t="shared" si="44"/>
        <v>2.6509377692360281E-4</v>
      </c>
      <c r="AF180">
        <f t="shared" si="45"/>
        <v>1.5156250000000204E-3</v>
      </c>
      <c r="AG180">
        <f t="shared" si="46"/>
        <v>3.6781761548149994E-3</v>
      </c>
      <c r="AH180">
        <f t="shared" si="47"/>
        <v>899.26429496828951</v>
      </c>
      <c r="AL180">
        <f t="shared" si="73"/>
        <v>79</v>
      </c>
      <c r="AM180">
        <f t="shared" si="69"/>
        <v>1.5454091050025251E-2</v>
      </c>
      <c r="AN180">
        <f t="shared" si="48"/>
        <v>7.0167009079461851E-3</v>
      </c>
      <c r="AO180">
        <f t="shared" si="49"/>
        <v>24632.758538786897</v>
      </c>
      <c r="AP180">
        <f t="shared" si="50"/>
        <v>4.28954867784479E-2</v>
      </c>
      <c r="AQ180">
        <f t="shared" si="51"/>
        <v>0.92525781249999994</v>
      </c>
      <c r="AR180">
        <f t="shared" si="52"/>
        <v>0.1276923586718805</v>
      </c>
      <c r="AS180">
        <f t="shared" si="53"/>
        <v>6860.0201479208154</v>
      </c>
    </row>
    <row r="181" spans="3:45" x14ac:dyDescent="0.3">
      <c r="C181">
        <f t="shared" si="70"/>
        <v>80</v>
      </c>
      <c r="D181">
        <f t="shared" si="54"/>
        <v>1.6531479606895008E-3</v>
      </c>
      <c r="E181">
        <f t="shared" si="55"/>
        <v>-3.3136722115448963E-4</v>
      </c>
      <c r="F181">
        <f t="shared" si="56"/>
        <v>-214.03046738030025</v>
      </c>
      <c r="G181">
        <f t="shared" si="57"/>
        <v>2.1870236596194942E-3</v>
      </c>
      <c r="H181">
        <f t="shared" si="58"/>
        <v>7.0312500000002665E-4</v>
      </c>
      <c r="I181">
        <f t="shared" si="59"/>
        <v>-2.3858439923119812E-3</v>
      </c>
      <c r="J181">
        <f t="shared" si="60"/>
        <v>-160.34016450198988</v>
      </c>
      <c r="N181">
        <f t="shared" si="71"/>
        <v>80</v>
      </c>
      <c r="O181">
        <f t="shared" si="61"/>
        <v>1.409269006977865E-2</v>
      </c>
      <c r="P181">
        <f t="shared" si="62"/>
        <v>5.8651998144343548E-3</v>
      </c>
      <c r="Q181">
        <f t="shared" si="63"/>
        <v>16259.056395778151</v>
      </c>
      <c r="R181">
        <f t="shared" si="64"/>
        <v>4.095698853469415E-2</v>
      </c>
      <c r="S181">
        <f t="shared" si="65"/>
        <v>0.91346093750000001</v>
      </c>
      <c r="T181">
        <f t="shared" si="66"/>
        <v>0.15017562462721201</v>
      </c>
      <c r="U181">
        <f t="shared" si="67"/>
        <v>3814.5973842633048</v>
      </c>
      <c r="AA181">
        <f t="shared" si="72"/>
        <v>80</v>
      </c>
      <c r="AB181">
        <f t="shared" si="68"/>
        <v>-7.2110205079509854E-4</v>
      </c>
      <c r="AC181">
        <f t="shared" si="42"/>
        <v>1.6568361057719971E-5</v>
      </c>
      <c r="AD181">
        <f t="shared" si="43"/>
        <v>181.87759403840028</v>
      </c>
      <c r="AE181">
        <f t="shared" si="44"/>
        <v>-4.1420902644310337E-4</v>
      </c>
      <c r="AF181">
        <f t="shared" si="45"/>
        <v>9.0624999999999734E-4</v>
      </c>
      <c r="AG181">
        <f t="shared" si="46"/>
        <v>1.6568361057729963E-3</v>
      </c>
      <c r="AH181">
        <f t="shared" si="47"/>
        <v>194.60112440728017</v>
      </c>
      <c r="AL181">
        <f t="shared" si="73"/>
        <v>80</v>
      </c>
      <c r="AM181">
        <f t="shared" si="69"/>
        <v>1.5279815075520949E-2</v>
      </c>
      <c r="AN181">
        <f t="shared" si="48"/>
        <v>5.69123202332825E-3</v>
      </c>
      <c r="AO181">
        <f t="shared" si="49"/>
        <v>16061.1023650688</v>
      </c>
      <c r="AP181">
        <f t="shared" si="50"/>
        <v>4.2257604877725452E-2</v>
      </c>
      <c r="AQ181">
        <f t="shared" si="51"/>
        <v>0.91335937499999997</v>
      </c>
      <c r="AR181">
        <f t="shared" si="52"/>
        <v>0.14815428457816951</v>
      </c>
      <c r="AS181">
        <f t="shared" si="53"/>
        <v>3637.1267398086702</v>
      </c>
    </row>
    <row r="182" spans="3:45" x14ac:dyDescent="0.3">
      <c r="C182">
        <f t="shared" si="70"/>
        <v>81</v>
      </c>
      <c r="D182">
        <f t="shared" si="54"/>
        <v>-1.033159156131799E-3</v>
      </c>
      <c r="E182">
        <f t="shared" si="55"/>
        <v>-2.1538869375040993E-4</v>
      </c>
      <c r="F182">
        <f t="shared" si="56"/>
        <v>-33.259670763098256</v>
      </c>
      <c r="G182">
        <f t="shared" si="57"/>
        <v>5.9646099807809938E-4</v>
      </c>
      <c r="H182">
        <f t="shared" si="58"/>
        <v>2.2500000000000853E-3</v>
      </c>
      <c r="I182">
        <f t="shared" si="59"/>
        <v>-3.2639671283719862E-3</v>
      </c>
      <c r="J182">
        <f t="shared" si="60"/>
        <v>-1611.7006517306199</v>
      </c>
      <c r="N182">
        <f t="shared" si="71"/>
        <v>81</v>
      </c>
      <c r="O182">
        <f t="shared" si="61"/>
        <v>1.4820756817108899E-2</v>
      </c>
      <c r="P182">
        <f t="shared" si="62"/>
        <v>4.2663529723639751E-3</v>
      </c>
      <c r="Q182">
        <f t="shared" si="63"/>
        <v>21200.305679618548</v>
      </c>
      <c r="R182">
        <f t="shared" si="64"/>
        <v>4.1387765922194952E-2</v>
      </c>
      <c r="S182">
        <f t="shared" si="65"/>
        <v>0.900484375</v>
      </c>
      <c r="T182">
        <f t="shared" si="66"/>
        <v>0.13388064152694001</v>
      </c>
      <c r="U182">
        <f t="shared" si="67"/>
        <v>5729.8563689306902</v>
      </c>
      <c r="AA182">
        <f t="shared" si="72"/>
        <v>81</v>
      </c>
      <c r="AB182">
        <f t="shared" si="68"/>
        <v>-2.7335849111493008E-3</v>
      </c>
      <c r="AC182">
        <f t="shared" si="42"/>
        <v>-4.3077738750083028E-4</v>
      </c>
      <c r="AD182">
        <f t="shared" si="43"/>
        <v>-287.15761903490056</v>
      </c>
      <c r="AE182">
        <f t="shared" si="44"/>
        <v>-3.479355822122096E-3</v>
      </c>
      <c r="AF182">
        <f t="shared" si="45"/>
        <v>-6.4687499999999121E-3</v>
      </c>
      <c r="AG182">
        <f t="shared" si="46"/>
        <v>-8.6983895553059964E-3</v>
      </c>
      <c r="AH182">
        <f t="shared" si="47"/>
        <v>-224.66790836099972</v>
      </c>
      <c r="AL182">
        <f t="shared" si="73"/>
        <v>81</v>
      </c>
      <c r="AM182">
        <f t="shared" si="69"/>
        <v>1.5670969694617651E-2</v>
      </c>
      <c r="AN182">
        <f t="shared" si="48"/>
        <v>4.3740473192391853E-3</v>
      </c>
      <c r="AO182">
        <f t="shared" si="49"/>
        <v>21327.254653754451</v>
      </c>
      <c r="AP182">
        <f t="shared" si="50"/>
        <v>4.342567433229505E-2</v>
      </c>
      <c r="AQ182">
        <f t="shared" si="51"/>
        <v>0.90484374999999995</v>
      </c>
      <c r="AR182">
        <f t="shared" si="52"/>
        <v>0.13659785274040701</v>
      </c>
      <c r="AS182">
        <f t="shared" si="53"/>
        <v>5036.3399972458801</v>
      </c>
    </row>
    <row r="183" spans="3:45" x14ac:dyDescent="0.3">
      <c r="C183">
        <f t="shared" si="70"/>
        <v>82</v>
      </c>
      <c r="D183">
        <f t="shared" si="54"/>
        <v>8.198722834635002E-4</v>
      </c>
      <c r="E183">
        <f t="shared" si="55"/>
        <v>-3.6450394326993998E-4</v>
      </c>
      <c r="F183">
        <f t="shared" si="56"/>
        <v>652.59151408139951</v>
      </c>
      <c r="G183">
        <f t="shared" si="57"/>
        <v>1.0603751076943002E-3</v>
      </c>
      <c r="H183">
        <f t="shared" si="58"/>
        <v>2.1562499999999707E-3</v>
      </c>
      <c r="I183">
        <f t="shared" si="59"/>
        <v>7.0581218105899846E-3</v>
      </c>
      <c r="J183">
        <f t="shared" si="60"/>
        <v>-1241.17228490446</v>
      </c>
      <c r="N183">
        <f t="shared" si="71"/>
        <v>82</v>
      </c>
      <c r="O183">
        <f t="shared" si="61"/>
        <v>1.2171418770100251E-2</v>
      </c>
      <c r="P183">
        <f t="shared" si="62"/>
        <v>4.2083637086619396E-3</v>
      </c>
      <c r="Q183">
        <f t="shared" si="63"/>
        <v>23275.412293553898</v>
      </c>
      <c r="R183">
        <f t="shared" si="64"/>
        <v>3.5969911856319148E-2</v>
      </c>
      <c r="S183">
        <f t="shared" si="65"/>
        <v>0.90217187500000007</v>
      </c>
      <c r="T183">
        <f t="shared" si="66"/>
        <v>0.13581085559016498</v>
      </c>
      <c r="U183">
        <f t="shared" si="67"/>
        <v>7068.1362157538797</v>
      </c>
      <c r="AA183">
        <f t="shared" si="72"/>
        <v>82</v>
      </c>
      <c r="AB183">
        <f t="shared" si="68"/>
        <v>1.7673416373717998E-3</v>
      </c>
      <c r="AC183">
        <f t="shared" si="42"/>
        <v>-9.9410166346350186E-5</v>
      </c>
      <c r="AD183">
        <f t="shared" si="43"/>
        <v>-1961.1611523872998</v>
      </c>
      <c r="AE183">
        <f t="shared" si="44"/>
        <v>2.8331897408707951E-3</v>
      </c>
      <c r="AF183">
        <f t="shared" si="45"/>
        <v>5.1250000000000462E-3</v>
      </c>
      <c r="AG183">
        <f t="shared" si="46"/>
        <v>1.1382464046655993E-2</v>
      </c>
      <c r="AH183">
        <f t="shared" si="47"/>
        <v>396.78743480618959</v>
      </c>
      <c r="AL183">
        <f t="shared" si="73"/>
        <v>82</v>
      </c>
      <c r="AM183">
        <f t="shared" si="69"/>
        <v>1.16976840931461E-2</v>
      </c>
      <c r="AN183">
        <f t="shared" si="48"/>
        <v>4.0758168202001451E-3</v>
      </c>
      <c r="AO183">
        <f t="shared" si="49"/>
        <v>24582.28862678825</v>
      </c>
      <c r="AP183">
        <f t="shared" si="50"/>
        <v>3.50835045397309E-2</v>
      </c>
      <c r="AQ183">
        <f t="shared" si="51"/>
        <v>0.90068749999999997</v>
      </c>
      <c r="AR183">
        <f t="shared" si="52"/>
        <v>0.13364868447213199</v>
      </c>
      <c r="AS183">
        <f t="shared" si="53"/>
        <v>6249.1563558985545</v>
      </c>
    </row>
    <row r="184" spans="3:45" x14ac:dyDescent="0.3">
      <c r="C184">
        <f t="shared" si="70"/>
        <v>83</v>
      </c>
      <c r="D184">
        <f t="shared" si="54"/>
        <v>-8.4192818338709938E-4</v>
      </c>
      <c r="E184">
        <f t="shared" si="55"/>
        <v>4.9705083173169455E-5</v>
      </c>
      <c r="F184">
        <f t="shared" si="56"/>
        <v>474.45751805230248</v>
      </c>
      <c r="G184">
        <f t="shared" si="57"/>
        <v>1.6568361057803238E-5</v>
      </c>
      <c r="H184">
        <f t="shared" si="58"/>
        <v>-3.1250000000004885E-4</v>
      </c>
      <c r="I184">
        <f t="shared" si="59"/>
        <v>1.1929219961560045E-3</v>
      </c>
      <c r="J184">
        <f t="shared" si="60"/>
        <v>551.06130622488035</v>
      </c>
      <c r="N184">
        <f t="shared" si="71"/>
        <v>83</v>
      </c>
      <c r="O184">
        <f t="shared" si="61"/>
        <v>1.472571704731095E-2</v>
      </c>
      <c r="P184">
        <f t="shared" si="62"/>
        <v>4.6308569156339047E-3</v>
      </c>
      <c r="Q184">
        <f t="shared" si="63"/>
        <v>18294.28305723055</v>
      </c>
      <c r="R184">
        <f t="shared" si="64"/>
        <v>3.97889190801246E-2</v>
      </c>
      <c r="S184">
        <f t="shared" si="65"/>
        <v>0.90317187499999996</v>
      </c>
      <c r="T184">
        <f t="shared" si="66"/>
        <v>0.15408575783683501</v>
      </c>
      <c r="U184">
        <f t="shared" si="67"/>
        <v>4789.5289826156895</v>
      </c>
      <c r="AA184">
        <f t="shared" si="72"/>
        <v>83</v>
      </c>
      <c r="AB184">
        <f t="shared" si="68"/>
        <v>-1.5483636529885995E-3</v>
      </c>
      <c r="AC184">
        <f t="shared" si="42"/>
        <v>6.6273444230889426E-5</v>
      </c>
      <c r="AD184">
        <f t="shared" si="43"/>
        <v>556.26756982660299</v>
      </c>
      <c r="AE184">
        <f t="shared" si="44"/>
        <v>1.325468884618014E-4</v>
      </c>
      <c r="AF184">
        <f t="shared" si="45"/>
        <v>3.7812499999999583E-3</v>
      </c>
      <c r="AG184">
        <f t="shared" si="46"/>
        <v>3.3468089336600171E-3</v>
      </c>
      <c r="AH184">
        <f t="shared" si="47"/>
        <v>1084.0319159124401</v>
      </c>
      <c r="AL184">
        <f t="shared" si="73"/>
        <v>83</v>
      </c>
      <c r="AM184">
        <f t="shared" si="69"/>
        <v>1.50789347821117E-2</v>
      </c>
      <c r="AN184">
        <f t="shared" si="48"/>
        <v>4.6225727351050447E-3</v>
      </c>
      <c r="AO184">
        <f t="shared" si="49"/>
        <v>18253.3780313434</v>
      </c>
      <c r="AP184">
        <f t="shared" si="50"/>
        <v>3.9730929816422601E-2</v>
      </c>
      <c r="AQ184">
        <f t="shared" si="51"/>
        <v>0.90112499999999995</v>
      </c>
      <c r="AR184">
        <f t="shared" si="52"/>
        <v>0.153008814368083</v>
      </c>
      <c r="AS184">
        <f t="shared" si="53"/>
        <v>4523.0436777719096</v>
      </c>
    </row>
    <row r="185" spans="3:45" x14ac:dyDescent="0.3">
      <c r="C185">
        <f t="shared" si="70"/>
        <v>84</v>
      </c>
      <c r="D185">
        <f t="shared" si="54"/>
        <v>1.5700828606005999E-3</v>
      </c>
      <c r="E185">
        <f t="shared" si="55"/>
        <v>9.1125985817482004E-4</v>
      </c>
      <c r="F185">
        <f t="shared" si="56"/>
        <v>7992.2013372970978</v>
      </c>
      <c r="G185">
        <f t="shared" si="57"/>
        <v>2.9988733514480018E-3</v>
      </c>
      <c r="H185">
        <f t="shared" si="58"/>
        <v>-9.2171875000000014E-2</v>
      </c>
      <c r="I185">
        <f t="shared" si="59"/>
        <v>-4.7551196235669918E-3</v>
      </c>
      <c r="J185">
        <f>I90-T90</f>
        <v>0</v>
      </c>
      <c r="N185">
        <f t="shared" si="71"/>
        <v>84</v>
      </c>
      <c r="O185">
        <f t="shared" si="61"/>
        <v>7.0674004076501902E-3</v>
      </c>
      <c r="P185">
        <f t="shared" si="62"/>
        <v>4.2497846113062499E-3</v>
      </c>
      <c r="Q185">
        <f t="shared" si="63"/>
        <v>27136.198005020749</v>
      </c>
      <c r="R185">
        <f t="shared" si="64"/>
        <v>3.3476373517131702E-2</v>
      </c>
      <c r="S185">
        <f t="shared" si="65"/>
        <v>0.86639843750000001</v>
      </c>
      <c r="T185">
        <f t="shared" si="66"/>
        <v>0.12597753330240549</v>
      </c>
      <c r="U185">
        <f t="shared" si="67"/>
        <v>6812.3118860412796</v>
      </c>
      <c r="AA185">
        <f t="shared" si="72"/>
        <v>84</v>
      </c>
      <c r="AB185">
        <f t="shared" si="68"/>
        <v>-2.1335556930270061E-4</v>
      </c>
      <c r="AC185">
        <f t="shared" si="42"/>
        <v>7.7871296971303034E-4</v>
      </c>
      <c r="AD185">
        <f t="shared" si="43"/>
        <v>9446.4744783139977</v>
      </c>
      <c r="AE185">
        <f t="shared" si="44"/>
        <v>-5.6332427596259699E-4</v>
      </c>
      <c r="AF185">
        <f t="shared" si="45"/>
        <v>-8.2937499999999997E-2</v>
      </c>
      <c r="AG185">
        <f t="shared" si="46"/>
        <v>-2.1704552985620101E-3</v>
      </c>
      <c r="AH185">
        <f>AG90-AR90</f>
        <v>1248.4465622530897</v>
      </c>
      <c r="AL185">
        <f t="shared" si="73"/>
        <v>84</v>
      </c>
      <c r="AM185">
        <f t="shared" si="69"/>
        <v>7.9591196226018405E-3</v>
      </c>
      <c r="AN185">
        <f t="shared" si="48"/>
        <v>4.3160580555371454E-3</v>
      </c>
      <c r="AO185">
        <f t="shared" si="49"/>
        <v>26409.061434512299</v>
      </c>
      <c r="AP185">
        <f t="shared" si="50"/>
        <v>3.5257472330836995E-2</v>
      </c>
      <c r="AQ185">
        <f t="shared" si="51"/>
        <v>0.86178124999999994</v>
      </c>
      <c r="AR185">
        <f t="shared" si="52"/>
        <v>0.124685201139903</v>
      </c>
      <c r="AS185">
        <f t="shared" si="53"/>
        <v>6188.0886049147348</v>
      </c>
    </row>
    <row r="188" spans="3:45" x14ac:dyDescent="0.3">
      <c r="I188" t="s">
        <v>5</v>
      </c>
      <c r="J188">
        <f t="shared" ref="J188:P188" si="74">AVERAGE(D102:D185)</f>
        <v>1.1649920601090622E-3</v>
      </c>
      <c r="K188">
        <f t="shared" si="74"/>
        <v>-4.5346026275842649E-4</v>
      </c>
      <c r="L188">
        <f t="shared" si="74"/>
        <v>-135.34539306357195</v>
      </c>
      <c r="M188">
        <f t="shared" si="74"/>
        <v>6.5800062486390232E-4</v>
      </c>
      <c r="N188">
        <f t="shared" si="74"/>
        <v>-8.6997767857142812E-3</v>
      </c>
      <c r="O188">
        <f t="shared" si="74"/>
        <v>-9.2786766771126173E-3</v>
      </c>
      <c r="P188">
        <f t="shared" si="74"/>
        <v>-379.76459366802948</v>
      </c>
      <c r="AG188" t="s">
        <v>5</v>
      </c>
      <c r="AH188">
        <f t="shared" ref="AH188" si="75">AVERAGE(AB102:AB185)</f>
        <v>-2.4227446641514531E-5</v>
      </c>
      <c r="AI188">
        <f t="shared" ref="AI188" si="76">AVERAGE(AC102:AC185)</f>
        <v>-2.8205662276840185E-5</v>
      </c>
      <c r="AJ188">
        <f t="shared" ref="AJ188" si="77">AVERAGE(AD102:AD185)</f>
        <v>754.05280843873811</v>
      </c>
      <c r="AK188">
        <f t="shared" ref="AK188" si="78">AVERAGE(AE102:AE185)</f>
        <v>-3.3333964508999057E-5</v>
      </c>
      <c r="AL188">
        <f t="shared" ref="AL188" si="79">AVERAGE(AF102:AF185)</f>
        <v>8.8058035714285875E-4</v>
      </c>
      <c r="AM188">
        <f t="shared" ref="AM188" si="80">AVERAGE(AG102:AG185)</f>
        <v>2.3312078493004625E-3</v>
      </c>
      <c r="AN188">
        <f t="shared" ref="AN188" si="81">AVERAGE(AH102:AH185)</f>
        <v>515.35495781412158</v>
      </c>
    </row>
    <row r="189" spans="3:45" x14ac:dyDescent="0.3">
      <c r="I189" t="s">
        <v>0</v>
      </c>
      <c r="J189">
        <f t="shared" ref="J189:P189" si="82">STDEV(D102:D185)</f>
        <v>2.134117775374424E-3</v>
      </c>
      <c r="K189">
        <f t="shared" si="82"/>
        <v>6.6303270431316197E-4</v>
      </c>
      <c r="L189">
        <f t="shared" si="82"/>
        <v>2042.2386023275046</v>
      </c>
      <c r="M189">
        <f t="shared" si="82"/>
        <v>2.5512003774228399E-3</v>
      </c>
      <c r="N189">
        <f t="shared" si="82"/>
        <v>1.660578905206913E-2</v>
      </c>
      <c r="O189">
        <f t="shared" si="82"/>
        <v>1.1712501475881799E-2</v>
      </c>
      <c r="P189">
        <f t="shared" si="82"/>
        <v>1578.1437770378607</v>
      </c>
      <c r="AG189" t="s">
        <v>0</v>
      </c>
      <c r="AH189">
        <f t="shared" ref="AH189" si="83">STDEV(AB102:AB185)</f>
        <v>1.8395542506201271E-3</v>
      </c>
      <c r="AI189">
        <f t="shared" ref="AI189" si="84">STDEV(AC102:AC185)</f>
        <v>3.5767821667942722E-4</v>
      </c>
      <c r="AJ189">
        <f t="shared" ref="AJ189" si="85">STDEV(AD102:AD185)</f>
        <v>1913.4916439228405</v>
      </c>
      <c r="AK189">
        <f t="shared" ref="AK189" si="86">STDEV(AE102:AE185)</f>
        <v>2.3158839299935825E-3</v>
      </c>
      <c r="AL189">
        <f t="shared" ref="AL189" si="87">STDEV(AF102:AF185)</f>
        <v>1.0655041646054589E-2</v>
      </c>
      <c r="AM189">
        <f t="shared" ref="AM189" si="88">STDEV(AG102:AG185)</f>
        <v>5.6909010037383004E-3</v>
      </c>
      <c r="AN189">
        <f t="shared" ref="AN189" si="89">STDEV(AH102:AH185)</f>
        <v>1194.300347392639</v>
      </c>
    </row>
    <row r="190" spans="3:45" x14ac:dyDescent="0.3">
      <c r="I190" t="s">
        <v>6</v>
      </c>
      <c r="J190">
        <f t="shared" ref="J190:P190" si="90">J188-1.96*J189</f>
        <v>-3.017878779624809E-3</v>
      </c>
      <c r="K190">
        <f t="shared" si="90"/>
        <v>-1.753004363212224E-3</v>
      </c>
      <c r="L190">
        <f t="shared" si="90"/>
        <v>-4138.1330536254809</v>
      </c>
      <c r="M190">
        <f t="shared" si="90"/>
        <v>-4.3423521148848636E-3</v>
      </c>
      <c r="N190">
        <f t="shared" si="90"/>
        <v>-4.124712332776978E-2</v>
      </c>
      <c r="O190">
        <f t="shared" si="90"/>
        <v>-3.2235179569840941E-2</v>
      </c>
      <c r="P190">
        <f t="shared" si="90"/>
        <v>-3472.9263966622366</v>
      </c>
      <c r="AG190" t="s">
        <v>6</v>
      </c>
      <c r="AH190">
        <f t="shared" ref="AH190:AN190" si="91">AH188-1.96*AH189</f>
        <v>-3.6297537778569636E-3</v>
      </c>
      <c r="AI190">
        <f t="shared" si="91"/>
        <v>-7.2925496696851745E-4</v>
      </c>
      <c r="AJ190">
        <f t="shared" si="91"/>
        <v>-2996.3908136500295</v>
      </c>
      <c r="AK190">
        <f t="shared" si="91"/>
        <v>-4.5724664672964202E-3</v>
      </c>
      <c r="AL190">
        <f t="shared" si="91"/>
        <v>-2.0003301269124134E-2</v>
      </c>
      <c r="AM190">
        <f t="shared" si="91"/>
        <v>-8.8229581180266047E-3</v>
      </c>
      <c r="AN190">
        <f t="shared" si="91"/>
        <v>-1825.4737230754508</v>
      </c>
    </row>
    <row r="191" spans="3:45" x14ac:dyDescent="0.3">
      <c r="I191" t="s">
        <v>7</v>
      </c>
      <c r="J191">
        <f t="shared" ref="J191:P191" si="92">J188+1.96*J189</f>
        <v>5.3478628998429329E-3</v>
      </c>
      <c r="K191">
        <f t="shared" si="92"/>
        <v>8.4608383769537105E-4</v>
      </c>
      <c r="L191">
        <f t="shared" si="92"/>
        <v>3867.4422674983371</v>
      </c>
      <c r="M191">
        <f t="shared" si="92"/>
        <v>5.6583533646126687E-3</v>
      </c>
      <c r="N191">
        <f t="shared" si="92"/>
        <v>2.3847569756341214E-2</v>
      </c>
      <c r="O191">
        <f t="shared" si="92"/>
        <v>1.3677826215615708E-2</v>
      </c>
      <c r="P191">
        <f t="shared" si="92"/>
        <v>2713.3972093261773</v>
      </c>
      <c r="AG191" t="s">
        <v>7</v>
      </c>
      <c r="AH191">
        <f t="shared" ref="AH191:AN191" si="93">AH188+1.96*AH189</f>
        <v>3.5812988845739346E-3</v>
      </c>
      <c r="AI191">
        <f t="shared" si="93"/>
        <v>6.7284364241483716E-4</v>
      </c>
      <c r="AJ191">
        <f t="shared" si="93"/>
        <v>4504.4964305275053</v>
      </c>
      <c r="AK191">
        <f t="shared" si="93"/>
        <v>4.5057985382784228E-3</v>
      </c>
      <c r="AL191">
        <f t="shared" si="93"/>
        <v>2.1764461983409852E-2</v>
      </c>
      <c r="AM191">
        <f t="shared" si="93"/>
        <v>1.3485373816627531E-2</v>
      </c>
      <c r="AN191">
        <f t="shared" si="93"/>
        <v>2856.1836387036938</v>
      </c>
    </row>
    <row r="194" spans="2:45" x14ac:dyDescent="0.3">
      <c r="D194">
        <v>0</v>
      </c>
      <c r="E194">
        <v>2E-3</v>
      </c>
      <c r="F194">
        <v>10000</v>
      </c>
      <c r="G194">
        <v>0.02</v>
      </c>
      <c r="H194">
        <v>0</v>
      </c>
      <c r="I194">
        <v>0</v>
      </c>
      <c r="J194">
        <v>0</v>
      </c>
      <c r="O194">
        <f>J190</f>
        <v>-3.017878779624809E-3</v>
      </c>
      <c r="P194">
        <f t="shared" ref="P194:U194" si="94">K190</f>
        <v>-1.753004363212224E-3</v>
      </c>
      <c r="Q194">
        <f t="shared" si="94"/>
        <v>-4138.1330536254809</v>
      </c>
      <c r="R194">
        <f t="shared" si="94"/>
        <v>-4.3423521148848636E-3</v>
      </c>
      <c r="S194">
        <f t="shared" si="94"/>
        <v>-4.124712332776978E-2</v>
      </c>
      <c r="T194">
        <f t="shared" si="94"/>
        <v>-3.2235179569840941E-2</v>
      </c>
      <c r="U194">
        <f t="shared" si="94"/>
        <v>-3472.9263966622366</v>
      </c>
      <c r="AB194">
        <v>0</v>
      </c>
      <c r="AC194">
        <v>2E-3</v>
      </c>
      <c r="AD194">
        <v>10000</v>
      </c>
      <c r="AE194">
        <v>0.02</v>
      </c>
      <c r="AF194">
        <v>0</v>
      </c>
      <c r="AG194">
        <v>0</v>
      </c>
      <c r="AH194">
        <v>0</v>
      </c>
      <c r="AM194">
        <f>AH190</f>
        <v>-3.6297537778569636E-3</v>
      </c>
      <c r="AN194">
        <f t="shared" ref="AN194" si="95">AI190</f>
        <v>-7.2925496696851745E-4</v>
      </c>
      <c r="AO194">
        <f t="shared" ref="AO194" si="96">AJ190</f>
        <v>-2996.3908136500295</v>
      </c>
      <c r="AP194">
        <f t="shared" ref="AP194" si="97">AK190</f>
        <v>-4.5724664672964202E-3</v>
      </c>
      <c r="AQ194">
        <f t="shared" ref="AQ194" si="98">AL190</f>
        <v>-2.0003301269124134E-2</v>
      </c>
      <c r="AR194">
        <f t="shared" ref="AR194" si="99">AM190</f>
        <v>-8.8229581180266047E-3</v>
      </c>
      <c r="AS194">
        <f t="shared" ref="AS194" si="100">AN190</f>
        <v>-1825.4737230754508</v>
      </c>
    </row>
    <row r="195" spans="2:45" x14ac:dyDescent="0.3">
      <c r="D195">
        <v>2.5000000000000001E-2</v>
      </c>
      <c r="E195">
        <f>0.01</f>
        <v>0.01</v>
      </c>
      <c r="F195">
        <v>40000</v>
      </c>
      <c r="G195">
        <v>5.5E-2</v>
      </c>
      <c r="H195">
        <f t="shared" ref="H195:J195" si="101">MAX(S102:S185)+ 0.1*MAX(S102:S185)</f>
        <v>1.0193046875</v>
      </c>
      <c r="I195">
        <f t="shared" si="101"/>
        <v>0.18044767711577969</v>
      </c>
      <c r="J195">
        <f t="shared" si="101"/>
        <v>20104.184884837403</v>
      </c>
      <c r="O195">
        <f>J190</f>
        <v>-3.017878779624809E-3</v>
      </c>
      <c r="P195">
        <f t="shared" ref="P195:U195" si="102">K190</f>
        <v>-1.753004363212224E-3</v>
      </c>
      <c r="Q195">
        <f t="shared" si="102"/>
        <v>-4138.1330536254809</v>
      </c>
      <c r="R195">
        <f t="shared" si="102"/>
        <v>-4.3423521148848636E-3</v>
      </c>
      <c r="S195">
        <f t="shared" si="102"/>
        <v>-4.124712332776978E-2</v>
      </c>
      <c r="T195">
        <f t="shared" si="102"/>
        <v>-3.2235179569840941E-2</v>
      </c>
      <c r="U195">
        <f t="shared" si="102"/>
        <v>-3472.9263966622366</v>
      </c>
      <c r="AB195">
        <v>2.5000000000000001E-2</v>
      </c>
      <c r="AC195">
        <f>0.01</f>
        <v>0.01</v>
      </c>
      <c r="AD195">
        <v>40000</v>
      </c>
      <c r="AE195">
        <v>5.5E-2</v>
      </c>
      <c r="AF195">
        <v>0.96</v>
      </c>
      <c r="AG195">
        <v>0.18</v>
      </c>
      <c r="AH195">
        <v>20000</v>
      </c>
      <c r="AM195">
        <f>AH190</f>
        <v>-3.6297537778569636E-3</v>
      </c>
      <c r="AN195">
        <f t="shared" ref="AN195" si="103">AI190</f>
        <v>-7.2925496696851745E-4</v>
      </c>
      <c r="AO195">
        <f t="shared" ref="AO195" si="104">AJ190</f>
        <v>-2996.3908136500295</v>
      </c>
      <c r="AP195">
        <f t="shared" ref="AP195" si="105">AK190</f>
        <v>-4.5724664672964202E-3</v>
      </c>
      <c r="AQ195">
        <f t="shared" ref="AQ195" si="106">AL190</f>
        <v>-2.0003301269124134E-2</v>
      </c>
      <c r="AR195">
        <f t="shared" ref="AR195" si="107">AM190</f>
        <v>-8.8229581180266047E-3</v>
      </c>
      <c r="AS195">
        <f t="shared" ref="AS195" si="108">AN190</f>
        <v>-1825.4737230754508</v>
      </c>
    </row>
    <row r="196" spans="2:45" x14ac:dyDescent="0.3">
      <c r="D196">
        <v>0</v>
      </c>
      <c r="E196">
        <v>2E-3</v>
      </c>
      <c r="F196">
        <v>10000</v>
      </c>
      <c r="G196">
        <v>0.02</v>
      </c>
      <c r="H196">
        <v>0</v>
      </c>
      <c r="I196">
        <v>0</v>
      </c>
      <c r="J196">
        <v>0</v>
      </c>
      <c r="O196">
        <f>J188</f>
        <v>1.1649920601090622E-3</v>
      </c>
      <c r="P196">
        <f t="shared" ref="P196:U196" si="109">K188</f>
        <v>-4.5346026275842649E-4</v>
      </c>
      <c r="Q196">
        <f t="shared" si="109"/>
        <v>-135.34539306357195</v>
      </c>
      <c r="R196">
        <f t="shared" si="109"/>
        <v>6.5800062486390232E-4</v>
      </c>
      <c r="S196">
        <f t="shared" si="109"/>
        <v>-8.6997767857142812E-3</v>
      </c>
      <c r="T196">
        <f t="shared" si="109"/>
        <v>-9.2786766771126173E-3</v>
      </c>
      <c r="U196">
        <f t="shared" si="109"/>
        <v>-379.76459366802948</v>
      </c>
      <c r="AB196">
        <v>0</v>
      </c>
      <c r="AC196">
        <v>2E-3</v>
      </c>
      <c r="AD196">
        <v>10000</v>
      </c>
      <c r="AE196">
        <v>0.02</v>
      </c>
      <c r="AF196">
        <v>0</v>
      </c>
      <c r="AG196">
        <v>0</v>
      </c>
      <c r="AH196">
        <v>0</v>
      </c>
      <c r="AM196">
        <f>AH188</f>
        <v>-2.4227446641514531E-5</v>
      </c>
      <c r="AN196">
        <f t="shared" ref="AN196" si="110">AI188</f>
        <v>-2.8205662276840185E-5</v>
      </c>
      <c r="AO196">
        <f t="shared" ref="AO196" si="111">AJ188</f>
        <v>754.05280843873811</v>
      </c>
      <c r="AP196">
        <f t="shared" ref="AP196" si="112">AK188</f>
        <v>-3.3333964508999057E-5</v>
      </c>
      <c r="AQ196">
        <f t="shared" ref="AQ196" si="113">AL188</f>
        <v>8.8058035714285875E-4</v>
      </c>
      <c r="AR196">
        <f t="shared" ref="AR196" si="114">AM188</f>
        <v>2.3312078493004625E-3</v>
      </c>
      <c r="AS196">
        <f t="shared" ref="AS196" si="115">AN188</f>
        <v>515.35495781412158</v>
      </c>
    </row>
    <row r="197" spans="2:45" x14ac:dyDescent="0.3">
      <c r="D197">
        <v>2.5000000000000001E-2</v>
      </c>
      <c r="E197">
        <f>0.01</f>
        <v>0.01</v>
      </c>
      <c r="F197">
        <v>40000</v>
      </c>
      <c r="G197">
        <v>5.5E-2</v>
      </c>
      <c r="H197">
        <f t="shared" ref="H197:J197" si="116">MAX(S104:S187)+ 0.1*MAX(S104:S187)</f>
        <v>1.0193046875</v>
      </c>
      <c r="I197">
        <f t="shared" si="116"/>
        <v>0.18044767711577969</v>
      </c>
      <c r="J197">
        <f t="shared" si="116"/>
        <v>20104.184884837403</v>
      </c>
      <c r="O197">
        <f>J188</f>
        <v>1.1649920601090622E-3</v>
      </c>
      <c r="P197">
        <f t="shared" ref="P197:U197" si="117">K188</f>
        <v>-4.5346026275842649E-4</v>
      </c>
      <c r="Q197">
        <f t="shared" si="117"/>
        <v>-135.34539306357195</v>
      </c>
      <c r="R197">
        <f t="shared" si="117"/>
        <v>6.5800062486390232E-4</v>
      </c>
      <c r="S197">
        <f t="shared" si="117"/>
        <v>-8.6997767857142812E-3</v>
      </c>
      <c r="T197">
        <f t="shared" si="117"/>
        <v>-9.2786766771126173E-3</v>
      </c>
      <c r="U197">
        <f t="shared" si="117"/>
        <v>-379.76459366802948</v>
      </c>
      <c r="AB197">
        <v>2.5000000000000001E-2</v>
      </c>
      <c r="AC197">
        <f>0.01</f>
        <v>0.01</v>
      </c>
      <c r="AD197">
        <v>40000</v>
      </c>
      <c r="AE197">
        <v>5.5E-2</v>
      </c>
      <c r="AF197">
        <v>0.96</v>
      </c>
      <c r="AG197">
        <v>0.18</v>
      </c>
      <c r="AH197">
        <v>20000</v>
      </c>
      <c r="AM197">
        <f>AH188</f>
        <v>-2.4227446641514531E-5</v>
      </c>
      <c r="AN197">
        <f t="shared" ref="AN197" si="118">AI188</f>
        <v>-2.8205662276840185E-5</v>
      </c>
      <c r="AO197">
        <f t="shared" ref="AO197" si="119">AJ188</f>
        <v>754.05280843873811</v>
      </c>
      <c r="AP197">
        <f t="shared" ref="AP197" si="120">AK188</f>
        <v>-3.3333964508999057E-5</v>
      </c>
      <c r="AQ197">
        <f t="shared" ref="AQ197" si="121">AL188</f>
        <v>8.8058035714285875E-4</v>
      </c>
      <c r="AR197">
        <f t="shared" ref="AR197" si="122">AM188</f>
        <v>2.3312078493004625E-3</v>
      </c>
      <c r="AS197">
        <f t="shared" ref="AS197" si="123">AN188</f>
        <v>515.35495781412158</v>
      </c>
    </row>
    <row r="198" spans="2:45" x14ac:dyDescent="0.3">
      <c r="D198">
        <v>0</v>
      </c>
      <c r="E198">
        <v>2E-3</v>
      </c>
      <c r="F198">
        <v>10000</v>
      </c>
      <c r="G198">
        <v>0.02</v>
      </c>
      <c r="H198">
        <v>0</v>
      </c>
      <c r="I198">
        <v>0</v>
      </c>
      <c r="J198">
        <v>0</v>
      </c>
      <c r="O198">
        <f>J191</f>
        <v>5.3478628998429329E-3</v>
      </c>
      <c r="P198">
        <f t="shared" ref="P198:U198" si="124">K191</f>
        <v>8.4608383769537105E-4</v>
      </c>
      <c r="Q198">
        <f t="shared" si="124"/>
        <v>3867.4422674983371</v>
      </c>
      <c r="R198">
        <f t="shared" si="124"/>
        <v>5.6583533646126687E-3</v>
      </c>
      <c r="S198">
        <f t="shared" si="124"/>
        <v>2.3847569756341214E-2</v>
      </c>
      <c r="T198">
        <f t="shared" si="124"/>
        <v>1.3677826215615708E-2</v>
      </c>
      <c r="U198">
        <f t="shared" si="124"/>
        <v>2713.3972093261773</v>
      </c>
      <c r="AB198">
        <v>0</v>
      </c>
      <c r="AC198">
        <v>2E-3</v>
      </c>
      <c r="AD198">
        <v>10000</v>
      </c>
      <c r="AE198">
        <v>0.02</v>
      </c>
      <c r="AF198">
        <v>0</v>
      </c>
      <c r="AG198">
        <v>0</v>
      </c>
      <c r="AH198">
        <v>0</v>
      </c>
      <c r="AM198">
        <f>AH191</f>
        <v>3.5812988845739346E-3</v>
      </c>
      <c r="AN198">
        <f t="shared" ref="AN198" si="125">AI191</f>
        <v>6.7284364241483716E-4</v>
      </c>
      <c r="AO198">
        <f t="shared" ref="AO198" si="126">AJ191</f>
        <v>4504.4964305275053</v>
      </c>
      <c r="AP198">
        <f t="shared" ref="AP198" si="127">AK191</f>
        <v>4.5057985382784228E-3</v>
      </c>
      <c r="AQ198">
        <f t="shared" ref="AQ198" si="128">AL191</f>
        <v>2.1764461983409852E-2</v>
      </c>
      <c r="AR198">
        <f t="shared" ref="AR198" si="129">AM191</f>
        <v>1.3485373816627531E-2</v>
      </c>
      <c r="AS198">
        <f t="shared" ref="AS198" si="130">AN191</f>
        <v>2856.1836387036938</v>
      </c>
    </row>
    <row r="199" spans="2:45" x14ac:dyDescent="0.3">
      <c r="D199" s="1">
        <v>2.5000000000000001E-2</v>
      </c>
      <c r="E199">
        <f>0.01</f>
        <v>0.01</v>
      </c>
      <c r="F199">
        <v>40000</v>
      </c>
      <c r="G199">
        <v>5.5E-2</v>
      </c>
      <c r="H199">
        <f t="shared" ref="H199:J199" si="131">MAX(S106:S189)+ 0.1*MAX(S106:S189)</f>
        <v>1.0193046875</v>
      </c>
      <c r="I199">
        <f t="shared" si="131"/>
        <v>0.18044767711577969</v>
      </c>
      <c r="J199">
        <f t="shared" si="131"/>
        <v>20104.184884837403</v>
      </c>
      <c r="O199">
        <f>J191</f>
        <v>5.3478628998429329E-3</v>
      </c>
      <c r="P199">
        <f t="shared" ref="P199:U199" si="132">K191</f>
        <v>8.4608383769537105E-4</v>
      </c>
      <c r="Q199">
        <f t="shared" si="132"/>
        <v>3867.4422674983371</v>
      </c>
      <c r="R199">
        <f t="shared" si="132"/>
        <v>5.6583533646126687E-3</v>
      </c>
      <c r="S199">
        <f t="shared" si="132"/>
        <v>2.3847569756341214E-2</v>
      </c>
      <c r="T199">
        <f t="shared" si="132"/>
        <v>1.3677826215615708E-2</v>
      </c>
      <c r="U199">
        <f t="shared" si="132"/>
        <v>2713.3972093261773</v>
      </c>
      <c r="AB199" s="1">
        <v>2.5000000000000001E-2</v>
      </c>
      <c r="AC199">
        <f>0.01</f>
        <v>0.01</v>
      </c>
      <c r="AD199">
        <v>40000</v>
      </c>
      <c r="AE199">
        <v>5.5E-2</v>
      </c>
      <c r="AF199">
        <v>0.96</v>
      </c>
      <c r="AG199">
        <v>0.18</v>
      </c>
      <c r="AH199">
        <v>20000</v>
      </c>
      <c r="AM199">
        <f>AH191</f>
        <v>3.5812988845739346E-3</v>
      </c>
      <c r="AN199">
        <f t="shared" ref="AN199" si="133">AI191</f>
        <v>6.7284364241483716E-4</v>
      </c>
      <c r="AO199">
        <f t="shared" ref="AO199" si="134">AJ191</f>
        <v>4504.4964305275053</v>
      </c>
      <c r="AP199">
        <f t="shared" ref="AP199" si="135">AK191</f>
        <v>4.5057985382784228E-3</v>
      </c>
      <c r="AQ199">
        <f t="shared" ref="AQ199" si="136">AL191</f>
        <v>2.1764461983409852E-2</v>
      </c>
      <c r="AR199">
        <f t="shared" ref="AR199" si="137">AM191</f>
        <v>1.3485373816627531E-2</v>
      </c>
      <c r="AS199">
        <f t="shared" ref="AS199" si="138">AN191</f>
        <v>2856.1836387036938</v>
      </c>
    </row>
    <row r="208" spans="2:45" x14ac:dyDescent="0.3">
      <c r="B208">
        <v>1</v>
      </c>
    </row>
    <row r="226" spans="2:2" x14ac:dyDescent="0.3">
      <c r="B226">
        <v>2</v>
      </c>
    </row>
    <row r="242" spans="2:2" x14ac:dyDescent="0.3">
      <c r="B242">
        <v>3</v>
      </c>
    </row>
    <row r="259" spans="2:2" x14ac:dyDescent="0.3">
      <c r="B259">
        <v>4</v>
      </c>
    </row>
    <row r="277" spans="2:2" x14ac:dyDescent="0.3">
      <c r="B277">
        <v>5</v>
      </c>
    </row>
    <row r="295" spans="2:2" x14ac:dyDescent="0.3">
      <c r="B295">
        <v>6</v>
      </c>
    </row>
    <row r="313" spans="2:2" x14ac:dyDescent="0.3">
      <c r="B313">
        <v>7</v>
      </c>
    </row>
  </sheetData>
  <mergeCells count="10">
    <mergeCell ref="C5:I5"/>
    <mergeCell ref="N5:T5"/>
    <mergeCell ref="C3:T3"/>
    <mergeCell ref="D100:J100"/>
    <mergeCell ref="O100:U100"/>
    <mergeCell ref="AA3:AR3"/>
    <mergeCell ref="AA5:AG5"/>
    <mergeCell ref="AL5:AR5"/>
    <mergeCell ref="AB100:AH100"/>
    <mergeCell ref="AM100:AS100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Reproducibility TF Plots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2020-05-13T20:23:10Z</dcterms:modified>
</cp:coreProperties>
</file>