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ropbox\projects_active\PNAS_XRF-Faynan\PO\PO-Revised\"/>
    </mc:Choice>
  </mc:AlternateContent>
  <bookViews>
    <workbookView xWindow="0" yWindow="0" windowWidth="28800" windowHeight="14130"/>
  </bookViews>
  <sheets>
    <sheet name="Slag Data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03" i="4" l="1"/>
  <c r="Q103" i="4"/>
  <c r="L103" i="4"/>
  <c r="K103" i="4"/>
  <c r="J103" i="4"/>
  <c r="I103" i="4"/>
  <c r="H103" i="4"/>
  <c r="R102" i="4"/>
  <c r="Q102" i="4"/>
  <c r="L102" i="4"/>
  <c r="K102" i="4"/>
  <c r="J102" i="4"/>
  <c r="I102" i="4"/>
  <c r="H102" i="4"/>
  <c r="R101" i="4"/>
  <c r="Q101" i="4"/>
  <c r="L101" i="4"/>
  <c r="K101" i="4"/>
  <c r="J101" i="4"/>
  <c r="I101" i="4"/>
  <c r="H101" i="4"/>
  <c r="R100" i="4"/>
  <c r="Q100" i="4"/>
  <c r="L100" i="4"/>
  <c r="K100" i="4"/>
  <c r="J100" i="4"/>
  <c r="I100" i="4"/>
  <c r="H100" i="4"/>
  <c r="R99" i="4"/>
  <c r="Q99" i="4"/>
  <c r="L99" i="4"/>
  <c r="K99" i="4"/>
  <c r="J99" i="4"/>
  <c r="I99" i="4"/>
  <c r="H99" i="4"/>
  <c r="R98" i="4"/>
  <c r="Q98" i="4"/>
  <c r="L98" i="4"/>
  <c r="K98" i="4"/>
  <c r="J98" i="4"/>
  <c r="I98" i="4"/>
  <c r="H98" i="4"/>
  <c r="R97" i="4"/>
  <c r="Q97" i="4"/>
  <c r="L97" i="4"/>
  <c r="K97" i="4"/>
  <c r="J97" i="4"/>
  <c r="I97" i="4"/>
  <c r="H97" i="4"/>
  <c r="R96" i="4"/>
  <c r="Q96" i="4"/>
  <c r="L96" i="4"/>
  <c r="K96" i="4"/>
  <c r="J96" i="4"/>
  <c r="I96" i="4"/>
  <c r="H96" i="4"/>
  <c r="R95" i="4"/>
  <c r="Q95" i="4"/>
  <c r="L95" i="4"/>
  <c r="K95" i="4"/>
  <c r="J95" i="4"/>
  <c r="I95" i="4"/>
  <c r="H95" i="4"/>
  <c r="R94" i="4"/>
  <c r="Q94" i="4"/>
  <c r="L94" i="4"/>
  <c r="K94" i="4"/>
  <c r="J94" i="4"/>
  <c r="I94" i="4"/>
  <c r="H94" i="4"/>
  <c r="R93" i="4"/>
  <c r="Q93" i="4"/>
  <c r="L93" i="4"/>
  <c r="K93" i="4"/>
  <c r="J93" i="4"/>
  <c r="I93" i="4"/>
  <c r="H93" i="4"/>
  <c r="R92" i="4"/>
  <c r="Q92" i="4"/>
  <c r="L92" i="4"/>
  <c r="K92" i="4"/>
  <c r="J92" i="4"/>
  <c r="I92" i="4"/>
  <c r="H92" i="4"/>
</calcChain>
</file>

<file path=xl/sharedStrings.xml><?xml version="1.0" encoding="utf-8"?>
<sst xmlns="http://schemas.openxmlformats.org/spreadsheetml/2006/main" count="556" uniqueCount="159">
  <si>
    <t>Mg</t>
  </si>
  <si>
    <t>Al</t>
  </si>
  <si>
    <t>Ca</t>
  </si>
  <si>
    <t>Mn</t>
  </si>
  <si>
    <t>Fe</t>
  </si>
  <si>
    <t>Cu</t>
  </si>
  <si>
    <t>Sr</t>
  </si>
  <si>
    <t>Pb</t>
  </si>
  <si>
    <t>Method</t>
  </si>
  <si>
    <t>MS</t>
  </si>
  <si>
    <t>OES</t>
  </si>
  <si>
    <t>Sample</t>
  </si>
  <si>
    <t>K</t>
  </si>
  <si>
    <t>Ba</t>
  </si>
  <si>
    <t>Ti</t>
  </si>
  <si>
    <t>Ni</t>
  </si>
  <si>
    <t>Zn</t>
  </si>
  <si>
    <t>pXRF</t>
  </si>
  <si>
    <t>A1a</t>
  </si>
  <si>
    <t>A3</t>
  </si>
  <si>
    <t>A5</t>
  </si>
  <si>
    <t>A4</t>
  </si>
  <si>
    <t>A6</t>
  </si>
  <si>
    <t>A5 (bottom)</t>
  </si>
  <si>
    <t>A2a</t>
  </si>
  <si>
    <t>L174-1</t>
  </si>
  <si>
    <t>A2b</t>
  </si>
  <si>
    <t>L180-1</t>
  </si>
  <si>
    <t>A2b-A3</t>
  </si>
  <si>
    <t>L192-1</t>
  </si>
  <si>
    <t>A2a-A2b-A3?</t>
  </si>
  <si>
    <t>L193-1</t>
  </si>
  <si>
    <t>L816-1</t>
  </si>
  <si>
    <t>F2a</t>
  </si>
  <si>
    <t>L842-1</t>
  </si>
  <si>
    <t>L859-1</t>
  </si>
  <si>
    <t>L860-1</t>
  </si>
  <si>
    <t>L893-1</t>
  </si>
  <si>
    <t>M3</t>
  </si>
  <si>
    <t>M3 (lower)</t>
  </si>
  <si>
    <t>M4</t>
  </si>
  <si>
    <t>M4 (lower)</t>
  </si>
  <si>
    <t>M3 (upper)</t>
  </si>
  <si>
    <t>M2</t>
  </si>
  <si>
    <t>M2 (upper)</t>
  </si>
  <si>
    <t>M1</t>
  </si>
  <si>
    <t>M1-M2</t>
  </si>
  <si>
    <t>L602-1</t>
  </si>
  <si>
    <t>L606-1</t>
  </si>
  <si>
    <t>L615-1</t>
  </si>
  <si>
    <t>L620-2</t>
  </si>
  <si>
    <t>L620-1</t>
  </si>
  <si>
    <t>L622-1</t>
  </si>
  <si>
    <t>L629-1</t>
  </si>
  <si>
    <t>L647-1</t>
  </si>
  <si>
    <t>L659-1</t>
  </si>
  <si>
    <t>L660-1</t>
  </si>
  <si>
    <t>L666-1</t>
  </si>
  <si>
    <t>L667-1</t>
  </si>
  <si>
    <t>L670-1</t>
  </si>
  <si>
    <t>L670-2</t>
  </si>
  <si>
    <t>L671-1</t>
  </si>
  <si>
    <t>L674-1</t>
  </si>
  <si>
    <t>M5</t>
  </si>
  <si>
    <t>M2-M3 (M3 upper)</t>
  </si>
  <si>
    <t>M4?</t>
  </si>
  <si>
    <t>MAR0904</t>
  </si>
  <si>
    <t>M2 (lower)</t>
  </si>
  <si>
    <t>L809-1</t>
  </si>
  <si>
    <t>L-1</t>
  </si>
  <si>
    <t>L902-1</t>
  </si>
  <si>
    <t>L-2</t>
  </si>
  <si>
    <t>L903-1</t>
  </si>
  <si>
    <t>L907-1</t>
  </si>
  <si>
    <t>S2-510</t>
  </si>
  <si>
    <t>S2-51</t>
  </si>
  <si>
    <t>S2-52</t>
  </si>
  <si>
    <t>L808-1</t>
  </si>
  <si>
    <t>L180-1-C</t>
  </si>
  <si>
    <t>L860-1-C</t>
  </si>
  <si>
    <t>L666-2</t>
  </si>
  <si>
    <t>nd</t>
  </si>
  <si>
    <t>Site</t>
  </si>
  <si>
    <t>Layer</t>
  </si>
  <si>
    <t>Si</t>
  </si>
  <si>
    <t>Complete Elemental Data from All Sites</t>
  </si>
  <si>
    <t>KAJ</t>
  </si>
  <si>
    <t>KEN</t>
  </si>
  <si>
    <t>T30</t>
  </si>
  <si>
    <t>T34</t>
  </si>
  <si>
    <t>T3</t>
  </si>
  <si>
    <t>Na</t>
  </si>
  <si>
    <t>oyT3;02;P</t>
  </si>
  <si>
    <t>oyT3;03;C</t>
  </si>
  <si>
    <t>oyT3;04.1;C/P</t>
  </si>
  <si>
    <t>oyT3;04.2;C/P</t>
  </si>
  <si>
    <t>oyT3;04.3;C/P</t>
  </si>
  <si>
    <t>oyT3;04.4;C/P</t>
  </si>
  <si>
    <t>oyT3;05.1;C/P</t>
  </si>
  <si>
    <t>oyT3;05.2;C/P</t>
  </si>
  <si>
    <t>oyT3;05.3;C/P</t>
  </si>
  <si>
    <t>oyT3;05.4;C/P</t>
  </si>
  <si>
    <t>oyT3;06.1;C/P</t>
  </si>
  <si>
    <t>oyT3;06.2;C/P</t>
  </si>
  <si>
    <t>oyT3;06.3;C/P</t>
  </si>
  <si>
    <t>oyT3;06.4;C/P</t>
  </si>
  <si>
    <t>oyT3;07.1;C/P</t>
  </si>
  <si>
    <t>oyT3;07.2;C/P</t>
  </si>
  <si>
    <t>oyT3;07.3;C/P</t>
  </si>
  <si>
    <t>oyT3;07.4;C/P</t>
  </si>
  <si>
    <t>oyT3;08;C/P</t>
  </si>
  <si>
    <t>oyT3;09;C/P</t>
  </si>
  <si>
    <t>oyT3;10;C/P</t>
  </si>
  <si>
    <t>oyT3;11;C/P</t>
  </si>
  <si>
    <t>oyT3;12;C/P</t>
  </si>
  <si>
    <t>oyT3;13;C/P</t>
  </si>
  <si>
    <t>oyT3-14-C/P</t>
  </si>
  <si>
    <t>oyT3-15-C/P</t>
  </si>
  <si>
    <t>oyT3-16-C/P</t>
  </si>
  <si>
    <t>oyT3-17-C/P</t>
  </si>
  <si>
    <t>oyT34;10.1;C/P</t>
  </si>
  <si>
    <t>oyT34;11/1;C/P</t>
  </si>
  <si>
    <t>oyT34;11/2;C/P</t>
  </si>
  <si>
    <t>oyT34;12.1;C/p</t>
  </si>
  <si>
    <t>oyT34;12/2;C/P</t>
  </si>
  <si>
    <t>oyT34;13.1;C/P</t>
  </si>
  <si>
    <t>oyT34;13/2;C/P</t>
  </si>
  <si>
    <t>oyT34;14.1;C/P</t>
  </si>
  <si>
    <t>oyT34;14/2;C/P</t>
  </si>
  <si>
    <t>oyT34;15/1;C/P</t>
  </si>
  <si>
    <t>oyT34;15/2;C/P</t>
  </si>
  <si>
    <t>oyT34;16/1;C/P</t>
  </si>
  <si>
    <t>oyT34;16/2;C/P</t>
  </si>
  <si>
    <t>oyT34;17/1;C/P</t>
  </si>
  <si>
    <t>oyT34;17/2;C/P</t>
  </si>
  <si>
    <t>oyT34;18/1;C/P</t>
  </si>
  <si>
    <t>oyT34;18/2;C/P</t>
  </si>
  <si>
    <t>C1</t>
  </si>
  <si>
    <t>C3</t>
  </si>
  <si>
    <t>B10314_1</t>
  </si>
  <si>
    <t>B10314_2</t>
  </si>
  <si>
    <t>B10338_1</t>
  </si>
  <si>
    <t>B10338_2</t>
  </si>
  <si>
    <t>B10233</t>
  </si>
  <si>
    <t>B10234</t>
  </si>
  <si>
    <t>B10235</t>
  </si>
  <si>
    <t>B10236</t>
  </si>
  <si>
    <t>B10238</t>
  </si>
  <si>
    <t>B10502</t>
  </si>
  <si>
    <t>B10237</t>
  </si>
  <si>
    <t>L170-1 (insecure)</t>
  </si>
  <si>
    <t>10478 (insecure)</t>
  </si>
  <si>
    <t>10493 (insecure)</t>
  </si>
  <si>
    <t>A1</t>
  </si>
  <si>
    <t>B001</t>
  </si>
  <si>
    <t>Comments</t>
  </si>
  <si>
    <t>Outlier</t>
  </si>
  <si>
    <t>Si value includes Al and is based on calculation from bulk</t>
  </si>
  <si>
    <t>Si value includes Al and is based on calculation from bulk; sample not associated with radiocaron dating, excluded from Figure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</si>
</sst>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</font>
    <font>
      <sz val="11"/>
      <color theme="0" tint="-0.49998474074526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4" fillId="0" borderId="0"/>
  </cellStyleXfs>
  <cellXfs count="39">
    <xf numFmtId="0" fontId="0" fillId="0" borderId="0" xfId="0"/>
    <xf numFmtId="0" fontId="0" fillId="0" borderId="1" xfId="0" applyBorder="1"/>
    <xf numFmtId="0" fontId="3" fillId="0" borderId="2" xfId="1" applyFont="1" applyFill="1" applyBorder="1" applyAlignment="1">
      <alignment horizontal="center"/>
    </xf>
    <xf numFmtId="0" fontId="1" fillId="0" borderId="2" xfId="0" applyFont="1" applyBorder="1"/>
    <xf numFmtId="0" fontId="0" fillId="0" borderId="0" xfId="0" applyFont="1" applyAlignment="1">
      <alignment horizontal="left"/>
    </xf>
    <xf numFmtId="0" fontId="0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5" fillId="0" borderId="2" xfId="1" applyFont="1" applyFill="1" applyBorder="1" applyAlignment="1">
      <alignment horizontal="left"/>
    </xf>
    <xf numFmtId="2" fontId="6" fillId="0" borderId="0" xfId="1" applyNumberFormat="1" applyFont="1" applyFill="1" applyAlignment="1">
      <alignment horizontal="left"/>
    </xf>
    <xf numFmtId="0" fontId="0" fillId="0" borderId="0" xfId="0" applyFont="1" applyFill="1" applyAlignment="1">
      <alignment horizontal="left"/>
    </xf>
    <xf numFmtId="2" fontId="6" fillId="0" borderId="1" xfId="1" applyNumberFormat="1" applyFont="1" applyFill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22" fontId="0" fillId="0" borderId="0" xfId="0" applyNumberFormat="1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left"/>
    </xf>
    <xf numFmtId="2" fontId="0" fillId="0" borderId="0" xfId="0" applyNumberFormat="1" applyFont="1" applyAlignment="1">
      <alignment horizontal="left"/>
    </xf>
    <xf numFmtId="0" fontId="0" fillId="0" borderId="0" xfId="0" applyFont="1" applyFill="1" applyBorder="1" applyAlignment="1">
      <alignment horizontal="left"/>
    </xf>
    <xf numFmtId="2" fontId="0" fillId="0" borderId="1" xfId="0" applyNumberFormat="1" applyFont="1" applyFill="1" applyBorder="1" applyAlignment="1">
      <alignment horizontal="left"/>
    </xf>
    <xf numFmtId="2" fontId="0" fillId="0" borderId="1" xfId="0" applyNumberFormat="1" applyFont="1" applyBorder="1" applyAlignment="1">
      <alignment horizontal="left"/>
    </xf>
    <xf numFmtId="0" fontId="6" fillId="0" borderId="0" xfId="0" applyFont="1" applyFill="1" applyBorder="1" applyAlignment="1">
      <alignment horizontal="left" vertical="center" wrapText="1"/>
    </xf>
    <xf numFmtId="2" fontId="6" fillId="0" borderId="0" xfId="0" applyNumberFormat="1" applyFont="1" applyFill="1" applyBorder="1" applyAlignment="1">
      <alignment horizontal="left" vertical="center" wrapText="1"/>
    </xf>
    <xf numFmtId="2" fontId="6" fillId="0" borderId="0" xfId="0" applyNumberFormat="1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center" wrapText="1"/>
    </xf>
    <xf numFmtId="2" fontId="6" fillId="0" borderId="1" xfId="0" applyNumberFormat="1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left"/>
    </xf>
    <xf numFmtId="2" fontId="6" fillId="0" borderId="0" xfId="1" applyNumberFormat="1" applyFont="1" applyFill="1" applyBorder="1" applyAlignment="1">
      <alignment horizontal="left"/>
    </xf>
    <xf numFmtId="0" fontId="0" fillId="0" borderId="0" xfId="0" applyBorder="1"/>
    <xf numFmtId="0" fontId="3" fillId="0" borderId="2" xfId="1" applyFont="1" applyFill="1" applyBorder="1" applyAlignment="1">
      <alignment horizontal="left"/>
    </xf>
    <xf numFmtId="0" fontId="0" fillId="2" borderId="0" xfId="0" applyFill="1"/>
    <xf numFmtId="2" fontId="0" fillId="0" borderId="0" xfId="0" applyNumberForma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2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left"/>
    </xf>
    <xf numFmtId="2" fontId="7" fillId="0" borderId="0" xfId="0" applyNumberFormat="1" applyFont="1" applyFill="1" applyBorder="1" applyAlignment="1">
      <alignment horizontal="left"/>
    </xf>
    <xf numFmtId="2" fontId="7" fillId="0" borderId="1" xfId="0" applyNumberFormat="1" applyFont="1" applyFill="1" applyBorder="1" applyAlignment="1">
      <alignment horizontal="left"/>
    </xf>
    <xf numFmtId="0" fontId="8" fillId="0" borderId="0" xfId="0" applyFont="1" applyFill="1" applyAlignment="1">
      <alignment horizontal="left"/>
    </xf>
    <xf numFmtId="2" fontId="8" fillId="0" borderId="0" xfId="1" applyNumberFormat="1" applyFont="1" applyFill="1" applyAlignment="1">
      <alignment horizontal="left"/>
    </xf>
    <xf numFmtId="0" fontId="8" fillId="0" borderId="0" xfId="0" applyFont="1" applyFill="1"/>
    <xf numFmtId="0" fontId="1" fillId="2" borderId="0" xfId="0" applyFont="1" applyFill="1" applyAlignment="1">
      <alignment horizontal="center"/>
    </xf>
  </cellXfs>
  <cellStyles count="3">
    <cellStyle name="Normal" xfId="0" builtinId="0"/>
    <cellStyle name="Normal 2" xfId="2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56"/>
  <sheetViews>
    <sheetView tabSelected="1" workbookViewId="0">
      <pane ySplit="2" topLeftCell="A3" activePane="bottomLeft" state="frozen"/>
      <selection pane="bottomLeft" activeCell="C104" sqref="C104:C111"/>
    </sheetView>
  </sheetViews>
  <sheetFormatPr defaultRowHeight="15" x14ac:dyDescent="0.25"/>
  <cols>
    <col min="1" max="2" width="9.140625" style="4"/>
    <col min="3" max="3" width="28.42578125" style="4" customWidth="1"/>
    <col min="4" max="7" width="9.140625" style="4"/>
    <col min="8" max="8" width="9.5703125" style="4" bestFit="1" customWidth="1"/>
    <col min="9" max="9" width="10.5703125" style="4" bestFit="1" customWidth="1"/>
    <col min="10" max="10" width="9.5703125" style="4" bestFit="1" customWidth="1"/>
    <col min="11" max="11" width="10.5703125" style="4" bestFit="1" customWidth="1"/>
    <col min="12" max="15" width="9.5703125" style="4" bestFit="1" customWidth="1"/>
    <col min="16" max="17" width="9.140625" style="4"/>
    <col min="18" max="18" width="9.5703125" style="4" bestFit="1" customWidth="1"/>
    <col min="19" max="19" width="9.140625" style="4"/>
    <col min="20" max="20" width="150.5703125" bestFit="1" customWidth="1"/>
  </cols>
  <sheetData>
    <row r="1" spans="1:22" x14ac:dyDescent="0.25">
      <c r="A1" s="38" t="s">
        <v>85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27"/>
    </row>
    <row r="2" spans="1:22" s="3" customFormat="1" ht="15.75" thickBot="1" x14ac:dyDescent="0.3">
      <c r="A2" s="6" t="s">
        <v>82</v>
      </c>
      <c r="B2" s="6" t="s">
        <v>83</v>
      </c>
      <c r="C2" s="6" t="s">
        <v>11</v>
      </c>
      <c r="D2" s="6" t="s">
        <v>91</v>
      </c>
      <c r="E2" s="6" t="s">
        <v>0</v>
      </c>
      <c r="F2" s="7" t="s">
        <v>1</v>
      </c>
      <c r="G2" s="7" t="s">
        <v>84</v>
      </c>
      <c r="H2" s="7" t="s">
        <v>12</v>
      </c>
      <c r="I2" s="7" t="s">
        <v>2</v>
      </c>
      <c r="J2" s="7" t="s">
        <v>14</v>
      </c>
      <c r="K2" s="7" t="s">
        <v>3</v>
      </c>
      <c r="L2" s="7" t="s">
        <v>4</v>
      </c>
      <c r="M2" s="7" t="s">
        <v>15</v>
      </c>
      <c r="N2" s="7" t="s">
        <v>5</v>
      </c>
      <c r="O2" s="7" t="s">
        <v>16</v>
      </c>
      <c r="P2" s="7" t="s">
        <v>6</v>
      </c>
      <c r="Q2" s="7" t="s">
        <v>13</v>
      </c>
      <c r="R2" s="7" t="s">
        <v>7</v>
      </c>
      <c r="S2" s="7" t="s">
        <v>8</v>
      </c>
      <c r="T2" s="26" t="s">
        <v>155</v>
      </c>
      <c r="V2" s="2"/>
    </row>
    <row r="3" spans="1:22" s="37" customFormat="1" x14ac:dyDescent="0.25">
      <c r="A3" s="35" t="s">
        <v>87</v>
      </c>
      <c r="B3" s="35" t="s">
        <v>24</v>
      </c>
      <c r="C3" s="35" t="s">
        <v>150</v>
      </c>
      <c r="D3" s="35"/>
      <c r="E3" s="35"/>
      <c r="F3" s="36">
        <v>5.1387350333244219</v>
      </c>
      <c r="G3" s="36">
        <v>34.830207815148341</v>
      </c>
      <c r="H3" s="36">
        <v>1.805900987415642</v>
      </c>
      <c r="I3" s="36">
        <v>5.2885383408420141</v>
      </c>
      <c r="J3" s="36">
        <v>0.19397225551579433</v>
      </c>
      <c r="K3" s="36">
        <v>27.107061999043875</v>
      </c>
      <c r="L3" s="36">
        <v>2.6601881836900705</v>
      </c>
      <c r="M3" s="36">
        <v>6.9418060711079962E-2</v>
      </c>
      <c r="N3" s="36">
        <v>4.1115669745481496</v>
      </c>
      <c r="O3" s="36">
        <v>9.8413259810984088E-2</v>
      </c>
      <c r="P3" s="35"/>
      <c r="Q3" s="36">
        <v>2.2056570736242159E-2</v>
      </c>
      <c r="R3" s="36">
        <v>0.72607935870320972</v>
      </c>
      <c r="S3" s="35" t="s">
        <v>17</v>
      </c>
      <c r="T3" s="37" t="s">
        <v>156</v>
      </c>
    </row>
    <row r="4" spans="1:22" x14ac:dyDescent="0.25">
      <c r="A4" s="4" t="s">
        <v>87</v>
      </c>
      <c r="B4" s="4" t="s">
        <v>26</v>
      </c>
      <c r="C4" s="4" t="s">
        <v>25</v>
      </c>
      <c r="F4" s="8">
        <v>4.6764255346306065</v>
      </c>
      <c r="G4" s="8">
        <v>33.626394587512735</v>
      </c>
      <c r="H4" s="8">
        <v>1.8082844491493464</v>
      </c>
      <c r="I4" s="8">
        <v>3.264257118701869</v>
      </c>
      <c r="J4" s="8">
        <v>0.2335027367431875</v>
      </c>
      <c r="K4" s="8">
        <v>37.960814867240146</v>
      </c>
      <c r="L4" s="8">
        <v>3.7203969279963851</v>
      </c>
      <c r="M4" s="8">
        <v>6.5963404708022769E-2</v>
      </c>
      <c r="N4" s="8">
        <v>0.74895452825255726</v>
      </c>
      <c r="O4" s="8">
        <v>7.0443280874196601E-2</v>
      </c>
      <c r="Q4" s="8">
        <v>1.3736881656367257</v>
      </c>
      <c r="R4" s="8">
        <v>0.53860578666641512</v>
      </c>
      <c r="S4" s="4" t="s">
        <v>17</v>
      </c>
    </row>
    <row r="5" spans="1:22" s="25" customFormat="1" x14ac:dyDescent="0.25">
      <c r="A5" s="23" t="s">
        <v>87</v>
      </c>
      <c r="B5" s="23" t="s">
        <v>26</v>
      </c>
      <c r="C5" s="23" t="s">
        <v>31</v>
      </c>
      <c r="D5" s="23"/>
      <c r="E5" s="23"/>
      <c r="F5" s="24">
        <v>4.6082209415452589</v>
      </c>
      <c r="G5" s="24">
        <v>35.11280294316019</v>
      </c>
      <c r="H5" s="24">
        <v>2.5300502695400313</v>
      </c>
      <c r="I5" s="24">
        <v>10.635628537482427</v>
      </c>
      <c r="J5" s="24">
        <v>0.19086359677597212</v>
      </c>
      <c r="K5" s="24">
        <v>31.015433000012266</v>
      </c>
      <c r="L5" s="24">
        <v>3.9392833370067031</v>
      </c>
      <c r="M5" s="24">
        <v>8.1759813812821103E-2</v>
      </c>
      <c r="N5" s="24">
        <v>0.41778136533157051</v>
      </c>
      <c r="O5" s="24">
        <v>2.2243307309401186E-2</v>
      </c>
      <c r="P5" s="23"/>
      <c r="Q5" s="24">
        <v>0</v>
      </c>
      <c r="R5" s="24">
        <v>3.5208591094389188E-2</v>
      </c>
      <c r="S5" s="23" t="s">
        <v>17</v>
      </c>
    </row>
    <row r="6" spans="1:22" x14ac:dyDescent="0.25">
      <c r="A6" s="4" t="s">
        <v>87</v>
      </c>
      <c r="B6" s="4" t="s">
        <v>28</v>
      </c>
      <c r="C6" s="4" t="s">
        <v>27</v>
      </c>
      <c r="F6" s="8">
        <v>4.7887369136743452</v>
      </c>
      <c r="G6" s="8">
        <v>29.972008770485107</v>
      </c>
      <c r="H6" s="8">
        <v>2.3711596638780774</v>
      </c>
      <c r="I6" s="8">
        <v>8.6837280293874564</v>
      </c>
      <c r="J6" s="8">
        <v>0.25690688236283993</v>
      </c>
      <c r="K6" s="8">
        <v>37.470541212808655</v>
      </c>
      <c r="L6" s="8">
        <v>2.5202230184374526</v>
      </c>
      <c r="M6" s="8">
        <v>7.1401173981294253E-2</v>
      </c>
      <c r="N6" s="8">
        <v>0.76960079727428976</v>
      </c>
      <c r="O6" s="8">
        <v>2.7049716761542178E-2</v>
      </c>
      <c r="Q6" s="8">
        <v>1.8080765634203892</v>
      </c>
      <c r="R6" s="8">
        <v>0.18287400922738628</v>
      </c>
      <c r="S6" s="4" t="s">
        <v>17</v>
      </c>
    </row>
    <row r="7" spans="1:22" x14ac:dyDescent="0.25">
      <c r="A7" s="4" t="s">
        <v>87</v>
      </c>
      <c r="B7" s="4" t="s">
        <v>28</v>
      </c>
      <c r="C7" s="4" t="s">
        <v>78</v>
      </c>
      <c r="F7" s="8">
        <v>4.740285249732012</v>
      </c>
      <c r="G7" s="8">
        <v>29.148296303495943</v>
      </c>
      <c r="H7" s="8">
        <v>2.4876654603556236</v>
      </c>
      <c r="I7" s="8">
        <v>6.7172265667249569</v>
      </c>
      <c r="J7" s="8">
        <v>0.31374592580023775</v>
      </c>
      <c r="K7" s="8">
        <v>42.634089222827548</v>
      </c>
      <c r="L7" s="8">
        <v>3.1049145526869699</v>
      </c>
      <c r="M7" s="8">
        <v>7.1287947809738253E-2</v>
      </c>
      <c r="N7" s="8">
        <v>0.65713570973165869</v>
      </c>
      <c r="O7" s="8">
        <v>3.1488656699172751E-2</v>
      </c>
      <c r="Q7" s="8">
        <v>1.9433925050492091</v>
      </c>
      <c r="R7" s="8">
        <v>0.1198350659146525</v>
      </c>
      <c r="S7" s="4" t="s">
        <v>17</v>
      </c>
    </row>
    <row r="8" spans="1:22" s="1" customFormat="1" ht="15.75" thickBot="1" x14ac:dyDescent="0.3">
      <c r="A8" s="5" t="s">
        <v>87</v>
      </c>
      <c r="B8" s="5" t="s">
        <v>30</v>
      </c>
      <c r="C8" s="5" t="s">
        <v>29</v>
      </c>
      <c r="D8" s="5"/>
      <c r="E8" s="5"/>
      <c r="F8" s="10">
        <v>4.4526498675820196</v>
      </c>
      <c r="G8" s="10">
        <v>30.782856244867002</v>
      </c>
      <c r="H8" s="10">
        <v>3.8190935176775085</v>
      </c>
      <c r="I8" s="10">
        <v>7.6564131661864732</v>
      </c>
      <c r="J8" s="10">
        <v>0.18759626244515584</v>
      </c>
      <c r="K8" s="10">
        <v>42.415624532343635</v>
      </c>
      <c r="L8" s="10">
        <v>2.3427674927856619</v>
      </c>
      <c r="M8" s="10">
        <v>6.8792359219662549E-2</v>
      </c>
      <c r="N8" s="10">
        <v>0.35455042284629834</v>
      </c>
      <c r="O8" s="10">
        <v>1.1574381342295713E-2</v>
      </c>
      <c r="P8" s="5"/>
      <c r="Q8" s="10">
        <v>0.27106986444229397</v>
      </c>
      <c r="R8" s="10">
        <v>4.0415165927822135E-2</v>
      </c>
      <c r="S8" s="5" t="s">
        <v>17</v>
      </c>
    </row>
    <row r="9" spans="1:22" ht="15.75" thickTop="1" x14ac:dyDescent="0.25">
      <c r="A9" s="4" t="s">
        <v>87</v>
      </c>
      <c r="B9" s="4" t="s">
        <v>33</v>
      </c>
      <c r="C9" s="4" t="s">
        <v>32</v>
      </c>
      <c r="F9" s="8">
        <v>4.3063606272421406</v>
      </c>
      <c r="G9" s="8">
        <v>34.022028272965457</v>
      </c>
      <c r="H9" s="8">
        <v>2.8051735793795087</v>
      </c>
      <c r="I9" s="8">
        <v>6.5350906440647023</v>
      </c>
      <c r="J9" s="8">
        <v>0.19220236461864199</v>
      </c>
      <c r="K9" s="8">
        <v>42.071681996471582</v>
      </c>
      <c r="L9" s="8">
        <v>2.0909290405322487</v>
      </c>
      <c r="M9" s="8">
        <v>7.7499027302684195E-2</v>
      </c>
      <c r="N9" s="8">
        <v>0.26520464245377789</v>
      </c>
      <c r="O9" s="8">
        <v>1.7202045009438668E-2</v>
      </c>
      <c r="Q9" s="8">
        <v>0.4872106135478283</v>
      </c>
      <c r="R9" s="8">
        <v>2.8952906725821039E-2</v>
      </c>
      <c r="S9" s="4" t="s">
        <v>17</v>
      </c>
    </row>
    <row r="10" spans="1:22" x14ac:dyDescent="0.25">
      <c r="A10" s="4" t="s">
        <v>87</v>
      </c>
      <c r="B10" s="4" t="s">
        <v>33</v>
      </c>
      <c r="C10" s="4" t="s">
        <v>34</v>
      </c>
      <c r="F10" s="8">
        <v>3.9900239498978118</v>
      </c>
      <c r="G10" s="8">
        <v>28.804405825527088</v>
      </c>
      <c r="H10" s="8">
        <v>4.2422446322536063</v>
      </c>
      <c r="I10" s="8">
        <v>8.3002425624410989</v>
      </c>
      <c r="J10" s="8">
        <v>0.18935781586761941</v>
      </c>
      <c r="K10" s="8">
        <v>43.039442440551063</v>
      </c>
      <c r="L10" s="8">
        <v>3.2687568385034256</v>
      </c>
      <c r="M10" s="8">
        <v>6.8861653005850218E-2</v>
      </c>
      <c r="N10" s="8">
        <v>0.35132485915088824</v>
      </c>
      <c r="O10" s="8">
        <v>1.9819367214358011E-2</v>
      </c>
      <c r="Q10" s="8">
        <v>0.25695340277010825</v>
      </c>
      <c r="R10" s="8">
        <v>2.4798797738709983E-2</v>
      </c>
      <c r="S10" s="4" t="s">
        <v>17</v>
      </c>
    </row>
    <row r="11" spans="1:22" x14ac:dyDescent="0.25">
      <c r="A11" s="4" t="s">
        <v>87</v>
      </c>
      <c r="B11" s="4" t="s">
        <v>33</v>
      </c>
      <c r="C11" s="4" t="s">
        <v>35</v>
      </c>
      <c r="F11" s="8">
        <v>4.284142744707812</v>
      </c>
      <c r="G11" s="8">
        <v>30.063381893322418</v>
      </c>
      <c r="H11" s="8">
        <v>1.1968672678277434</v>
      </c>
      <c r="I11" s="8">
        <v>7.3531160299302352</v>
      </c>
      <c r="J11" s="8">
        <v>0.18728271033636937</v>
      </c>
      <c r="K11" s="8">
        <v>36.260856107587237</v>
      </c>
      <c r="L11" s="8">
        <v>2.8170761349867242</v>
      </c>
      <c r="M11" s="8">
        <v>6.7840021023481092E-2</v>
      </c>
      <c r="N11" s="8">
        <v>0.53978723255604766</v>
      </c>
      <c r="O11" s="8">
        <v>4.4248552302954214E-2</v>
      </c>
      <c r="Q11" s="8">
        <v>0.55044904686519758</v>
      </c>
      <c r="R11" s="8">
        <v>0.12197612240764218</v>
      </c>
      <c r="S11" s="4" t="s">
        <v>17</v>
      </c>
    </row>
    <row r="12" spans="1:22" x14ac:dyDescent="0.25">
      <c r="A12" s="4" t="s">
        <v>87</v>
      </c>
      <c r="B12" s="4" t="s">
        <v>33</v>
      </c>
      <c r="C12" s="4" t="s">
        <v>36</v>
      </c>
      <c r="F12" s="8">
        <v>4.9412553411648119</v>
      </c>
      <c r="G12" s="8">
        <v>34.948137444133323</v>
      </c>
      <c r="H12" s="8">
        <v>1.018671284044226</v>
      </c>
      <c r="I12" s="8">
        <v>3.021505151722832</v>
      </c>
      <c r="J12" s="8">
        <v>0.24910229425788027</v>
      </c>
      <c r="K12" s="8">
        <v>39.747237988606877</v>
      </c>
      <c r="L12" s="8">
        <v>1.8638122225554086</v>
      </c>
      <c r="M12" s="8">
        <v>7.2117111958828348E-2</v>
      </c>
      <c r="N12" s="8">
        <v>0.40006062783469248</v>
      </c>
      <c r="O12" s="8">
        <v>2.7249777584247094E-2</v>
      </c>
      <c r="Q12" s="8">
        <v>1.4455165462527633</v>
      </c>
      <c r="R12" s="8">
        <v>0.2405725600969395</v>
      </c>
      <c r="S12" s="4" t="s">
        <v>17</v>
      </c>
    </row>
    <row r="13" spans="1:22" x14ac:dyDescent="0.25">
      <c r="A13" s="4" t="s">
        <v>87</v>
      </c>
      <c r="B13" s="4" t="s">
        <v>33</v>
      </c>
      <c r="C13" s="4" t="s">
        <v>79</v>
      </c>
      <c r="F13" s="8">
        <v>4.9303912103127407</v>
      </c>
      <c r="G13" s="8">
        <v>33.817037552606834</v>
      </c>
      <c r="H13" s="8">
        <v>0.84677161729557959</v>
      </c>
      <c r="I13" s="8">
        <v>3.5039984928934844</v>
      </c>
      <c r="J13" s="8">
        <v>0.25170693982020248</v>
      </c>
      <c r="K13" s="8">
        <v>40.532593803617388</v>
      </c>
      <c r="L13" s="8">
        <v>1.8141018162565383</v>
      </c>
      <c r="M13" s="8">
        <v>8.0746879458226561E-2</v>
      </c>
      <c r="N13" s="8">
        <v>0.32839431979416367</v>
      </c>
      <c r="O13" s="8">
        <v>2.3997876558696913E-2</v>
      </c>
      <c r="Q13" s="8">
        <v>1.3870715548316068</v>
      </c>
      <c r="R13" s="8">
        <v>8.94338365753264E-2</v>
      </c>
      <c r="S13" s="4" t="s">
        <v>17</v>
      </c>
    </row>
    <row r="14" spans="1:22" s="1" customFormat="1" ht="15.75" thickBot="1" x14ac:dyDescent="0.3">
      <c r="A14" s="5" t="s">
        <v>87</v>
      </c>
      <c r="B14" s="5" t="s">
        <v>33</v>
      </c>
      <c r="C14" s="5" t="s">
        <v>37</v>
      </c>
      <c r="D14" s="5"/>
      <c r="E14" s="5"/>
      <c r="F14" s="10">
        <v>4.4748597702946293</v>
      </c>
      <c r="G14" s="10">
        <v>36.19198759624549</v>
      </c>
      <c r="H14" s="10">
        <v>2.5656414677833421</v>
      </c>
      <c r="I14" s="10">
        <v>10.905672928040426</v>
      </c>
      <c r="J14" s="10">
        <v>0.18854341994174204</v>
      </c>
      <c r="K14" s="10" t="s">
        <v>81</v>
      </c>
      <c r="L14" s="10" t="s">
        <v>81</v>
      </c>
      <c r="M14" s="10" t="s">
        <v>81</v>
      </c>
      <c r="N14" s="10" t="s">
        <v>81</v>
      </c>
      <c r="O14" s="10" t="s">
        <v>81</v>
      </c>
      <c r="P14" s="5"/>
      <c r="Q14" s="10">
        <v>0.13122438167345024</v>
      </c>
      <c r="R14" s="10" t="s">
        <v>81</v>
      </c>
      <c r="S14" s="5" t="s">
        <v>17</v>
      </c>
    </row>
    <row r="15" spans="1:22" ht="15.75" thickTop="1" x14ac:dyDescent="0.25">
      <c r="A15" s="4" t="s">
        <v>87</v>
      </c>
      <c r="B15" s="4" t="s">
        <v>45</v>
      </c>
      <c r="C15" s="4">
        <v>10482</v>
      </c>
      <c r="F15" s="8">
        <v>4.1848447954632713</v>
      </c>
      <c r="G15" s="8">
        <v>31.188068321740953</v>
      </c>
      <c r="H15" s="8">
        <v>2.3389236671129296</v>
      </c>
      <c r="I15" s="8">
        <v>7.9796660345785302</v>
      </c>
      <c r="J15" s="8">
        <v>0.19232121133947139</v>
      </c>
      <c r="K15" s="8">
        <v>43.186202497912568</v>
      </c>
      <c r="L15" s="8">
        <v>4.0819530832420279</v>
      </c>
      <c r="M15" s="8">
        <v>6.1829947453988815E-2</v>
      </c>
      <c r="N15" s="8">
        <v>0.45804887829796265</v>
      </c>
      <c r="O15" s="8">
        <v>3.456200847571194E-2</v>
      </c>
      <c r="Q15" s="8">
        <v>0.38821739296696467</v>
      </c>
      <c r="R15" s="8">
        <v>2.8886241702540026E-2</v>
      </c>
      <c r="S15" s="4" t="s">
        <v>17</v>
      </c>
    </row>
    <row r="16" spans="1:22" x14ac:dyDescent="0.25">
      <c r="A16" s="4" t="s">
        <v>87</v>
      </c>
      <c r="B16" s="4" t="s">
        <v>45</v>
      </c>
      <c r="C16" s="4">
        <v>10483</v>
      </c>
      <c r="F16" s="8">
        <v>4.7512806557100946</v>
      </c>
      <c r="G16" s="8">
        <v>30.01752887911244</v>
      </c>
      <c r="H16" s="8">
        <v>1.5325728657321784</v>
      </c>
      <c r="I16" s="8">
        <v>10.003338252894515</v>
      </c>
      <c r="J16" s="8">
        <v>0.20638729905883549</v>
      </c>
      <c r="K16" s="8">
        <v>40.796978857237335</v>
      </c>
      <c r="L16" s="8">
        <v>4.787334510380826</v>
      </c>
      <c r="M16" s="8">
        <v>7.0847775169016192E-2</v>
      </c>
      <c r="N16" s="8">
        <v>0.65059173209574295</v>
      </c>
      <c r="O16" s="8">
        <v>6.9539370267311065E-2</v>
      </c>
      <c r="Q16" s="8">
        <v>0.76931988801574158</v>
      </c>
      <c r="R16" s="8">
        <v>0.17860490260898149</v>
      </c>
      <c r="S16" s="4" t="s">
        <v>17</v>
      </c>
    </row>
    <row r="17" spans="1:20" x14ac:dyDescent="0.25">
      <c r="A17" s="4" t="s">
        <v>87</v>
      </c>
      <c r="B17" s="4" t="s">
        <v>45</v>
      </c>
      <c r="C17" s="4">
        <v>10250</v>
      </c>
      <c r="F17" s="8">
        <v>4.723533487903528</v>
      </c>
      <c r="G17" s="8">
        <v>41.21551320587205</v>
      </c>
      <c r="H17" s="8">
        <v>3.2923165244952335</v>
      </c>
      <c r="I17" s="8">
        <v>7.235915957612753</v>
      </c>
      <c r="J17" s="8">
        <v>0.18972631772091386</v>
      </c>
      <c r="K17" s="8">
        <v>30.732626766426119</v>
      </c>
      <c r="L17" s="8">
        <v>6.8945331028287828</v>
      </c>
      <c r="M17" s="8">
        <v>8.6180207671945036E-2</v>
      </c>
      <c r="N17" s="8">
        <v>0.33121054575608833</v>
      </c>
      <c r="O17" s="8">
        <v>1.7384691390316204E-2</v>
      </c>
      <c r="Q17" s="8">
        <v>0</v>
      </c>
      <c r="R17" s="8">
        <v>2.9420985572101783E-2</v>
      </c>
      <c r="S17" s="4" t="s">
        <v>17</v>
      </c>
    </row>
    <row r="18" spans="1:20" x14ac:dyDescent="0.25">
      <c r="A18" s="4" t="s">
        <v>87</v>
      </c>
      <c r="B18" s="4" t="s">
        <v>46</v>
      </c>
      <c r="C18" s="4">
        <v>10484</v>
      </c>
      <c r="F18" s="8">
        <v>4.3113092355670366</v>
      </c>
      <c r="G18" s="8">
        <v>35.647393305119117</v>
      </c>
      <c r="H18" s="8">
        <v>2.4245583531595649</v>
      </c>
      <c r="I18" s="8">
        <v>5.3668532292647511</v>
      </c>
      <c r="J18" s="8">
        <v>0.18803316197845923</v>
      </c>
      <c r="K18" s="8">
        <v>37.00588958728801</v>
      </c>
      <c r="L18" s="8">
        <v>6.8205861365872513</v>
      </c>
      <c r="M18" s="8">
        <v>8.285297032785538E-2</v>
      </c>
      <c r="N18" s="8">
        <v>0.25476799810824463</v>
      </c>
      <c r="O18" s="8">
        <v>1.4772915868277748E-2</v>
      </c>
      <c r="Q18" s="8">
        <v>2.3463158912079567E-3</v>
      </c>
      <c r="R18" s="8">
        <v>1.7234258535067128E-2</v>
      </c>
      <c r="S18" s="4" t="s">
        <v>17</v>
      </c>
    </row>
    <row r="19" spans="1:20" x14ac:dyDescent="0.25">
      <c r="A19" s="4" t="s">
        <v>87</v>
      </c>
      <c r="B19" s="4" t="s">
        <v>46</v>
      </c>
      <c r="C19" s="4">
        <v>10485</v>
      </c>
      <c r="F19" s="8">
        <v>3.9905257577672226</v>
      </c>
      <c r="G19" s="8">
        <v>39.200051039249615</v>
      </c>
      <c r="H19" s="8">
        <v>2.7493640073023937</v>
      </c>
      <c r="I19" s="8">
        <v>5.6601485341451596</v>
      </c>
      <c r="J19" s="8">
        <v>0.18706611786745245</v>
      </c>
      <c r="K19" s="8">
        <v>36.678912756573148</v>
      </c>
      <c r="L19" s="8">
        <v>6.1825842927946253</v>
      </c>
      <c r="M19" s="8">
        <v>7.5629975218831191E-2</v>
      </c>
      <c r="N19" s="8">
        <v>0.27180668320372559</v>
      </c>
      <c r="O19" s="8">
        <v>1.4238934550370726E-2</v>
      </c>
      <c r="Q19" s="8">
        <v>6.1931279105560101E-2</v>
      </c>
      <c r="R19" s="8">
        <v>1.594428134676136E-2</v>
      </c>
      <c r="S19" s="4" t="s">
        <v>17</v>
      </c>
    </row>
    <row r="20" spans="1:20" x14ac:dyDescent="0.25">
      <c r="A20" s="4" t="s">
        <v>87</v>
      </c>
      <c r="B20" s="4" t="s">
        <v>46</v>
      </c>
      <c r="C20" s="4">
        <v>10487</v>
      </c>
      <c r="F20" s="8">
        <v>4.093367498849843</v>
      </c>
      <c r="G20" s="8">
        <v>32.414449109663956</v>
      </c>
      <c r="H20" s="8">
        <v>2.7181081304071459</v>
      </c>
      <c r="I20" s="8">
        <v>8.0024247508835629</v>
      </c>
      <c r="J20" s="8">
        <v>0.18780063781751727</v>
      </c>
      <c r="K20" s="8">
        <v>41.724146130224774</v>
      </c>
      <c r="L20" s="8">
        <v>3.2997158915291815</v>
      </c>
      <c r="M20" s="8">
        <v>6.6869869288548295E-2</v>
      </c>
      <c r="N20" s="8">
        <v>0.86870225175012206</v>
      </c>
      <c r="O20" s="8">
        <v>6.1461759661245903E-2</v>
      </c>
      <c r="Q20" s="8">
        <v>0.21820620222866247</v>
      </c>
      <c r="R20" s="8">
        <v>5.6689687455927444E-2</v>
      </c>
      <c r="S20" s="4" t="s">
        <v>17</v>
      </c>
    </row>
    <row r="21" spans="1:20" s="37" customFormat="1" x14ac:dyDescent="0.25">
      <c r="A21" s="35" t="s">
        <v>87</v>
      </c>
      <c r="B21" s="35" t="s">
        <v>44</v>
      </c>
      <c r="C21" s="35" t="s">
        <v>151</v>
      </c>
      <c r="D21" s="35"/>
      <c r="E21" s="35"/>
      <c r="F21" s="36">
        <v>4.6425892929897588</v>
      </c>
      <c r="G21" s="36">
        <v>33.918741436689722</v>
      </c>
      <c r="H21" s="36">
        <v>2.1809828057876084</v>
      </c>
      <c r="I21" s="36">
        <v>7.2982985100146722</v>
      </c>
      <c r="J21" s="36">
        <v>0.18721441331512728</v>
      </c>
      <c r="K21" s="36">
        <v>30.069493450418545</v>
      </c>
      <c r="L21" s="36">
        <v>7.3683045732162062</v>
      </c>
      <c r="M21" s="36">
        <v>5.7219512451723548E-2</v>
      </c>
      <c r="N21" s="36">
        <v>1.6413143270986106</v>
      </c>
      <c r="O21" s="36">
        <v>5.9659242079232212E-2</v>
      </c>
      <c r="P21" s="35"/>
      <c r="Q21" s="36">
        <v>0.34269605639472739</v>
      </c>
      <c r="R21" s="36">
        <v>0.18900109922829325</v>
      </c>
      <c r="S21" s="35" t="s">
        <v>17</v>
      </c>
      <c r="T21" s="37" t="s">
        <v>156</v>
      </c>
    </row>
    <row r="22" spans="1:20" x14ac:dyDescent="0.25">
      <c r="A22" s="4" t="s">
        <v>87</v>
      </c>
      <c r="B22" s="4" t="s">
        <v>44</v>
      </c>
      <c r="C22" s="4">
        <v>10479</v>
      </c>
      <c r="F22" s="8">
        <v>4.6018654312277185</v>
      </c>
      <c r="G22" s="8">
        <v>33.84981464896984</v>
      </c>
      <c r="H22" s="8">
        <v>2.631437982416184</v>
      </c>
      <c r="I22" s="8">
        <v>4.9047258338649238</v>
      </c>
      <c r="J22" s="8">
        <v>0.18719189616081799</v>
      </c>
      <c r="K22" s="8">
        <v>34.756243497498147</v>
      </c>
      <c r="L22" s="8">
        <v>3.7228499810055053</v>
      </c>
      <c r="M22" s="8">
        <v>8.5930594310057354E-2</v>
      </c>
      <c r="N22" s="8">
        <v>0.90289076847345406</v>
      </c>
      <c r="O22" s="8">
        <v>8.2440373706522546E-2</v>
      </c>
      <c r="Q22" s="8">
        <v>6.7906317527459403E-3</v>
      </c>
      <c r="R22" s="8">
        <v>0.23107968865136266</v>
      </c>
      <c r="S22" s="4" t="s">
        <v>17</v>
      </c>
    </row>
    <row r="23" spans="1:20" x14ac:dyDescent="0.25">
      <c r="A23" s="4" t="s">
        <v>87</v>
      </c>
      <c r="B23" s="4" t="s">
        <v>44</v>
      </c>
      <c r="C23" s="4">
        <v>10481</v>
      </c>
      <c r="F23" s="8">
        <v>4.3253064536863288</v>
      </c>
      <c r="G23" s="8">
        <v>30.48014872025454</v>
      </c>
      <c r="H23" s="8">
        <v>1.9013394464186213</v>
      </c>
      <c r="I23" s="8">
        <v>6.6090584572143323</v>
      </c>
      <c r="J23" s="8">
        <v>0.20189255979100657</v>
      </c>
      <c r="K23" s="8">
        <v>43.904288194903764</v>
      </c>
      <c r="L23" s="8">
        <v>3.5684376210207427</v>
      </c>
      <c r="M23" s="8">
        <v>6.1100051450268776E-2</v>
      </c>
      <c r="N23" s="8">
        <v>0.84309706191601608</v>
      </c>
      <c r="O23" s="8">
        <v>8.6105287481967885E-2</v>
      </c>
      <c r="Q23" s="8">
        <v>0.58153510345743453</v>
      </c>
      <c r="R23" s="8">
        <v>5.9161841861683509E-2</v>
      </c>
      <c r="S23" s="4" t="s">
        <v>17</v>
      </c>
    </row>
    <row r="24" spans="1:20" x14ac:dyDescent="0.25">
      <c r="A24" s="4" t="s">
        <v>87</v>
      </c>
      <c r="B24" s="4" t="s">
        <v>44</v>
      </c>
      <c r="C24" s="4">
        <v>10486</v>
      </c>
      <c r="F24" s="8">
        <v>4.4994073982672358</v>
      </c>
      <c r="G24" s="8">
        <v>32.129666522309734</v>
      </c>
      <c r="H24" s="8">
        <v>2.4716764281498915</v>
      </c>
      <c r="I24" s="8">
        <v>8.2173645938868205</v>
      </c>
      <c r="J24" s="8">
        <v>0.19203916161553641</v>
      </c>
      <c r="K24" s="8">
        <v>44.041808165606341</v>
      </c>
      <c r="L24" s="8">
        <v>2.3971557040544798</v>
      </c>
      <c r="M24" s="8">
        <v>8.6139897727783077E-2</v>
      </c>
      <c r="N24" s="8">
        <v>1.0529975390665007</v>
      </c>
      <c r="O24" s="8">
        <v>2.2264325863642825E-2</v>
      </c>
      <c r="Q24" s="8">
        <v>0.60485610402581658</v>
      </c>
      <c r="R24" s="8">
        <v>1.0263952704606904E-2</v>
      </c>
      <c r="S24" s="4" t="s">
        <v>17</v>
      </c>
    </row>
    <row r="25" spans="1:20" x14ac:dyDescent="0.25">
      <c r="A25" s="4" t="s">
        <v>87</v>
      </c>
      <c r="B25" s="4" t="s">
        <v>44</v>
      </c>
      <c r="C25" s="4">
        <v>10488</v>
      </c>
      <c r="F25" s="8">
        <v>4.5656321237403565</v>
      </c>
      <c r="G25" s="8">
        <v>32.518024699081458</v>
      </c>
      <c r="H25" s="8">
        <v>1.6620852371878139</v>
      </c>
      <c r="I25" s="8">
        <v>7.4088184717560859</v>
      </c>
      <c r="J25" s="8">
        <v>0.18844786214325251</v>
      </c>
      <c r="K25" s="8">
        <v>39.852315607988103</v>
      </c>
      <c r="L25" s="8">
        <v>1.8964621664410317</v>
      </c>
      <c r="M25" s="8">
        <v>6.9554618448494338E-2</v>
      </c>
      <c r="N25" s="8">
        <v>0.7998349223825072</v>
      </c>
      <c r="O25" s="8">
        <v>4.6508580791793527E-2</v>
      </c>
      <c r="Q25" s="8">
        <v>0.47705740471899083</v>
      </c>
      <c r="R25" s="8">
        <v>1.4698984576450198E-2</v>
      </c>
      <c r="S25" s="4" t="s">
        <v>17</v>
      </c>
    </row>
    <row r="26" spans="1:20" x14ac:dyDescent="0.25">
      <c r="A26" s="4" t="s">
        <v>87</v>
      </c>
      <c r="B26" s="4" t="s">
        <v>44</v>
      </c>
      <c r="C26" s="4">
        <v>10489</v>
      </c>
      <c r="F26" s="8">
        <v>4.298029157273203</v>
      </c>
      <c r="G26" s="8">
        <v>29.939979524429361</v>
      </c>
      <c r="H26" s="8">
        <v>3.2917644251524112</v>
      </c>
      <c r="I26" s="8">
        <v>11.737369090238122</v>
      </c>
      <c r="J26" s="8">
        <v>0.18704448982612992</v>
      </c>
      <c r="K26" s="8">
        <v>37.705856800846455</v>
      </c>
      <c r="L26" s="8">
        <v>2.578598350736673</v>
      </c>
      <c r="M26" s="8">
        <v>7.5425081657903278E-2</v>
      </c>
      <c r="N26" s="8">
        <v>0.45588574241577334</v>
      </c>
      <c r="O26" s="8">
        <v>3.704111083749978E-2</v>
      </c>
      <c r="Q26" s="8">
        <v>8.5301556689989372E-2</v>
      </c>
      <c r="R26" s="8">
        <v>1.6123997562532147E-2</v>
      </c>
      <c r="S26" s="4" t="s">
        <v>17</v>
      </c>
    </row>
    <row r="27" spans="1:20" x14ac:dyDescent="0.25">
      <c r="A27" s="4" t="s">
        <v>87</v>
      </c>
      <c r="B27" s="4" t="s">
        <v>44</v>
      </c>
      <c r="C27" s="4">
        <v>10256</v>
      </c>
      <c r="F27" s="8">
        <v>4.5703593223167074</v>
      </c>
      <c r="G27" s="8">
        <v>34.201314492804698</v>
      </c>
      <c r="H27" s="8">
        <v>3.5987360538480062</v>
      </c>
      <c r="I27" s="8">
        <v>11.584168936563236</v>
      </c>
      <c r="J27" s="8">
        <v>0.18770915500103083</v>
      </c>
      <c r="K27" s="8">
        <v>34.591292123811449</v>
      </c>
      <c r="L27" s="8">
        <v>1.7656225138626032</v>
      </c>
      <c r="M27" s="8">
        <v>6.9870945297761208E-2</v>
      </c>
      <c r="N27" s="8">
        <v>0.53441928115370096</v>
      </c>
      <c r="O27" s="8">
        <v>3.0341182651926594E-2</v>
      </c>
      <c r="Q27" s="8">
        <v>0.43315883644402442</v>
      </c>
      <c r="R27" s="8">
        <v>0.10434526683748203</v>
      </c>
      <c r="S27" s="4" t="s">
        <v>17</v>
      </c>
    </row>
    <row r="28" spans="1:20" x14ac:dyDescent="0.25">
      <c r="A28" s="4" t="s">
        <v>87</v>
      </c>
      <c r="B28" s="4" t="s">
        <v>43</v>
      </c>
      <c r="C28" s="4">
        <v>10475</v>
      </c>
      <c r="F28" s="8">
        <v>4.5719577619452236</v>
      </c>
      <c r="G28" s="8">
        <v>34.469378505894042</v>
      </c>
      <c r="H28" s="8">
        <v>4.4646039273244051</v>
      </c>
      <c r="I28" s="8">
        <v>9.5305887431315011</v>
      </c>
      <c r="J28" s="8">
        <v>0.18786387703908447</v>
      </c>
      <c r="K28" s="8">
        <v>35.156377772061241</v>
      </c>
      <c r="L28" s="8">
        <v>4.6686536155209497</v>
      </c>
      <c r="M28" s="8">
        <v>8.2892679892087748E-2</v>
      </c>
      <c r="N28" s="8">
        <v>0.6517132438055262</v>
      </c>
      <c r="O28" s="8">
        <v>7.4674711884638784E-2</v>
      </c>
      <c r="Q28" s="8">
        <v>9.8453763599252037E-3</v>
      </c>
      <c r="R28" s="8">
        <v>0.14102511912482527</v>
      </c>
      <c r="S28" s="4" t="s">
        <v>17</v>
      </c>
    </row>
    <row r="29" spans="1:20" x14ac:dyDescent="0.25">
      <c r="A29" s="4" t="s">
        <v>87</v>
      </c>
      <c r="B29" s="4" t="s">
        <v>43</v>
      </c>
      <c r="C29" s="4">
        <v>10476</v>
      </c>
      <c r="F29" s="8">
        <v>4.2121905716827177</v>
      </c>
      <c r="G29" s="8">
        <v>30.733164796098198</v>
      </c>
      <c r="H29" s="8">
        <v>3.5758204913405294</v>
      </c>
      <c r="I29" s="8">
        <v>9.5586240479851892</v>
      </c>
      <c r="J29" s="8">
        <v>0.18821282832084182</v>
      </c>
      <c r="K29" s="8">
        <v>36.89509347408557</v>
      </c>
      <c r="L29" s="8">
        <v>3.7996979887128353</v>
      </c>
      <c r="M29" s="8">
        <v>6.7065209109286358E-2</v>
      </c>
      <c r="N29" s="8">
        <v>1.1317950900167633</v>
      </c>
      <c r="O29" s="8">
        <v>6.7441744453568667E-2</v>
      </c>
      <c r="Q29" s="8">
        <v>0.55016971003678439</v>
      </c>
      <c r="R29" s="8">
        <v>0.36104644116838419</v>
      </c>
      <c r="S29" s="4" t="s">
        <v>17</v>
      </c>
    </row>
    <row r="30" spans="1:20" x14ac:dyDescent="0.25">
      <c r="A30" s="4" t="s">
        <v>87</v>
      </c>
      <c r="B30" s="4" t="s">
        <v>43</v>
      </c>
      <c r="C30" s="4">
        <v>10477</v>
      </c>
      <c r="F30" s="8">
        <v>4.6574987043826219</v>
      </c>
      <c r="G30" s="8">
        <v>31.825017039006816</v>
      </c>
      <c r="H30" s="8">
        <v>3.7284650633182759</v>
      </c>
      <c r="I30" s="8">
        <v>9.5735726680411002</v>
      </c>
      <c r="J30" s="8">
        <v>0.18782007115905014</v>
      </c>
      <c r="K30" s="8">
        <v>37.024718847150851</v>
      </c>
      <c r="L30" s="8">
        <v>3.8710647840598806</v>
      </c>
      <c r="M30" s="8">
        <v>7.4688071425857927E-2</v>
      </c>
      <c r="N30" s="8">
        <v>0.5914707689848685</v>
      </c>
      <c r="O30" s="8">
        <v>5.9061673126813638E-2</v>
      </c>
      <c r="Q30" s="8">
        <v>8.8602610026086617E-2</v>
      </c>
      <c r="R30" s="8">
        <v>0.31124714016456884</v>
      </c>
      <c r="S30" s="4" t="s">
        <v>17</v>
      </c>
    </row>
    <row r="31" spans="1:20" x14ac:dyDescent="0.25">
      <c r="A31" s="4" t="s">
        <v>87</v>
      </c>
      <c r="B31" s="4" t="s">
        <v>43</v>
      </c>
      <c r="C31" s="4">
        <v>10490</v>
      </c>
      <c r="F31" s="8">
        <v>4.2647922592300072</v>
      </c>
      <c r="G31" s="8">
        <v>30.881728417806652</v>
      </c>
      <c r="H31" s="8">
        <v>3.5788629593449199</v>
      </c>
      <c r="I31" s="8">
        <v>7.2334534342379966</v>
      </c>
      <c r="J31" s="8">
        <v>0.18866683301648679</v>
      </c>
      <c r="K31" s="8">
        <v>42.842144546955588</v>
      </c>
      <c r="L31" s="8">
        <v>4.4330104804184476</v>
      </c>
      <c r="M31" s="8">
        <v>6.4274914840448227E-2</v>
      </c>
      <c r="N31" s="8">
        <v>0.79132269206900197</v>
      </c>
      <c r="O31" s="8">
        <v>8.8147392369777672E-2</v>
      </c>
      <c r="Q31" s="8">
        <v>0.13428216878382962</v>
      </c>
      <c r="R31" s="8">
        <v>0.31467610780952698</v>
      </c>
      <c r="S31" s="4" t="s">
        <v>17</v>
      </c>
    </row>
    <row r="32" spans="1:20" x14ac:dyDescent="0.25">
      <c r="A32" s="4" t="s">
        <v>87</v>
      </c>
      <c r="B32" s="4" t="s">
        <v>43</v>
      </c>
      <c r="C32" s="4">
        <v>10492</v>
      </c>
      <c r="F32" s="8">
        <v>4.150620269100088</v>
      </c>
      <c r="G32" s="8">
        <v>32.173703188862646</v>
      </c>
      <c r="H32" s="8">
        <v>2.7131848910005179</v>
      </c>
      <c r="I32" s="8">
        <v>8.5253238657658201</v>
      </c>
      <c r="J32" s="8">
        <v>0.19161640589708534</v>
      </c>
      <c r="K32" s="8">
        <v>40.387980735612452</v>
      </c>
      <c r="L32" s="8">
        <v>3.2716570249303043</v>
      </c>
      <c r="M32" s="8">
        <v>6.9527975414800283E-2</v>
      </c>
      <c r="N32" s="8">
        <v>0.82492455925729347</v>
      </c>
      <c r="O32" s="8">
        <v>8.7305456180011592E-2</v>
      </c>
      <c r="Q32" s="8">
        <v>0.6177073847125395</v>
      </c>
      <c r="R32" s="8">
        <v>0.1161627978732945</v>
      </c>
      <c r="S32" s="4" t="s">
        <v>17</v>
      </c>
    </row>
    <row r="33" spans="1:20" s="37" customFormat="1" x14ac:dyDescent="0.25">
      <c r="A33" s="35" t="s">
        <v>87</v>
      </c>
      <c r="B33" s="35" t="s">
        <v>43</v>
      </c>
      <c r="C33" s="35" t="s">
        <v>152</v>
      </c>
      <c r="D33" s="35"/>
      <c r="E33" s="35"/>
      <c r="F33" s="36">
        <v>4.354296588417232</v>
      </c>
      <c r="G33" s="36">
        <v>35.008798444659938</v>
      </c>
      <c r="H33" s="36">
        <v>2.7717198643022019</v>
      </c>
      <c r="I33" s="36">
        <v>11.700070022577121</v>
      </c>
      <c r="J33" s="36">
        <v>0.19097675289944627</v>
      </c>
      <c r="K33" s="36">
        <v>30.236006446734695</v>
      </c>
      <c r="L33" s="36">
        <v>5.1262234617100715</v>
      </c>
      <c r="M33" s="36">
        <v>6.7013471815248846E-2</v>
      </c>
      <c r="N33" s="36">
        <v>2.1383051591203213</v>
      </c>
      <c r="O33" s="36">
        <v>0.11897863918103664</v>
      </c>
      <c r="P33" s="35"/>
      <c r="Q33" s="36">
        <v>0</v>
      </c>
      <c r="R33" s="36">
        <v>0.16135738475505604</v>
      </c>
      <c r="S33" s="35" t="s">
        <v>17</v>
      </c>
      <c r="T33" s="37" t="s">
        <v>156</v>
      </c>
    </row>
    <row r="34" spans="1:20" x14ac:dyDescent="0.25">
      <c r="A34" s="4" t="s">
        <v>87</v>
      </c>
      <c r="B34" s="4" t="s">
        <v>43</v>
      </c>
      <c r="C34" s="4" t="s">
        <v>47</v>
      </c>
      <c r="F34" s="8">
        <v>4.5309781356957339</v>
      </c>
      <c r="G34" s="8">
        <v>35.635351845772156</v>
      </c>
      <c r="H34" s="8">
        <v>4.2721162303564064</v>
      </c>
      <c r="I34" s="8">
        <v>6.6870896455836633</v>
      </c>
      <c r="J34" s="8">
        <v>0.18751543300527049</v>
      </c>
      <c r="K34" s="8">
        <v>42.395935998298242</v>
      </c>
      <c r="L34" s="8">
        <v>2.4069429476728286</v>
      </c>
      <c r="M34" s="8">
        <v>7.4573829696530369E-2</v>
      </c>
      <c r="N34" s="8">
        <v>0.39189914653485547</v>
      </c>
      <c r="O34" s="8">
        <v>3.073284373722979E-2</v>
      </c>
      <c r="Q34" s="8">
        <v>0.13742424758011051</v>
      </c>
      <c r="R34" s="8">
        <v>2.1112425984483141E-2</v>
      </c>
      <c r="S34" s="4" t="s">
        <v>17</v>
      </c>
    </row>
    <row r="35" spans="1:20" x14ac:dyDescent="0.25">
      <c r="A35" s="4" t="s">
        <v>87</v>
      </c>
      <c r="B35" s="4" t="s">
        <v>43</v>
      </c>
      <c r="C35" s="4" t="s">
        <v>48</v>
      </c>
      <c r="F35" s="8">
        <v>4.6550722376630214</v>
      </c>
      <c r="G35" s="8">
        <v>35.577383432748448</v>
      </c>
      <c r="H35" s="8">
        <v>4.0130241268052584</v>
      </c>
      <c r="I35" s="8">
        <v>8.029274090035269</v>
      </c>
      <c r="J35" s="8">
        <v>0.18746409277397894</v>
      </c>
      <c r="K35" s="8">
        <v>34.200904484448657</v>
      </c>
      <c r="L35" s="8">
        <v>3.5075677023123846</v>
      </c>
      <c r="M35" s="8">
        <v>7.5358631838693152E-2</v>
      </c>
      <c r="N35" s="8">
        <v>0.72135553976948186</v>
      </c>
      <c r="O35" s="8">
        <v>5.8115744933109004E-2</v>
      </c>
      <c r="Q35" s="8">
        <v>0.39361559601656632</v>
      </c>
      <c r="R35" s="8">
        <v>0.40758792978417269</v>
      </c>
      <c r="S35" s="4" t="s">
        <v>17</v>
      </c>
    </row>
    <row r="36" spans="1:20" x14ac:dyDescent="0.25">
      <c r="A36" s="4" t="s">
        <v>87</v>
      </c>
      <c r="B36" s="4" t="s">
        <v>43</v>
      </c>
      <c r="C36" s="4" t="s">
        <v>49</v>
      </c>
      <c r="F36" s="8">
        <v>4.1997157293209808</v>
      </c>
      <c r="G36" s="8">
        <v>34.808663055755666</v>
      </c>
      <c r="H36" s="8">
        <v>2.0305336457587675</v>
      </c>
      <c r="I36" s="8">
        <v>8.6941886900537479</v>
      </c>
      <c r="J36" s="8">
        <v>0.1920057312929476</v>
      </c>
      <c r="K36" s="8">
        <v>40.762370154287758</v>
      </c>
      <c r="L36" s="8">
        <v>3.2577168597533852</v>
      </c>
      <c r="M36" s="8">
        <v>7.3281065073015489E-2</v>
      </c>
      <c r="N36" s="8">
        <v>0.42179650302100918</v>
      </c>
      <c r="O36" s="8">
        <v>2.5622049193985162E-2</v>
      </c>
      <c r="Q36" s="8">
        <v>0</v>
      </c>
      <c r="R36" s="8">
        <v>1.7647741241889225E-2</v>
      </c>
      <c r="S36" s="4" t="s">
        <v>17</v>
      </c>
    </row>
    <row r="37" spans="1:20" x14ac:dyDescent="0.25">
      <c r="A37" s="4" t="s">
        <v>87</v>
      </c>
      <c r="B37" s="4" t="s">
        <v>43</v>
      </c>
      <c r="C37" s="4" t="s">
        <v>50</v>
      </c>
      <c r="F37" s="8">
        <v>4.3745523636940664</v>
      </c>
      <c r="G37" s="8">
        <v>31.366144020721343</v>
      </c>
      <c r="H37" s="8">
        <v>3.1938623078756794</v>
      </c>
      <c r="I37" s="8">
        <v>10.853631328819299</v>
      </c>
      <c r="J37" s="8">
        <v>0.19343986823797796</v>
      </c>
      <c r="K37" s="8">
        <v>39.625858264851807</v>
      </c>
      <c r="L37" s="8">
        <v>4.0864500278381257</v>
      </c>
      <c r="M37" s="8">
        <v>6.3182244614556377E-2</v>
      </c>
      <c r="N37" s="8">
        <v>0.50332572070730708</v>
      </c>
      <c r="O37" s="8">
        <v>5.4247937822509001E-2</v>
      </c>
      <c r="Q37" s="8">
        <v>0.80537091851378106</v>
      </c>
      <c r="R37" s="8">
        <v>3.0023661659066156E-2</v>
      </c>
      <c r="S37" s="4" t="s">
        <v>17</v>
      </c>
    </row>
    <row r="38" spans="1:20" x14ac:dyDescent="0.25">
      <c r="A38" s="4" t="s">
        <v>87</v>
      </c>
      <c r="B38" s="4" t="s">
        <v>43</v>
      </c>
      <c r="C38" s="4" t="s">
        <v>51</v>
      </c>
      <c r="F38" s="8">
        <v>4.350928967534351</v>
      </c>
      <c r="G38" s="8">
        <v>35.017137678259871</v>
      </c>
      <c r="H38" s="8">
        <v>3.3572266801683339</v>
      </c>
      <c r="I38" s="8">
        <v>8.4973357177682356</v>
      </c>
      <c r="J38" s="8">
        <v>0.1869622773815143</v>
      </c>
      <c r="K38" s="8">
        <v>40.013450148092119</v>
      </c>
      <c r="L38" s="8">
        <v>3.3300322421689241</v>
      </c>
      <c r="M38" s="8">
        <v>6.4975112306921906E-2</v>
      </c>
      <c r="N38" s="8">
        <v>0.43490791410646473</v>
      </c>
      <c r="O38" s="8">
        <v>3.7740588478082676E-2</v>
      </c>
      <c r="Q38" s="8">
        <v>0.2748926756373834</v>
      </c>
      <c r="R38" s="8">
        <v>0.12562034614581222</v>
      </c>
      <c r="S38" s="4" t="s">
        <v>17</v>
      </c>
    </row>
    <row r="39" spans="1:20" x14ac:dyDescent="0.25">
      <c r="A39" s="4" t="s">
        <v>87</v>
      </c>
      <c r="B39" s="4" t="s">
        <v>43</v>
      </c>
      <c r="C39" s="4" t="s">
        <v>52</v>
      </c>
      <c r="F39" s="8">
        <v>4.2762336357321624</v>
      </c>
      <c r="G39" s="8">
        <v>37.460822590967908</v>
      </c>
      <c r="H39" s="8">
        <v>3.0131283896088341</v>
      </c>
      <c r="I39" s="8">
        <v>9.3791328692305065</v>
      </c>
      <c r="J39" s="8">
        <v>0.1902851536007075</v>
      </c>
      <c r="K39" s="8">
        <v>33.276291102828012</v>
      </c>
      <c r="L39" s="8">
        <v>7.1704619261834335</v>
      </c>
      <c r="M39" s="8">
        <v>6.0249468350809882E-2</v>
      </c>
      <c r="N39" s="8">
        <v>0.8043971068574387</v>
      </c>
      <c r="O39" s="8">
        <v>5.5225313737294481E-2</v>
      </c>
      <c r="Q39" s="8">
        <v>0</v>
      </c>
      <c r="R39" s="8">
        <v>9.6780655967490359E-2</v>
      </c>
      <c r="S39" s="4" t="s">
        <v>17</v>
      </c>
    </row>
    <row r="40" spans="1:20" x14ac:dyDescent="0.25">
      <c r="A40" s="4" t="s">
        <v>87</v>
      </c>
      <c r="B40" s="4" t="s">
        <v>43</v>
      </c>
      <c r="C40" s="4">
        <v>10259</v>
      </c>
      <c r="F40" s="8">
        <v>4.2856168592628157</v>
      </c>
      <c r="G40" s="8">
        <v>34.115818416802831</v>
      </c>
      <c r="H40" s="8">
        <v>3.8381252284565308</v>
      </c>
      <c r="I40" s="8">
        <v>10.356865263073237</v>
      </c>
      <c r="J40" s="8">
        <v>0.18891950685492256</v>
      </c>
      <c r="K40" s="8">
        <v>34.741933460447036</v>
      </c>
      <c r="L40" s="8">
        <v>2.6104627423095059</v>
      </c>
      <c r="M40" s="8">
        <v>6.8197553965780811E-2</v>
      </c>
      <c r="N40" s="8">
        <v>0.79803526797629665</v>
      </c>
      <c r="O40" s="8">
        <v>5.4793911986037662E-2</v>
      </c>
      <c r="Q40" s="8">
        <v>5.3818213071074032E-2</v>
      </c>
      <c r="R40" s="8">
        <v>0.23760136319197239</v>
      </c>
      <c r="S40" s="4" t="s">
        <v>17</v>
      </c>
    </row>
    <row r="41" spans="1:20" x14ac:dyDescent="0.25">
      <c r="A41" s="4" t="s">
        <v>87</v>
      </c>
      <c r="B41" s="4" t="s">
        <v>43</v>
      </c>
      <c r="C41" s="4">
        <v>10260</v>
      </c>
      <c r="F41" s="8">
        <v>4.2789982554028896</v>
      </c>
      <c r="G41" s="8">
        <v>34.405035989664441</v>
      </c>
      <c r="H41" s="8">
        <v>3.6998345196368416</v>
      </c>
      <c r="I41" s="8">
        <v>10.997081375375794</v>
      </c>
      <c r="J41" s="8">
        <v>0.18863319504305609</v>
      </c>
      <c r="K41" s="8">
        <v>30.265125071537796</v>
      </c>
      <c r="L41" s="8">
        <v>2.7919051861383082</v>
      </c>
      <c r="M41" s="8">
        <v>7.554497655041531E-2</v>
      </c>
      <c r="N41" s="8">
        <v>0.6736357825199305</v>
      </c>
      <c r="O41" s="8">
        <v>4.7379147988195917E-2</v>
      </c>
      <c r="Q41" s="8">
        <v>5.1450170843188231E-2</v>
      </c>
      <c r="R41" s="8">
        <v>0.21789660301547834</v>
      </c>
      <c r="S41" s="4" t="s">
        <v>17</v>
      </c>
    </row>
    <row r="42" spans="1:20" x14ac:dyDescent="0.25">
      <c r="A42" s="4" t="s">
        <v>87</v>
      </c>
      <c r="B42" s="4" t="s">
        <v>43</v>
      </c>
      <c r="C42" s="4">
        <v>10262</v>
      </c>
      <c r="F42" s="8">
        <v>4.4390247549017587</v>
      </c>
      <c r="G42" s="8">
        <v>33.625260322759836</v>
      </c>
      <c r="H42" s="8">
        <v>3.0123975092679056</v>
      </c>
      <c r="I42" s="8">
        <v>10.599095114516762</v>
      </c>
      <c r="J42" s="8">
        <v>0.187130063448883</v>
      </c>
      <c r="K42" s="8">
        <v>37.682463218141478</v>
      </c>
      <c r="L42" s="8">
        <v>4.6227745139627743</v>
      </c>
      <c r="M42" s="8">
        <v>6.8302022071562996E-2</v>
      </c>
      <c r="N42" s="8">
        <v>1.0631780722496278</v>
      </c>
      <c r="O42" s="8">
        <v>8.958558923135887E-2</v>
      </c>
      <c r="Q42" s="8">
        <v>0.25718390924175466</v>
      </c>
      <c r="R42" s="8">
        <v>0.6675863069206055</v>
      </c>
      <c r="S42" s="4" t="s">
        <v>17</v>
      </c>
    </row>
    <row r="43" spans="1:20" s="25" customFormat="1" x14ac:dyDescent="0.25">
      <c r="A43" s="23" t="s">
        <v>87</v>
      </c>
      <c r="B43" s="23" t="s">
        <v>67</v>
      </c>
      <c r="C43" s="23" t="s">
        <v>66</v>
      </c>
      <c r="D43" s="23"/>
      <c r="E43" s="23"/>
      <c r="F43" s="24">
        <v>4.975941364588496</v>
      </c>
      <c r="G43" s="24">
        <v>30.833586327353885</v>
      </c>
      <c r="H43" s="24">
        <v>4.0358083543796059</v>
      </c>
      <c r="I43" s="24">
        <v>9.4863014231760463</v>
      </c>
      <c r="J43" s="24">
        <v>0.18697209696115843</v>
      </c>
      <c r="K43" s="24">
        <v>36.824430927659016</v>
      </c>
      <c r="L43" s="24">
        <v>2.155165538866223</v>
      </c>
      <c r="M43" s="24">
        <v>6.3945020724367294E-2</v>
      </c>
      <c r="N43" s="24">
        <v>0.53527167895001115</v>
      </c>
      <c r="O43" s="24">
        <v>6.0698944221289623E-2</v>
      </c>
      <c r="P43" s="23"/>
      <c r="Q43" s="24">
        <v>0.28437924217433358</v>
      </c>
      <c r="R43" s="24">
        <v>0.24998032219268615</v>
      </c>
      <c r="S43" s="23" t="s">
        <v>17</v>
      </c>
    </row>
    <row r="44" spans="1:20" x14ac:dyDescent="0.25">
      <c r="A44" s="4" t="s">
        <v>87</v>
      </c>
      <c r="B44" s="4" t="s">
        <v>64</v>
      </c>
      <c r="C44" s="4">
        <v>10267</v>
      </c>
      <c r="F44" s="8">
        <v>4.2240518760252179</v>
      </c>
      <c r="G44" s="8">
        <v>30.552729515357687</v>
      </c>
      <c r="H44" s="8">
        <v>4.7265103566893458</v>
      </c>
      <c r="I44" s="8">
        <v>10.932035491170321</v>
      </c>
      <c r="J44" s="8">
        <v>0.18907941396566341</v>
      </c>
      <c r="K44" s="8">
        <v>37.180269263811404</v>
      </c>
      <c r="L44" s="8">
        <v>1.7252778203380414</v>
      </c>
      <c r="M44" s="8">
        <v>6.9021376303633544E-2</v>
      </c>
      <c r="N44" s="8">
        <v>0.34559931511102482</v>
      </c>
      <c r="O44" s="8">
        <v>1.7601405435307096E-2</v>
      </c>
      <c r="Q44" s="8">
        <v>0.10654385929919674</v>
      </c>
      <c r="R44" s="8">
        <v>7.2964939968490225E-2</v>
      </c>
      <c r="S44" s="4" t="s">
        <v>17</v>
      </c>
    </row>
    <row r="45" spans="1:20" x14ac:dyDescent="0.25">
      <c r="A45" s="4" t="s">
        <v>87</v>
      </c>
      <c r="B45" s="4" t="s">
        <v>42</v>
      </c>
      <c r="C45" s="4">
        <v>10270</v>
      </c>
      <c r="F45" s="8">
        <v>4.6282452274238803</v>
      </c>
      <c r="G45" s="8">
        <v>38.327177256987561</v>
      </c>
      <c r="H45" s="8">
        <v>3.0627213198148224</v>
      </c>
      <c r="I45" s="8">
        <v>6.2298055604960689</v>
      </c>
      <c r="J45" s="8">
        <v>0.18751271120475518</v>
      </c>
      <c r="K45" s="8">
        <v>32.981559151807041</v>
      </c>
      <c r="L45" s="8">
        <v>4.8833308835074885</v>
      </c>
      <c r="M45" s="8">
        <v>7.2615624557073752E-2</v>
      </c>
      <c r="N45" s="8">
        <v>1.2678565139704034</v>
      </c>
      <c r="O45" s="8">
        <v>7.8094487415902331E-2</v>
      </c>
      <c r="Q45" s="8">
        <v>0.38708744936205286</v>
      </c>
      <c r="R45" s="8">
        <v>0.21069702064486481</v>
      </c>
      <c r="S45" s="4" t="s">
        <v>17</v>
      </c>
    </row>
    <row r="46" spans="1:20" x14ac:dyDescent="0.25">
      <c r="A46" s="4" t="s">
        <v>87</v>
      </c>
      <c r="B46" s="4" t="s">
        <v>42</v>
      </c>
      <c r="C46" s="4">
        <v>10474</v>
      </c>
      <c r="F46" s="8">
        <v>4.57385402045752</v>
      </c>
      <c r="G46" s="8">
        <v>36.366684807324624</v>
      </c>
      <c r="H46" s="8">
        <v>3.5927074387674978</v>
      </c>
      <c r="I46" s="8">
        <v>9.7480028814962232</v>
      </c>
      <c r="J46" s="8">
        <v>0.1885686487455295</v>
      </c>
      <c r="K46" s="8">
        <v>33.396319143383032</v>
      </c>
      <c r="L46" s="8">
        <v>3.2558223335571785</v>
      </c>
      <c r="M46" s="8">
        <v>7.6301326119264407E-2</v>
      </c>
      <c r="N46" s="8">
        <v>0.31862148123631923</v>
      </c>
      <c r="O46" s="8">
        <v>3.3284131605389608E-2</v>
      </c>
      <c r="Q46" s="8">
        <v>0.14931513311128863</v>
      </c>
      <c r="R46" s="8">
        <v>4.8079112481570221E-2</v>
      </c>
      <c r="S46" s="4" t="s">
        <v>17</v>
      </c>
    </row>
    <row r="47" spans="1:20" x14ac:dyDescent="0.25">
      <c r="A47" s="4" t="s">
        <v>87</v>
      </c>
      <c r="B47" s="4" t="s">
        <v>42</v>
      </c>
      <c r="C47" s="4">
        <v>10468</v>
      </c>
      <c r="F47" s="8">
        <v>3.902261230978461</v>
      </c>
      <c r="G47" s="8">
        <v>29.114418864515955</v>
      </c>
      <c r="H47" s="8">
        <v>3.4337102269747009</v>
      </c>
      <c r="I47" s="8">
        <v>10.709808341426555</v>
      </c>
      <c r="J47" s="8">
        <v>0.20804392932873764</v>
      </c>
      <c r="K47" s="8">
        <v>40.19516615391187</v>
      </c>
      <c r="L47" s="8">
        <v>1.5509301294436555</v>
      </c>
      <c r="M47" s="8">
        <v>7.0019577759472096E-2</v>
      </c>
      <c r="N47" s="8">
        <v>0.45418021578021678</v>
      </c>
      <c r="O47" s="8">
        <v>2.4034662962373377E-2</v>
      </c>
      <c r="Q47" s="8">
        <v>0.91053907120778554</v>
      </c>
      <c r="R47" s="8">
        <v>0.14732831078376907</v>
      </c>
      <c r="S47" s="4" t="s">
        <v>17</v>
      </c>
    </row>
    <row r="48" spans="1:20" x14ac:dyDescent="0.25">
      <c r="A48" s="4" t="s">
        <v>87</v>
      </c>
      <c r="B48" s="4" t="s">
        <v>38</v>
      </c>
      <c r="C48" s="4">
        <v>10460</v>
      </c>
      <c r="F48" s="8">
        <v>4.0247023381841318</v>
      </c>
      <c r="G48" s="8">
        <v>32.246703531765277</v>
      </c>
      <c r="H48" s="8">
        <v>3.7563398453461554</v>
      </c>
      <c r="I48" s="8">
        <v>7.7212611016623169</v>
      </c>
      <c r="J48" s="8">
        <v>0.19728304856756468</v>
      </c>
      <c r="K48" s="8">
        <v>37.946131246430902</v>
      </c>
      <c r="L48" s="8">
        <v>2.5374591235165851</v>
      </c>
      <c r="M48" s="8">
        <v>7.2954654809025993E-2</v>
      </c>
      <c r="N48" s="8">
        <v>1.0730195883771223</v>
      </c>
      <c r="O48" s="8">
        <v>6.071870297541479E-2</v>
      </c>
      <c r="Q48" s="8">
        <v>0.82830086266719793</v>
      </c>
      <c r="R48" s="8">
        <v>0.12010858805006529</v>
      </c>
      <c r="S48" s="4" t="s">
        <v>17</v>
      </c>
    </row>
    <row r="49" spans="1:19" x14ac:dyDescent="0.25">
      <c r="A49" s="4" t="s">
        <v>87</v>
      </c>
      <c r="B49" s="4" t="s">
        <v>38</v>
      </c>
      <c r="C49" s="4">
        <v>10461</v>
      </c>
      <c r="F49" s="8">
        <v>4.441289908161723</v>
      </c>
      <c r="G49" s="8">
        <v>31.69101355765708</v>
      </c>
      <c r="H49" s="8">
        <v>3.9052046264655784</v>
      </c>
      <c r="I49" s="8">
        <v>6.3336305631615382</v>
      </c>
      <c r="J49" s="8">
        <v>0.19086269047190038</v>
      </c>
      <c r="K49" s="8">
        <v>39.621530911459757</v>
      </c>
      <c r="L49" s="8">
        <v>2.0187424215598821</v>
      </c>
      <c r="M49" s="8">
        <v>7.8919787804153541E-2</v>
      </c>
      <c r="N49" s="8">
        <v>0.84646872873154622</v>
      </c>
      <c r="O49" s="8">
        <v>4.3384600012756229E-2</v>
      </c>
      <c r="Q49" s="8">
        <v>0.59939171856176476</v>
      </c>
      <c r="R49" s="8">
        <v>0.12487245383895434</v>
      </c>
      <c r="S49" s="4" t="s">
        <v>17</v>
      </c>
    </row>
    <row r="50" spans="1:19" x14ac:dyDescent="0.25">
      <c r="A50" s="4" t="s">
        <v>87</v>
      </c>
      <c r="B50" s="4" t="s">
        <v>38</v>
      </c>
      <c r="C50" s="4">
        <v>10462</v>
      </c>
      <c r="F50" s="8">
        <v>4.3404329357751905</v>
      </c>
      <c r="G50" s="8">
        <v>32.805965606724286</v>
      </c>
      <c r="H50" s="8">
        <v>2.375130638661251</v>
      </c>
      <c r="I50" s="8">
        <v>7.6143431727504547</v>
      </c>
      <c r="J50" s="8">
        <v>0.19342302080290949</v>
      </c>
      <c r="K50" s="8">
        <v>38.025504594381715</v>
      </c>
      <c r="L50" s="8">
        <v>4.6660273275574653</v>
      </c>
      <c r="M50" s="8">
        <v>6.5181900114886199E-2</v>
      </c>
      <c r="N50" s="8">
        <v>1.289042295104065</v>
      </c>
      <c r="O50" s="8">
        <v>7.1022502720764116E-2</v>
      </c>
      <c r="Q50" s="8">
        <v>0.66565288173532111</v>
      </c>
      <c r="R50" s="8">
        <v>7.3891652001730687E-2</v>
      </c>
      <c r="S50" s="4" t="s">
        <v>17</v>
      </c>
    </row>
    <row r="51" spans="1:19" x14ac:dyDescent="0.25">
      <c r="A51" s="4" t="s">
        <v>87</v>
      </c>
      <c r="B51" s="4" t="s">
        <v>38</v>
      </c>
      <c r="C51" s="4">
        <v>10480</v>
      </c>
      <c r="F51" s="8">
        <v>4.1413740966238777</v>
      </c>
      <c r="G51" s="8">
        <v>29.042926497079883</v>
      </c>
      <c r="H51" s="8">
        <v>3.060366819599869</v>
      </c>
      <c r="I51" s="8">
        <v>9.7432853155090893</v>
      </c>
      <c r="J51" s="8">
        <v>0.19041440617181926</v>
      </c>
      <c r="K51" s="8">
        <v>38.399707636561146</v>
      </c>
      <c r="L51" s="8">
        <v>4.8796212482922154</v>
      </c>
      <c r="M51" s="8">
        <v>6.0133252843929917E-2</v>
      </c>
      <c r="N51" s="8">
        <v>1.4878082191591286</v>
      </c>
      <c r="O51" s="8">
        <v>6.4993810044356684E-2</v>
      </c>
      <c r="Q51" s="8">
        <v>0.58915287473442168</v>
      </c>
      <c r="R51" s="8">
        <v>0.1016978711482875</v>
      </c>
      <c r="S51" s="4" t="s">
        <v>17</v>
      </c>
    </row>
    <row r="52" spans="1:19" x14ac:dyDescent="0.25">
      <c r="A52" s="4" t="s">
        <v>87</v>
      </c>
      <c r="B52" s="4" t="s">
        <v>38</v>
      </c>
      <c r="C52" s="4" t="s">
        <v>53</v>
      </c>
      <c r="F52" s="8">
        <v>3.9678718329620688</v>
      </c>
      <c r="G52" s="8">
        <v>31.730365387366128</v>
      </c>
      <c r="H52" s="8">
        <v>2.9232488954271685</v>
      </c>
      <c r="I52" s="8">
        <v>4.849602646225434</v>
      </c>
      <c r="J52" s="8">
        <v>0.23333208128497632</v>
      </c>
      <c r="K52" s="8">
        <v>38.891167084453812</v>
      </c>
      <c r="L52" s="8">
        <v>4.6783758471870076</v>
      </c>
      <c r="M52" s="8">
        <v>5.1311326095835171E-2</v>
      </c>
      <c r="N52" s="8">
        <v>1.7082547565775648</v>
      </c>
      <c r="O52" s="8">
        <v>7.68023423927503E-2</v>
      </c>
      <c r="Q52" s="8">
        <v>1.3788253075528483</v>
      </c>
      <c r="R52" s="8">
        <v>0.44882854961490848</v>
      </c>
      <c r="S52" s="4" t="s">
        <v>17</v>
      </c>
    </row>
    <row r="53" spans="1:19" x14ac:dyDescent="0.25">
      <c r="A53" s="4" t="s">
        <v>87</v>
      </c>
      <c r="B53" s="4" t="s">
        <v>38</v>
      </c>
      <c r="C53" s="4" t="s">
        <v>54</v>
      </c>
      <c r="F53" s="8">
        <v>3.8999651690664816</v>
      </c>
      <c r="G53" s="8">
        <v>32.537944825371788</v>
      </c>
      <c r="H53" s="8">
        <v>2.6767133444471192</v>
      </c>
      <c r="I53" s="8">
        <v>7.1464025681170629</v>
      </c>
      <c r="J53" s="8">
        <v>0.21613365445256422</v>
      </c>
      <c r="K53" s="8">
        <v>38.758386546926062</v>
      </c>
      <c r="L53" s="8">
        <v>3.6469574425409408</v>
      </c>
      <c r="M53" s="8">
        <v>5.6084185211521295E-2</v>
      </c>
      <c r="N53" s="8">
        <v>2.1856462868447553</v>
      </c>
      <c r="O53" s="8">
        <v>8.4296736302465022E-2</v>
      </c>
      <c r="Q53" s="8">
        <v>0.94622152128733517</v>
      </c>
      <c r="R53" s="8">
        <v>0.34920143313724861</v>
      </c>
      <c r="S53" s="4" t="s">
        <v>17</v>
      </c>
    </row>
    <row r="54" spans="1:19" x14ac:dyDescent="0.25">
      <c r="A54" s="4" t="s">
        <v>87</v>
      </c>
      <c r="B54" s="4" t="s">
        <v>38</v>
      </c>
      <c r="C54" s="4" t="s">
        <v>55</v>
      </c>
      <c r="F54" s="8">
        <v>4.7459898555005209</v>
      </c>
      <c r="G54" s="8">
        <v>32.48749075155748</v>
      </c>
      <c r="H54" s="8">
        <v>2.970818504857061</v>
      </c>
      <c r="I54" s="8">
        <v>10.629668749237521</v>
      </c>
      <c r="J54" s="8">
        <v>0.18845273715242153</v>
      </c>
      <c r="K54" s="8">
        <v>33.633567060024291</v>
      </c>
      <c r="L54" s="8">
        <v>4.6180280095249282</v>
      </c>
      <c r="M54" s="8">
        <v>8.4639891394371697E-2</v>
      </c>
      <c r="N54" s="8">
        <v>1.0037021151172534</v>
      </c>
      <c r="O54" s="8">
        <v>0.11454308081137947</v>
      </c>
      <c r="Q54" s="8">
        <v>0.4246417549989096</v>
      </c>
      <c r="R54" s="8">
        <v>0.23597225448247386</v>
      </c>
      <c r="S54" s="4" t="s">
        <v>17</v>
      </c>
    </row>
    <row r="55" spans="1:19" x14ac:dyDescent="0.25">
      <c r="A55" s="4" t="s">
        <v>87</v>
      </c>
      <c r="B55" s="4" t="s">
        <v>38</v>
      </c>
      <c r="C55" s="4" t="s">
        <v>56</v>
      </c>
      <c r="F55" s="8">
        <v>4.681583646388332</v>
      </c>
      <c r="G55" s="8">
        <v>34.511596519987506</v>
      </c>
      <c r="H55" s="8">
        <v>3.9705831999382522</v>
      </c>
      <c r="I55" s="8">
        <v>9.4834671322325388</v>
      </c>
      <c r="J55" s="8">
        <v>0.1869626700470074</v>
      </c>
      <c r="K55" s="8">
        <v>35.402406488378844</v>
      </c>
      <c r="L55" s="8">
        <v>1.9202717947986523</v>
      </c>
      <c r="M55" s="8">
        <v>8.5545236960332241E-2</v>
      </c>
      <c r="N55" s="8">
        <v>0.6512348730666544</v>
      </c>
      <c r="O55" s="8">
        <v>3.4344858773888827E-2</v>
      </c>
      <c r="Q55" s="8">
        <v>0.38583848399915399</v>
      </c>
      <c r="R55" s="8">
        <v>5.0645503949816414E-2</v>
      </c>
      <c r="S55" s="4" t="s">
        <v>17</v>
      </c>
    </row>
    <row r="56" spans="1:19" x14ac:dyDescent="0.25">
      <c r="A56" s="4" t="s">
        <v>87</v>
      </c>
      <c r="B56" s="4" t="s">
        <v>39</v>
      </c>
      <c r="C56" s="4">
        <v>10463</v>
      </c>
      <c r="F56" s="8">
        <v>5.4884602188442777</v>
      </c>
      <c r="G56" s="8">
        <v>44.804019691049611</v>
      </c>
      <c r="H56" s="8">
        <v>4.8428605459652019</v>
      </c>
      <c r="I56" s="8">
        <v>1.1481548755414901</v>
      </c>
      <c r="J56" s="8">
        <v>0.2347825662895561</v>
      </c>
      <c r="K56" s="8">
        <v>5.9090144936515996</v>
      </c>
      <c r="L56" s="8">
        <v>2.0465771247214599</v>
      </c>
      <c r="M56" s="8">
        <v>9.7620888212659393E-2</v>
      </c>
      <c r="N56" s="8">
        <v>0.31803309343424219</v>
      </c>
      <c r="O56" s="8">
        <v>1.0531008612152377E-2</v>
      </c>
      <c r="Q56" s="8">
        <v>0</v>
      </c>
      <c r="R56" s="8">
        <v>4.7725685671090777E-2</v>
      </c>
      <c r="S56" s="4" t="s">
        <v>17</v>
      </c>
    </row>
    <row r="57" spans="1:19" x14ac:dyDescent="0.25">
      <c r="A57" s="4" t="s">
        <v>87</v>
      </c>
      <c r="B57" s="4" t="s">
        <v>39</v>
      </c>
      <c r="C57" s="4">
        <v>10465</v>
      </c>
      <c r="F57" s="8">
        <v>4.8589159291002106</v>
      </c>
      <c r="G57" s="8">
        <v>34.634715404194949</v>
      </c>
      <c r="H57" s="8">
        <v>2.302385743130388</v>
      </c>
      <c r="I57" s="8">
        <v>3.6442090085842849</v>
      </c>
      <c r="J57" s="8">
        <v>0.19462848129910623</v>
      </c>
      <c r="K57" s="8">
        <v>40.48609600757095</v>
      </c>
      <c r="L57" s="8">
        <v>2.176556359247996</v>
      </c>
      <c r="M57" s="8">
        <v>7.5424770167807131E-2</v>
      </c>
      <c r="N57" s="8">
        <v>0.5837556783921134</v>
      </c>
      <c r="O57" s="8">
        <v>4.9381097765924545E-2</v>
      </c>
      <c r="Q57" s="8">
        <v>0.83493610045835553</v>
      </c>
      <c r="R57" s="8">
        <v>0.26919562200965086</v>
      </c>
      <c r="S57" s="4" t="s">
        <v>17</v>
      </c>
    </row>
    <row r="58" spans="1:19" x14ac:dyDescent="0.25">
      <c r="A58" s="4" t="s">
        <v>87</v>
      </c>
      <c r="B58" s="4" t="s">
        <v>39</v>
      </c>
      <c r="C58" s="4">
        <v>10467</v>
      </c>
      <c r="F58" s="8">
        <v>4.5010701664845625</v>
      </c>
      <c r="G58" s="8">
        <v>36.880937184064528</v>
      </c>
      <c r="H58" s="8">
        <v>3.5645987949814697</v>
      </c>
      <c r="I58" s="8">
        <v>3.3278830132842909</v>
      </c>
      <c r="J58" s="8">
        <v>0.18949783904954134</v>
      </c>
      <c r="K58" s="8">
        <v>43.165345895634637</v>
      </c>
      <c r="L58" s="8">
        <v>1.9567533860440411</v>
      </c>
      <c r="M58" s="8">
        <v>7.0115760467656246E-2</v>
      </c>
      <c r="N58" s="8">
        <v>1.4262633276337862</v>
      </c>
      <c r="O58" s="8">
        <v>7.4381245748466648E-2</v>
      </c>
      <c r="Q58" s="8">
        <v>0.29785692059936897</v>
      </c>
      <c r="R58" s="8">
        <v>0.33292568136791151</v>
      </c>
      <c r="S58" s="4" t="s">
        <v>17</v>
      </c>
    </row>
    <row r="59" spans="1:19" x14ac:dyDescent="0.25">
      <c r="A59" s="4" t="s">
        <v>87</v>
      </c>
      <c r="B59" s="4" t="s">
        <v>39</v>
      </c>
      <c r="C59" s="4">
        <v>10471</v>
      </c>
      <c r="F59" s="8">
        <v>4.1458765463633052</v>
      </c>
      <c r="G59" s="8">
        <v>29.393833456909462</v>
      </c>
      <c r="H59" s="8">
        <v>4.5833152055243831</v>
      </c>
      <c r="I59" s="8">
        <v>6.0520558124214157</v>
      </c>
      <c r="J59" s="8">
        <v>0.20140170008806293</v>
      </c>
      <c r="K59" s="8">
        <v>42.139629430999307</v>
      </c>
      <c r="L59" s="8">
        <v>2.6143239828675378</v>
      </c>
      <c r="M59" s="8">
        <v>7.4056687010955441E-2</v>
      </c>
      <c r="N59" s="8">
        <v>1.2323084975127716</v>
      </c>
      <c r="O59" s="8">
        <v>6.0964742122700075E-2</v>
      </c>
      <c r="Q59" s="8">
        <v>0.69089978373180672</v>
      </c>
      <c r="R59" s="8">
        <v>0.15213646687473792</v>
      </c>
      <c r="S59" s="4" t="s">
        <v>17</v>
      </c>
    </row>
    <row r="60" spans="1:19" x14ac:dyDescent="0.25">
      <c r="A60" s="4" t="s">
        <v>87</v>
      </c>
      <c r="B60" s="4" t="s">
        <v>39</v>
      </c>
      <c r="C60" s="4" t="s">
        <v>80</v>
      </c>
      <c r="F60" s="8">
        <v>4.7323929080793343</v>
      </c>
      <c r="G60" s="8">
        <v>35.728252565623386</v>
      </c>
      <c r="H60" s="8">
        <v>2.8709476319536806</v>
      </c>
      <c r="I60" s="8">
        <v>3.6497608381688726</v>
      </c>
      <c r="J60" s="8">
        <v>0.20518466925916268</v>
      </c>
      <c r="K60" s="8">
        <v>41.987658537780014</v>
      </c>
      <c r="L60" s="8">
        <v>3.5879875061639059</v>
      </c>
      <c r="M60" s="8">
        <v>6.30567268044957E-2</v>
      </c>
      <c r="N60" s="8">
        <v>1.9591910292626964</v>
      </c>
      <c r="O60" s="8">
        <v>0.12394954593055939</v>
      </c>
      <c r="Q60" s="8">
        <v>0.7522308555867484</v>
      </c>
      <c r="R60" s="8">
        <v>0.65243726346038555</v>
      </c>
      <c r="S60" s="4" t="s">
        <v>17</v>
      </c>
    </row>
    <row r="61" spans="1:19" x14ac:dyDescent="0.25">
      <c r="A61" s="4" t="s">
        <v>87</v>
      </c>
      <c r="B61" s="4" t="s">
        <v>39</v>
      </c>
      <c r="C61" s="4" t="s">
        <v>57</v>
      </c>
      <c r="F61" s="8">
        <v>4.5857479680211704</v>
      </c>
      <c r="G61" s="8">
        <v>37.165218394645656</v>
      </c>
      <c r="H61" s="8">
        <v>2.985897405632945</v>
      </c>
      <c r="I61" s="8">
        <v>3.6969867842627933</v>
      </c>
      <c r="J61" s="8">
        <v>0.21090777537338332</v>
      </c>
      <c r="K61" s="8">
        <v>41.185650814209453</v>
      </c>
      <c r="L61" s="8">
        <v>3.4412797818198078</v>
      </c>
      <c r="M61" s="8">
        <v>6.0617166473846441E-2</v>
      </c>
      <c r="N61" s="8">
        <v>1.7796206668018346</v>
      </c>
      <c r="O61" s="8">
        <v>0.11021412589559562</v>
      </c>
      <c r="Q61" s="8">
        <v>0.6944576650960852</v>
      </c>
      <c r="R61" s="8">
        <v>0.56133023442223862</v>
      </c>
      <c r="S61" s="4" t="s">
        <v>17</v>
      </c>
    </row>
    <row r="62" spans="1:19" ht="15" customHeight="1" x14ac:dyDescent="0.25">
      <c r="A62" s="4" t="s">
        <v>87</v>
      </c>
      <c r="B62" s="4" t="s">
        <v>39</v>
      </c>
      <c r="C62" s="4">
        <v>10277</v>
      </c>
      <c r="F62" s="8">
        <v>4.3463518558709318</v>
      </c>
      <c r="G62" s="8">
        <v>35.489297534833042</v>
      </c>
      <c r="H62" s="8">
        <v>2.5404111417609885</v>
      </c>
      <c r="I62" s="8">
        <v>7.1099699111194692</v>
      </c>
      <c r="J62" s="8">
        <v>0.19756335689613919</v>
      </c>
      <c r="K62" s="8">
        <v>40.65133742018984</v>
      </c>
      <c r="L62" s="8">
        <v>5.3337814910601242</v>
      </c>
      <c r="M62" s="8">
        <v>8.5091236631677253E-2</v>
      </c>
      <c r="N62" s="8">
        <v>0.43453054724655255</v>
      </c>
      <c r="O62" s="8">
        <v>3.8108244715702011E-2</v>
      </c>
      <c r="Q62" s="8">
        <v>0.79289549099150936</v>
      </c>
      <c r="R62" s="8">
        <v>3.1952432260499375E-2</v>
      </c>
      <c r="S62" s="4" t="s">
        <v>17</v>
      </c>
    </row>
    <row r="63" spans="1:19" x14ac:dyDescent="0.25">
      <c r="A63" s="4" t="s">
        <v>87</v>
      </c>
      <c r="B63" s="4" t="s">
        <v>39</v>
      </c>
      <c r="C63" s="4">
        <v>10280</v>
      </c>
      <c r="F63" s="8">
        <v>4.0272797558120983</v>
      </c>
      <c r="G63" s="8">
        <v>31.454953038958696</v>
      </c>
      <c r="H63" s="8">
        <v>2.1904105899544288</v>
      </c>
      <c r="I63" s="8">
        <v>3.5662089395462298</v>
      </c>
      <c r="J63" s="8">
        <v>0.18718894540034264</v>
      </c>
      <c r="K63" s="8">
        <v>40.478690323660246</v>
      </c>
      <c r="L63" s="8">
        <v>2.5208001719310063</v>
      </c>
      <c r="M63" s="8">
        <v>8.0819476175470292E-2</v>
      </c>
      <c r="N63" s="8">
        <v>1.6320379750536174</v>
      </c>
      <c r="O63" s="8">
        <v>6.3851189701044198E-2</v>
      </c>
      <c r="Q63" s="8">
        <v>0.27997449928869567</v>
      </c>
      <c r="R63" s="8">
        <v>0.40751269198545176</v>
      </c>
      <c r="S63" s="4" t="s">
        <v>17</v>
      </c>
    </row>
    <row r="64" spans="1:19" x14ac:dyDescent="0.25">
      <c r="A64" s="4" t="s">
        <v>87</v>
      </c>
      <c r="B64" s="4" t="s">
        <v>65</v>
      </c>
      <c r="C64" s="4">
        <v>10282</v>
      </c>
      <c r="F64" s="8">
        <v>4.6483165843981755</v>
      </c>
      <c r="G64" s="8">
        <v>34.546883296119432</v>
      </c>
      <c r="H64" s="8">
        <v>1.8006523413101712</v>
      </c>
      <c r="I64" s="8">
        <v>2.8811737150443051</v>
      </c>
      <c r="J64" s="8">
        <v>0.19058560543829775</v>
      </c>
      <c r="K64" s="8">
        <v>41.391446073151059</v>
      </c>
      <c r="L64" s="8">
        <v>2.1615756787257228</v>
      </c>
      <c r="M64" s="8">
        <v>8.5097604900410337E-2</v>
      </c>
      <c r="N64" s="8">
        <v>2.434070295787087</v>
      </c>
      <c r="O64" s="8">
        <v>8.1036758414891594E-2</v>
      </c>
      <c r="Q64" s="8">
        <v>0.24488802772470813</v>
      </c>
      <c r="R64" s="8">
        <v>0.48037792133297669</v>
      </c>
      <c r="S64" s="4" t="s">
        <v>17</v>
      </c>
    </row>
    <row r="65" spans="1:19" x14ac:dyDescent="0.25">
      <c r="A65" s="4" t="s">
        <v>87</v>
      </c>
      <c r="B65" s="4" t="s">
        <v>40</v>
      </c>
      <c r="C65" s="4">
        <v>10283</v>
      </c>
      <c r="F65" s="8">
        <v>4.9459549946223644</v>
      </c>
      <c r="G65" s="8">
        <v>35.713495289852297</v>
      </c>
      <c r="H65" s="8">
        <v>3.0752229799904072</v>
      </c>
      <c r="I65" s="8">
        <v>7.5675227339533633</v>
      </c>
      <c r="J65" s="8">
        <v>0.18777810507503639</v>
      </c>
      <c r="K65" s="8">
        <v>36.246971241991879</v>
      </c>
      <c r="L65" s="8">
        <v>1.9053922644533239</v>
      </c>
      <c r="M65" s="8">
        <v>7.0843736144083458E-2</v>
      </c>
      <c r="N65" s="8">
        <v>1.3280493997766181</v>
      </c>
      <c r="O65" s="8">
        <v>7.3863825043407813E-2</v>
      </c>
      <c r="Q65" s="8">
        <v>0.54556551903638462</v>
      </c>
      <c r="R65" s="8">
        <v>0.56769623148651249</v>
      </c>
      <c r="S65" s="4" t="s">
        <v>17</v>
      </c>
    </row>
    <row r="66" spans="1:19" x14ac:dyDescent="0.25">
      <c r="A66" s="4" t="s">
        <v>87</v>
      </c>
      <c r="B66" s="4" t="s">
        <v>40</v>
      </c>
      <c r="C66" s="4" t="s">
        <v>58</v>
      </c>
      <c r="F66" s="8">
        <v>3.9371471945660463</v>
      </c>
      <c r="G66" s="8">
        <v>36.02488551470605</v>
      </c>
      <c r="H66" s="8">
        <v>2.8337449540735804</v>
      </c>
      <c r="I66" s="8">
        <v>2.6541558195452977</v>
      </c>
      <c r="J66" s="8">
        <v>0.19786133100283845</v>
      </c>
      <c r="K66" s="8">
        <v>43.271208203678007</v>
      </c>
      <c r="L66" s="8">
        <v>4.410035898740281</v>
      </c>
      <c r="M66" s="8">
        <v>6.2933000391279095E-2</v>
      </c>
      <c r="N66" s="8">
        <v>1.3719999424914648</v>
      </c>
      <c r="O66" s="8">
        <v>8.6739068468349889E-2</v>
      </c>
      <c r="Q66" s="8">
        <v>0.55532618272531309</v>
      </c>
      <c r="R66" s="8">
        <v>0.31171909132067038</v>
      </c>
      <c r="S66" s="4" t="s">
        <v>17</v>
      </c>
    </row>
    <row r="67" spans="1:19" x14ac:dyDescent="0.25">
      <c r="A67" s="4" t="s">
        <v>87</v>
      </c>
      <c r="B67" s="4" t="s">
        <v>40</v>
      </c>
      <c r="C67" s="4" t="s">
        <v>59</v>
      </c>
      <c r="F67" s="8">
        <v>4.6674327102735482</v>
      </c>
      <c r="G67" s="8">
        <v>32.823186936853979</v>
      </c>
      <c r="H67" s="8">
        <v>2.0305065111758633</v>
      </c>
      <c r="I67" s="8">
        <v>6.2666130273894574</v>
      </c>
      <c r="J67" s="8">
        <v>0.18730797355447082</v>
      </c>
      <c r="K67" s="8">
        <v>35.737189050946043</v>
      </c>
      <c r="L67" s="8">
        <v>2.792945101688316</v>
      </c>
      <c r="M67" s="8">
        <v>5.9147343653481926E-2</v>
      </c>
      <c r="N67" s="8">
        <v>1.7653956416248289</v>
      </c>
      <c r="O67" s="8">
        <v>7.3986598225741121E-2</v>
      </c>
      <c r="Q67" s="8">
        <v>5.9727107997674153E-2</v>
      </c>
      <c r="R67" s="8">
        <v>7.622217169763601E-2</v>
      </c>
      <c r="S67" s="4" t="s">
        <v>17</v>
      </c>
    </row>
    <row r="68" spans="1:19" x14ac:dyDescent="0.25">
      <c r="A68" s="4" t="s">
        <v>87</v>
      </c>
      <c r="B68" s="4" t="s">
        <v>40</v>
      </c>
      <c r="C68" s="4" t="s">
        <v>60</v>
      </c>
      <c r="F68" s="8">
        <v>4.654676068062555</v>
      </c>
      <c r="G68" s="8">
        <v>31.374712383896018</v>
      </c>
      <c r="H68" s="8">
        <v>3.320427002894784</v>
      </c>
      <c r="I68" s="8">
        <v>4.941903302902098</v>
      </c>
      <c r="J68" s="8">
        <v>0.19012682085635038</v>
      </c>
      <c r="K68" s="8">
        <v>39.411798191315484</v>
      </c>
      <c r="L68" s="8">
        <v>1.8980779685811779</v>
      </c>
      <c r="M68" s="8">
        <v>7.555174809788899E-2</v>
      </c>
      <c r="N68" s="8">
        <v>1.4625371076589726</v>
      </c>
      <c r="O68" s="8">
        <v>4.7439314236793872E-2</v>
      </c>
      <c r="Q68" s="8">
        <v>0.48964222400579194</v>
      </c>
      <c r="R68" s="8">
        <v>0.29039055930742802</v>
      </c>
      <c r="S68" s="4" t="s">
        <v>17</v>
      </c>
    </row>
    <row r="69" spans="1:19" x14ac:dyDescent="0.25">
      <c r="A69" s="4" t="s">
        <v>87</v>
      </c>
      <c r="B69" s="4" t="s">
        <v>40</v>
      </c>
      <c r="C69" s="4" t="s">
        <v>61</v>
      </c>
      <c r="F69" s="8">
        <v>4.0663841767123285</v>
      </c>
      <c r="G69" s="8">
        <v>31.018363243717896</v>
      </c>
      <c r="H69" s="8">
        <v>4.4161086057546637</v>
      </c>
      <c r="I69" s="8">
        <v>8.6543430897975071</v>
      </c>
      <c r="J69" s="8">
        <v>0.18695794386718598</v>
      </c>
      <c r="K69" s="8">
        <v>36.669050650793714</v>
      </c>
      <c r="L69" s="8">
        <v>3.6721236896950002</v>
      </c>
      <c r="M69" s="8">
        <v>7.3115617456621304E-2</v>
      </c>
      <c r="N69" s="8">
        <v>0.95005700513957703</v>
      </c>
      <c r="O69" s="8">
        <v>5.5389539893099596E-2</v>
      </c>
      <c r="Q69" s="8">
        <v>0.4593877838269711</v>
      </c>
      <c r="R69" s="8">
        <v>8.3044054592930058E-2</v>
      </c>
      <c r="S69" s="4" t="s">
        <v>17</v>
      </c>
    </row>
    <row r="70" spans="1:19" x14ac:dyDescent="0.25">
      <c r="A70" s="4" t="s">
        <v>87</v>
      </c>
      <c r="B70" s="4" t="s">
        <v>40</v>
      </c>
      <c r="C70" s="4">
        <v>10464</v>
      </c>
      <c r="F70" s="8">
        <v>5.4485997218402895</v>
      </c>
      <c r="G70" s="8">
        <v>34.794151162689779</v>
      </c>
      <c r="H70" s="8">
        <v>2.8202814629819484</v>
      </c>
      <c r="I70" s="8">
        <v>13.029014284853128</v>
      </c>
      <c r="J70" s="8">
        <v>0.19185270020288023</v>
      </c>
      <c r="K70" s="8">
        <v>26.819636566888974</v>
      </c>
      <c r="L70" s="8">
        <v>2.5625708484486354</v>
      </c>
      <c r="M70" s="8">
        <v>7.3968656609052025E-2</v>
      </c>
      <c r="N70" s="8">
        <v>1.6205996744158742</v>
      </c>
      <c r="O70" s="8">
        <v>5.6749790069812435E-2</v>
      </c>
      <c r="Q70" s="8">
        <v>0</v>
      </c>
      <c r="R70" s="8">
        <v>0.12962630492655247</v>
      </c>
      <c r="S70" s="4" t="s">
        <v>17</v>
      </c>
    </row>
    <row r="71" spans="1:19" x14ac:dyDescent="0.25">
      <c r="A71" s="4" t="s">
        <v>87</v>
      </c>
      <c r="B71" s="4" t="s">
        <v>41</v>
      </c>
      <c r="C71" s="4">
        <v>10466</v>
      </c>
      <c r="F71" s="8">
        <v>4.917378309629453</v>
      </c>
      <c r="G71" s="8">
        <v>42.998813980519365</v>
      </c>
      <c r="H71" s="8">
        <v>3.1203930652700982</v>
      </c>
      <c r="I71" s="8">
        <v>5.4785936890881191</v>
      </c>
      <c r="J71" s="8">
        <v>0.19061507480195569</v>
      </c>
      <c r="K71" s="8">
        <v>24.38820619794754</v>
      </c>
      <c r="L71" s="8">
        <v>3.0203737146838292</v>
      </c>
      <c r="M71" s="8">
        <v>7.4624803468821888E-2</v>
      </c>
      <c r="N71" s="8">
        <v>1.7696255033675361</v>
      </c>
      <c r="O71" s="8">
        <v>5.2183339244092963E-2</v>
      </c>
      <c r="Q71" s="8">
        <v>0</v>
      </c>
      <c r="R71" s="8">
        <v>7.0440028704263247E-2</v>
      </c>
      <c r="S71" s="4" t="s">
        <v>17</v>
      </c>
    </row>
    <row r="72" spans="1:19" s="1" customFormat="1" ht="15.75" thickBot="1" x14ac:dyDescent="0.3">
      <c r="A72" s="5" t="s">
        <v>87</v>
      </c>
      <c r="B72" s="5" t="s">
        <v>63</v>
      </c>
      <c r="C72" s="5" t="s">
        <v>62</v>
      </c>
      <c r="D72" s="5"/>
      <c r="E72" s="5"/>
      <c r="F72" s="10">
        <v>4.3868143529607373</v>
      </c>
      <c r="G72" s="10">
        <v>30.138837117772542</v>
      </c>
      <c r="H72" s="10">
        <v>3.8892986123781141</v>
      </c>
      <c r="I72" s="10">
        <v>11.687426791549735</v>
      </c>
      <c r="J72" s="10">
        <v>0.18783209519901911</v>
      </c>
      <c r="K72" s="10">
        <v>31.031788881013057</v>
      </c>
      <c r="L72" s="10">
        <v>2.4583567263290731</v>
      </c>
      <c r="M72" s="10">
        <v>7.0209166233759168E-2</v>
      </c>
      <c r="N72" s="10">
        <v>0.73021874182891389</v>
      </c>
      <c r="O72" s="10">
        <v>4.1921339633180073E-2</v>
      </c>
      <c r="P72" s="5"/>
      <c r="Q72" s="10">
        <v>0.63881753226304816</v>
      </c>
      <c r="R72" s="10">
        <v>1.591402660244251E-2</v>
      </c>
      <c r="S72" s="5" t="s">
        <v>17</v>
      </c>
    </row>
    <row r="73" spans="1:19" ht="15.75" thickTop="1" x14ac:dyDescent="0.25">
      <c r="A73" s="4" t="s">
        <v>86</v>
      </c>
      <c r="B73" s="4" t="s">
        <v>18</v>
      </c>
      <c r="C73" s="4">
        <v>3275</v>
      </c>
      <c r="F73" s="8">
        <v>4.9875351136275503</v>
      </c>
      <c r="G73" s="8">
        <v>34.892764492792921</v>
      </c>
      <c r="H73" s="8">
        <v>2.9035257264883301</v>
      </c>
      <c r="I73" s="8">
        <v>10.863481484038742</v>
      </c>
      <c r="J73" s="8">
        <v>0.18961731158752004</v>
      </c>
      <c r="K73" s="8">
        <v>28.813414084759064</v>
      </c>
      <c r="L73" s="8">
        <v>1.9982891202933075</v>
      </c>
      <c r="M73" s="8">
        <v>7.5665929660055919E-2</v>
      </c>
      <c r="N73" s="8">
        <v>1.0176243434364869</v>
      </c>
      <c r="O73" s="8">
        <v>4.0478365161162766E-2</v>
      </c>
      <c r="Q73" s="8">
        <v>2.8662548518552402E-2</v>
      </c>
      <c r="R73" s="8">
        <v>4.2803148844654568E-2</v>
      </c>
      <c r="S73" s="4" t="s">
        <v>17</v>
      </c>
    </row>
    <row r="74" spans="1:19" x14ac:dyDescent="0.25">
      <c r="A74" s="4" t="s">
        <v>86</v>
      </c>
      <c r="B74" s="4" t="s">
        <v>18</v>
      </c>
      <c r="C74" s="4">
        <v>3262</v>
      </c>
      <c r="F74" s="8">
        <v>4.8112912514760593</v>
      </c>
      <c r="G74" s="8">
        <v>32.574789943701127</v>
      </c>
      <c r="H74" s="8">
        <v>3.8521966940503418</v>
      </c>
      <c r="I74" s="8">
        <v>7.6152374268239047</v>
      </c>
      <c r="J74" s="8">
        <v>0.1968086078039997</v>
      </c>
      <c r="K74" s="8">
        <v>38.755841153890117</v>
      </c>
      <c r="L74" s="8">
        <v>3.6758006908381491</v>
      </c>
      <c r="M74" s="8">
        <v>8.0697770065216751E-2</v>
      </c>
      <c r="N74" s="8">
        <v>0.59887873263395719</v>
      </c>
      <c r="O74" s="8">
        <v>4.3617654099968615E-2</v>
      </c>
      <c r="Q74" s="8">
        <v>0.85674677887867712</v>
      </c>
      <c r="R74" s="8">
        <v>3.0833303523595541E-2</v>
      </c>
      <c r="S74" s="4" t="s">
        <v>17</v>
      </c>
    </row>
    <row r="75" spans="1:19" x14ac:dyDescent="0.25">
      <c r="A75" s="4" t="s">
        <v>86</v>
      </c>
      <c r="B75" s="4" t="s">
        <v>18</v>
      </c>
      <c r="C75" s="4">
        <v>3263</v>
      </c>
      <c r="F75" s="8">
        <v>5.0625781621023931</v>
      </c>
      <c r="G75" s="8">
        <v>32.896759402215949</v>
      </c>
      <c r="H75" s="8">
        <v>3.0231669259480878</v>
      </c>
      <c r="I75" s="8">
        <v>10.164550883269438</v>
      </c>
      <c r="J75" s="8">
        <v>0.18784645462479771</v>
      </c>
      <c r="K75" s="8">
        <v>39.626435276415563</v>
      </c>
      <c r="L75" s="8">
        <v>2.1507994364329295</v>
      </c>
      <c r="M75" s="8">
        <v>7.8530189380819806E-2</v>
      </c>
      <c r="N75" s="8">
        <v>0.63491382495106785</v>
      </c>
      <c r="O75" s="8">
        <v>4.2145746395505404E-2</v>
      </c>
      <c r="Q75" s="8">
        <v>0.4066115947376237</v>
      </c>
      <c r="R75" s="8">
        <v>2.702974605733208E-2</v>
      </c>
      <c r="S75" s="4" t="s">
        <v>17</v>
      </c>
    </row>
    <row r="76" spans="1:19" x14ac:dyDescent="0.25">
      <c r="A76" s="4" t="s">
        <v>86</v>
      </c>
      <c r="B76" s="4" t="s">
        <v>18</v>
      </c>
      <c r="C76" s="4">
        <v>3278</v>
      </c>
      <c r="F76" s="8">
        <v>4.4793262391013666</v>
      </c>
      <c r="G76" s="8">
        <v>34.45053627529132</v>
      </c>
      <c r="H76" s="8">
        <v>2.1403495897647056</v>
      </c>
      <c r="I76" s="8">
        <v>8.5902240096383924</v>
      </c>
      <c r="J76" s="8">
        <v>0.18707026921850367</v>
      </c>
      <c r="K76" s="8">
        <v>21.233352793045281</v>
      </c>
      <c r="L76" s="8">
        <v>2.1183146400878083</v>
      </c>
      <c r="M76" s="8">
        <v>8.4429882296003664E-2</v>
      </c>
      <c r="N76" s="8">
        <v>1.7416058951757329</v>
      </c>
      <c r="O76" s="8">
        <v>5.6275875106411563E-2</v>
      </c>
      <c r="Q76" s="8">
        <v>0.49123672832550885</v>
      </c>
      <c r="R76" s="8">
        <v>5.514165545292804E-2</v>
      </c>
      <c r="S76" s="4" t="s">
        <v>17</v>
      </c>
    </row>
    <row r="77" spans="1:19" x14ac:dyDescent="0.25">
      <c r="A77" s="4" t="s">
        <v>86</v>
      </c>
      <c r="B77" s="9" t="s">
        <v>153</v>
      </c>
      <c r="C77" s="4">
        <v>3261</v>
      </c>
      <c r="F77" s="8">
        <v>5.0254698699361038</v>
      </c>
      <c r="G77" s="8">
        <v>33.770926065593962</v>
      </c>
      <c r="H77" s="8">
        <v>2.7834791533777437</v>
      </c>
      <c r="I77" s="8">
        <v>7.5355453019270273</v>
      </c>
      <c r="J77" s="8">
        <v>0.18796682359119216</v>
      </c>
      <c r="K77" s="8">
        <v>34.062675399557989</v>
      </c>
      <c r="L77" s="8">
        <v>3.279128456489961</v>
      </c>
      <c r="M77" s="8">
        <v>7.3114630292274066E-2</v>
      </c>
      <c r="N77" s="8">
        <v>0.55867472141414354</v>
      </c>
      <c r="O77" s="8">
        <v>4.7518975910998622E-2</v>
      </c>
      <c r="Q77" s="8">
        <v>0.58079587978539937</v>
      </c>
      <c r="R77" s="8">
        <v>2.5289600760447804E-2</v>
      </c>
      <c r="S77" s="4" t="s">
        <v>17</v>
      </c>
    </row>
    <row r="78" spans="1:19" x14ac:dyDescent="0.25">
      <c r="A78" s="4" t="s">
        <v>86</v>
      </c>
      <c r="B78" s="4" t="s">
        <v>19</v>
      </c>
      <c r="C78" s="4">
        <v>3283</v>
      </c>
      <c r="F78" s="8">
        <v>5.4417804568119577</v>
      </c>
      <c r="G78" s="8">
        <v>35.666144276466987</v>
      </c>
      <c r="H78" s="8">
        <v>3.1801875204090364</v>
      </c>
      <c r="I78" s="8">
        <v>11.009306581342116</v>
      </c>
      <c r="J78" s="8">
        <v>0.18980414250485023</v>
      </c>
      <c r="K78" s="8">
        <v>30.04901621026519</v>
      </c>
      <c r="L78" s="8">
        <v>2.0786848165805178</v>
      </c>
      <c r="M78" s="8">
        <v>7.9571634506199529E-2</v>
      </c>
      <c r="N78" s="8">
        <v>2.5928881044526939</v>
      </c>
      <c r="O78" s="8">
        <v>7.2902444031853905E-2</v>
      </c>
      <c r="Q78" s="8">
        <v>0.25916447472047394</v>
      </c>
      <c r="R78" s="8">
        <v>9.1212701288740525E-2</v>
      </c>
      <c r="S78" s="4" t="s">
        <v>17</v>
      </c>
    </row>
    <row r="79" spans="1:19" x14ac:dyDescent="0.25">
      <c r="A79" s="4" t="s">
        <v>86</v>
      </c>
      <c r="B79" s="4" t="s">
        <v>19</v>
      </c>
      <c r="C79" s="4">
        <v>3276</v>
      </c>
      <c r="F79" s="8">
        <v>4.202855803886373</v>
      </c>
      <c r="G79" s="8">
        <v>33.367443523087701</v>
      </c>
      <c r="H79" s="8">
        <v>2.0806999028111832</v>
      </c>
      <c r="I79" s="8">
        <v>4.0099176835514969</v>
      </c>
      <c r="J79" s="8">
        <v>0.18943376933662062</v>
      </c>
      <c r="K79" s="8">
        <v>33.366677547407946</v>
      </c>
      <c r="L79" s="8">
        <v>2.47026715098978</v>
      </c>
      <c r="M79" s="8">
        <v>7.352967967870791E-2</v>
      </c>
      <c r="N79" s="8">
        <v>2.653604820950441</v>
      </c>
      <c r="O79" s="8">
        <v>7.6029215386581694E-2</v>
      </c>
      <c r="Q79" s="8">
        <v>0.54169573973909968</v>
      </c>
      <c r="R79" s="8">
        <v>0.10752016885676489</v>
      </c>
      <c r="S79" s="4" t="s">
        <v>17</v>
      </c>
    </row>
    <row r="80" spans="1:19" x14ac:dyDescent="0.25">
      <c r="A80" s="4" t="s">
        <v>86</v>
      </c>
      <c r="B80" s="4" t="s">
        <v>19</v>
      </c>
      <c r="C80" s="4">
        <v>3287</v>
      </c>
      <c r="F80" s="8">
        <v>4.5950484543133889</v>
      </c>
      <c r="G80" s="8">
        <v>31.967451077114429</v>
      </c>
      <c r="H80" s="8">
        <v>3.5800346230102793</v>
      </c>
      <c r="I80" s="8">
        <v>11.595731657544347</v>
      </c>
      <c r="J80" s="8">
        <v>0.1875170166370361</v>
      </c>
      <c r="K80" s="8">
        <v>21.05783400146321</v>
      </c>
      <c r="L80" s="8">
        <v>2.1979308700352878</v>
      </c>
      <c r="M80" s="8">
        <v>6.8012522639044476E-2</v>
      </c>
      <c r="N80" s="8">
        <v>1.8527389792516087</v>
      </c>
      <c r="O80" s="8">
        <v>5.9918374283387282E-2</v>
      </c>
      <c r="Q80" s="8">
        <v>0.30960405967748589</v>
      </c>
      <c r="R80" s="8">
        <v>5.5623092986949327E-2</v>
      </c>
      <c r="S80" s="4" t="s">
        <v>17</v>
      </c>
    </row>
    <row r="81" spans="1:20" x14ac:dyDescent="0.25">
      <c r="A81" s="4" t="s">
        <v>86</v>
      </c>
      <c r="B81" s="4" t="s">
        <v>19</v>
      </c>
      <c r="C81" s="4">
        <v>3266</v>
      </c>
      <c r="F81" s="8">
        <v>4.3880301331303526</v>
      </c>
      <c r="G81" s="8">
        <v>29.436716156044582</v>
      </c>
      <c r="H81" s="8">
        <v>3.6629006985855832</v>
      </c>
      <c r="I81" s="8">
        <v>11.633480791535744</v>
      </c>
      <c r="J81" s="8">
        <v>0.19062972365086864</v>
      </c>
      <c r="K81" s="8">
        <v>29.37626697680788</v>
      </c>
      <c r="L81" s="8">
        <v>4.3113165042705095</v>
      </c>
      <c r="M81" s="8">
        <v>7.4841865394075197E-2</v>
      </c>
      <c r="N81" s="8">
        <v>0.5848423884679147</v>
      </c>
      <c r="O81" s="8">
        <v>3.6236746300984925E-2</v>
      </c>
      <c r="Q81" s="8">
        <v>0.79040741974294981</v>
      </c>
      <c r="R81" s="8">
        <v>2.0937284367593286E-2</v>
      </c>
      <c r="S81" s="4" t="s">
        <v>17</v>
      </c>
    </row>
    <row r="82" spans="1:20" x14ac:dyDescent="0.25">
      <c r="A82" s="4" t="s">
        <v>86</v>
      </c>
      <c r="B82" s="4" t="s">
        <v>19</v>
      </c>
      <c r="C82" s="4">
        <v>3267</v>
      </c>
      <c r="F82" s="8">
        <v>4.4236256813365911</v>
      </c>
      <c r="G82" s="8">
        <v>31.040401207148872</v>
      </c>
      <c r="H82" s="8">
        <v>2.8804508223907295</v>
      </c>
      <c r="I82" s="8">
        <v>3.7102957570906865</v>
      </c>
      <c r="J82" s="8">
        <v>0.24012187306383898</v>
      </c>
      <c r="K82" s="8">
        <v>31.62132526710182</v>
      </c>
      <c r="L82" s="8">
        <v>1.80483128183644</v>
      </c>
      <c r="M82" s="8">
        <v>6.9259130312552694E-2</v>
      </c>
      <c r="N82" s="8">
        <v>0.65763880552800746</v>
      </c>
      <c r="O82" s="8">
        <v>3.7401524612522122E-2</v>
      </c>
      <c r="Q82" s="8">
        <v>1.8655636123321926</v>
      </c>
      <c r="R82" s="8">
        <v>3.2854354890049967E-2</v>
      </c>
      <c r="S82" s="4" t="s">
        <v>17</v>
      </c>
    </row>
    <row r="83" spans="1:20" x14ac:dyDescent="0.25">
      <c r="A83" s="4" t="s">
        <v>86</v>
      </c>
      <c r="B83" s="4" t="s">
        <v>21</v>
      </c>
      <c r="C83" s="4">
        <v>3281</v>
      </c>
      <c r="F83" s="8">
        <v>4.9851871287214014</v>
      </c>
      <c r="G83" s="8">
        <v>36.083212673794527</v>
      </c>
      <c r="H83" s="8">
        <v>3.3340453922071949</v>
      </c>
      <c r="I83" s="8">
        <v>8.1809011996679217</v>
      </c>
      <c r="J83" s="8">
        <v>0.18868749863172074</v>
      </c>
      <c r="K83" s="8">
        <v>31.35327651635032</v>
      </c>
      <c r="L83" s="8">
        <v>1.4940686207578182</v>
      </c>
      <c r="M83" s="8">
        <v>7.4543515496663576E-2</v>
      </c>
      <c r="N83" s="8">
        <v>1.1093085516230137</v>
      </c>
      <c r="O83" s="8">
        <v>4.4802374303342198E-2</v>
      </c>
      <c r="Q83" s="8">
        <v>0.14819748049963816</v>
      </c>
      <c r="R83" s="8">
        <v>4.1049139778304745E-2</v>
      </c>
      <c r="S83" s="4" t="s">
        <v>17</v>
      </c>
    </row>
    <row r="84" spans="1:20" x14ac:dyDescent="0.25">
      <c r="A84" s="4" t="s">
        <v>86</v>
      </c>
      <c r="B84" s="4" t="s">
        <v>20</v>
      </c>
      <c r="C84" s="4">
        <v>3282</v>
      </c>
      <c r="F84" s="8">
        <v>4.6774942397730133</v>
      </c>
      <c r="G84" s="8">
        <v>35.403334110647464</v>
      </c>
      <c r="H84" s="8">
        <v>3.7088885616497653</v>
      </c>
      <c r="I84" s="8">
        <v>9.0829615490654394</v>
      </c>
      <c r="J84" s="8">
        <v>0.18697626624062372</v>
      </c>
      <c r="K84" s="8">
        <v>29.188272346038993</v>
      </c>
      <c r="L84" s="8">
        <v>2.218533919400413</v>
      </c>
      <c r="M84" s="8">
        <v>8.30378711788958E-2</v>
      </c>
      <c r="N84" s="8">
        <v>1.5417236230534945</v>
      </c>
      <c r="O84" s="8">
        <v>7.0022797938410861E-2</v>
      </c>
      <c r="Q84" s="8">
        <v>0.32188098679732635</v>
      </c>
      <c r="R84" s="8">
        <v>7.7559493201493163E-2</v>
      </c>
      <c r="S84" s="4" t="s">
        <v>17</v>
      </c>
    </row>
    <row r="85" spans="1:20" x14ac:dyDescent="0.25">
      <c r="A85" s="4" t="s">
        <v>86</v>
      </c>
      <c r="B85" s="4" t="s">
        <v>20</v>
      </c>
      <c r="C85" s="4">
        <v>3280</v>
      </c>
      <c r="F85" s="8">
        <v>4.8301358050027625</v>
      </c>
      <c r="G85" s="8">
        <v>32.521705744506782</v>
      </c>
      <c r="H85" s="8">
        <v>3.9335181855427828</v>
      </c>
      <c r="I85" s="8">
        <v>10.513356417979256</v>
      </c>
      <c r="J85" s="8">
        <v>0.18695578418682382</v>
      </c>
      <c r="K85" s="8">
        <v>32.988940102514121</v>
      </c>
      <c r="L85" s="8">
        <v>1.4354119287811136</v>
      </c>
      <c r="M85" s="8">
        <v>7.1893173376491884E-2</v>
      </c>
      <c r="N85" s="8">
        <v>1.559274042048042</v>
      </c>
      <c r="O85" s="8">
        <v>4.8544377916464473E-2</v>
      </c>
      <c r="Q85" s="8">
        <v>0.3264126001861829</v>
      </c>
      <c r="R85" s="8">
        <v>2.8900131087102401E-2</v>
      </c>
      <c r="S85" s="4" t="s">
        <v>17</v>
      </c>
    </row>
    <row r="86" spans="1:20" x14ac:dyDescent="0.25">
      <c r="A86" s="4" t="s">
        <v>86</v>
      </c>
      <c r="B86" s="4" t="s">
        <v>20</v>
      </c>
      <c r="C86" s="4">
        <v>3279</v>
      </c>
      <c r="F86" s="8">
        <v>3.9587129445870346</v>
      </c>
      <c r="G86" s="8">
        <v>29.35522315172636</v>
      </c>
      <c r="H86" s="8">
        <v>3.7960925517542541</v>
      </c>
      <c r="I86" s="8">
        <v>11.049232834228855</v>
      </c>
      <c r="J86" s="8">
        <v>0.1897474243896132</v>
      </c>
      <c r="K86" s="8">
        <v>37.130319250278369</v>
      </c>
      <c r="L86" s="8">
        <v>2.1189822022765719</v>
      </c>
      <c r="M86" s="8">
        <v>6.645017714356824E-2</v>
      </c>
      <c r="N86" s="8">
        <v>1.9024773089834581</v>
      </c>
      <c r="O86" s="8">
        <v>7.7388733298764445E-2</v>
      </c>
      <c r="Q86" s="8">
        <v>5.619445845440544E-2</v>
      </c>
      <c r="R86" s="8">
        <v>6.1652710222489596E-2</v>
      </c>
      <c r="S86" s="4" t="s">
        <v>17</v>
      </c>
    </row>
    <row r="87" spans="1:20" x14ac:dyDescent="0.25">
      <c r="A87" s="4" t="s">
        <v>86</v>
      </c>
      <c r="B87" s="4" t="s">
        <v>20</v>
      </c>
      <c r="C87" s="4">
        <v>3277</v>
      </c>
      <c r="F87" s="8">
        <v>4.0920263856438153</v>
      </c>
      <c r="G87" s="8">
        <v>33.166599005402702</v>
      </c>
      <c r="H87" s="8">
        <v>4.4393847351245679</v>
      </c>
      <c r="I87" s="8">
        <v>8.4591898358426274</v>
      </c>
      <c r="J87" s="8">
        <v>0.20397234534620373</v>
      </c>
      <c r="K87" s="8">
        <v>38.994723471930016</v>
      </c>
      <c r="L87" s="8">
        <v>2.1263653839327774</v>
      </c>
      <c r="M87" s="8">
        <v>8.7012531675949245E-2</v>
      </c>
      <c r="N87" s="8">
        <v>0.87046587561678512</v>
      </c>
      <c r="O87" s="8">
        <v>4.1662325564053415E-2</v>
      </c>
      <c r="Q87" s="8">
        <v>0.91484414299353201</v>
      </c>
      <c r="R87" s="8">
        <v>4.9410905125898935E-2</v>
      </c>
      <c r="S87" s="4" t="s">
        <v>17</v>
      </c>
    </row>
    <row r="88" spans="1:20" x14ac:dyDescent="0.25">
      <c r="A88" s="4" t="s">
        <v>86</v>
      </c>
      <c r="B88" s="4" t="s">
        <v>20</v>
      </c>
      <c r="C88" s="4">
        <v>3269</v>
      </c>
      <c r="F88" s="8">
        <v>4.103539621903165</v>
      </c>
      <c r="G88" s="8">
        <v>34.671827758840649</v>
      </c>
      <c r="H88" s="8">
        <v>3.3073499003014666</v>
      </c>
      <c r="I88" s="8">
        <v>3.8458251513046924</v>
      </c>
      <c r="J88" s="8">
        <v>0.22997412048897309</v>
      </c>
      <c r="K88" s="8">
        <v>35.115658616346344</v>
      </c>
      <c r="L88" s="8">
        <v>4.3177427855097479</v>
      </c>
      <c r="M88" s="8">
        <v>5.7026222701775507E-2</v>
      </c>
      <c r="N88" s="8">
        <v>4.251519496119311</v>
      </c>
      <c r="O88" s="8">
        <v>0.12446571581874596</v>
      </c>
      <c r="Q88" s="8">
        <v>1.4996786830412787</v>
      </c>
      <c r="R88" s="8">
        <v>0.24266368296514451</v>
      </c>
      <c r="S88" s="4" t="s">
        <v>17</v>
      </c>
    </row>
    <row r="89" spans="1:20" s="25" customFormat="1" x14ac:dyDescent="0.25">
      <c r="A89" s="23" t="s">
        <v>86</v>
      </c>
      <c r="B89" s="23" t="s">
        <v>20</v>
      </c>
      <c r="C89" s="23">
        <v>3274</v>
      </c>
      <c r="D89" s="23"/>
      <c r="E89" s="23"/>
      <c r="F89" s="24">
        <v>4.8684754961960772</v>
      </c>
      <c r="G89" s="24">
        <v>39.270563451784824</v>
      </c>
      <c r="H89" s="24">
        <v>2.9687935963190317</v>
      </c>
      <c r="I89" s="24">
        <v>9.4609595732384761</v>
      </c>
      <c r="J89" s="24">
        <v>0.18722233497902577</v>
      </c>
      <c r="K89" s="24">
        <v>23.066929033938038</v>
      </c>
      <c r="L89" s="24">
        <v>2.0852959803603515</v>
      </c>
      <c r="M89" s="24">
        <v>8.048932110979691E-2</v>
      </c>
      <c r="N89" s="24">
        <v>1.925906741488191</v>
      </c>
      <c r="O89" s="24">
        <v>6.6964436902349073E-2</v>
      </c>
      <c r="P89" s="23"/>
      <c r="Q89" s="24">
        <v>0.45707842162897816</v>
      </c>
      <c r="R89" s="24">
        <v>9.3059904717115879E-2</v>
      </c>
      <c r="S89" s="23" t="s">
        <v>17</v>
      </c>
    </row>
    <row r="90" spans="1:20" x14ac:dyDescent="0.25">
      <c r="A90" s="4" t="s">
        <v>86</v>
      </c>
      <c r="B90" s="4" t="s">
        <v>23</v>
      </c>
      <c r="C90" s="4">
        <v>3272</v>
      </c>
      <c r="F90" s="8">
        <v>4.8936033804471082</v>
      </c>
      <c r="G90" s="8">
        <v>33.901593325349211</v>
      </c>
      <c r="H90" s="8">
        <v>3.1852242723081186</v>
      </c>
      <c r="I90" s="8">
        <v>13.053485409158062</v>
      </c>
      <c r="J90" s="8">
        <v>0.1886786152024662</v>
      </c>
      <c r="K90" s="8">
        <v>28.905661532123869</v>
      </c>
      <c r="L90" s="8">
        <v>1.4583896078018685</v>
      </c>
      <c r="M90" s="8">
        <v>8.3725480510466785E-2</v>
      </c>
      <c r="N90" s="8">
        <v>0.55579122365713884</v>
      </c>
      <c r="O90" s="8">
        <v>3.3999163154375275E-2</v>
      </c>
      <c r="Q90" s="8">
        <v>0.36720369277151166</v>
      </c>
      <c r="R90" s="8">
        <v>7.3906073029089761E-2</v>
      </c>
      <c r="S90" s="4" t="s">
        <v>17</v>
      </c>
      <c r="T90" s="25"/>
    </row>
    <row r="91" spans="1:20" s="1" customFormat="1" ht="15.75" thickBot="1" x14ac:dyDescent="0.3">
      <c r="A91" s="5" t="s">
        <v>86</v>
      </c>
      <c r="B91" s="5" t="s">
        <v>22</v>
      </c>
      <c r="C91" s="5">
        <v>3271</v>
      </c>
      <c r="D91" s="5"/>
      <c r="E91" s="5"/>
      <c r="F91" s="10">
        <v>5.7148917947016509</v>
      </c>
      <c r="G91" s="10">
        <v>31.534196365954209</v>
      </c>
      <c r="H91" s="10">
        <v>2.5160521013859931</v>
      </c>
      <c r="I91" s="10">
        <v>11.741768841093723</v>
      </c>
      <c r="J91" s="10">
        <v>0.21194940030296791</v>
      </c>
      <c r="K91" s="10">
        <v>39.521966868581529</v>
      </c>
      <c r="L91" s="10">
        <v>5.3577693579192927</v>
      </c>
      <c r="M91" s="10">
        <v>5.8455254017820119E-2</v>
      </c>
      <c r="N91" s="10">
        <v>2.0645393670305814</v>
      </c>
      <c r="O91" s="10">
        <v>9.8179135563852868E-2</v>
      </c>
      <c r="P91" s="5"/>
      <c r="Q91" s="10">
        <v>1.3250247934939277</v>
      </c>
      <c r="R91" s="10">
        <v>0.2226463801978327</v>
      </c>
      <c r="S91" s="5" t="s">
        <v>17</v>
      </c>
    </row>
    <row r="92" spans="1:20" ht="15.75" thickTop="1" x14ac:dyDescent="0.25">
      <c r="A92" s="4" t="s">
        <v>86</v>
      </c>
      <c r="B92" s="4" t="s">
        <v>137</v>
      </c>
      <c r="C92" s="12" t="s">
        <v>139</v>
      </c>
      <c r="G92" s="33">
        <v>43.01</v>
      </c>
      <c r="H92" s="28">
        <f>H73*1.2046</f>
        <v>3.4975870901278423</v>
      </c>
      <c r="I92" s="28">
        <f>I73*1.3992</f>
        <v>15.200183292467008</v>
      </c>
      <c r="J92" s="28">
        <f>J73*1.6681</f>
        <v>0.31630063745914216</v>
      </c>
      <c r="K92" s="28">
        <f>K73*1.2912</f>
        <v>37.203880266240901</v>
      </c>
      <c r="L92" s="28">
        <f>L73*1.2865</f>
        <v>2.5707989532573401</v>
      </c>
      <c r="M92" s="13">
        <v>6.8173991000000003E-2</v>
      </c>
      <c r="N92" s="13">
        <v>0.38586412703333334</v>
      </c>
      <c r="O92" s="13">
        <v>2.7336281599999998E-2</v>
      </c>
      <c r="P92" s="29"/>
      <c r="Q92" s="28">
        <f>Q73*1.165</f>
        <v>3.3391869024113549E-2</v>
      </c>
      <c r="R92" s="28">
        <f>R73*1.0772</f>
        <v>4.6107551935461899E-2</v>
      </c>
      <c r="S92" s="4" t="s">
        <v>17</v>
      </c>
      <c r="T92" t="s">
        <v>157</v>
      </c>
    </row>
    <row r="93" spans="1:20" x14ac:dyDescent="0.25">
      <c r="A93" s="4" t="s">
        <v>86</v>
      </c>
      <c r="B93" s="4" t="s">
        <v>137</v>
      </c>
      <c r="C93" s="12" t="s">
        <v>140</v>
      </c>
      <c r="G93" s="33">
        <v>32.552663058510831</v>
      </c>
      <c r="H93" s="28">
        <f>H79*1.2046</f>
        <v>2.5064111029263509</v>
      </c>
      <c r="I93" s="28">
        <f>I79*1.3992</f>
        <v>5.6106768228252548</v>
      </c>
      <c r="J93" s="28">
        <f>J79*1.6681</f>
        <v>0.31599447063041686</v>
      </c>
      <c r="K93" s="28">
        <f>K79*1.2912</f>
        <v>43.083054049213139</v>
      </c>
      <c r="L93" s="28">
        <f>L79*1.2865</f>
        <v>3.1779986897483519</v>
      </c>
      <c r="M93" s="13">
        <v>6.2737974799999999E-2</v>
      </c>
      <c r="N93" s="13">
        <v>0.3251482597</v>
      </c>
      <c r="O93" s="13">
        <v>2.3179557433333331E-2</v>
      </c>
      <c r="P93" s="29"/>
      <c r="Q93" s="28">
        <f>Q79*1.165</f>
        <v>0.63107553679605111</v>
      </c>
      <c r="R93" s="28">
        <f>R79*1.0772</f>
        <v>0.11582072589250714</v>
      </c>
      <c r="S93" s="4" t="s">
        <v>17</v>
      </c>
      <c r="T93" t="s">
        <v>157</v>
      </c>
    </row>
    <row r="94" spans="1:20" x14ac:dyDescent="0.25">
      <c r="A94" s="4" t="s">
        <v>86</v>
      </c>
      <c r="B94" s="4" t="s">
        <v>137</v>
      </c>
      <c r="C94" s="12" t="s">
        <v>141</v>
      </c>
      <c r="G94" s="33">
        <v>27.652334379448348</v>
      </c>
      <c r="H94" s="28">
        <f>H87*1.2046</f>
        <v>5.3476828519310544</v>
      </c>
      <c r="I94" s="28">
        <f>I87*1.3992</f>
        <v>11.836098418311003</v>
      </c>
      <c r="J94" s="28">
        <f>J87*1.6681</f>
        <v>0.34024626927200241</v>
      </c>
      <c r="K94" s="28">
        <f>K87*1.2912</f>
        <v>50.349986946956029</v>
      </c>
      <c r="L94" s="28">
        <f>L87*1.2865</f>
        <v>2.7355690664295182</v>
      </c>
      <c r="M94" s="13">
        <v>5.6034251199999996E-2</v>
      </c>
      <c r="N94" s="13">
        <v>1.4364526559333335</v>
      </c>
      <c r="O94" s="13">
        <v>9.586416763333333E-2</v>
      </c>
      <c r="P94" s="29"/>
      <c r="Q94" s="28">
        <f>Q87*1.165</f>
        <v>1.0657934265874649</v>
      </c>
      <c r="R94" s="28">
        <f>R87*1.0772</f>
        <v>5.3225427001618329E-2</v>
      </c>
      <c r="S94" s="4" t="s">
        <v>17</v>
      </c>
      <c r="T94" t="s">
        <v>157</v>
      </c>
    </row>
    <row r="95" spans="1:20" x14ac:dyDescent="0.25">
      <c r="A95" s="4" t="s">
        <v>86</v>
      </c>
      <c r="B95" s="4" t="s">
        <v>137</v>
      </c>
      <c r="C95" s="12" t="s">
        <v>142</v>
      </c>
      <c r="G95" s="33">
        <v>27.870204415937849</v>
      </c>
      <c r="H95" s="28">
        <f>H76*1.2046</f>
        <v>2.5782651158305643</v>
      </c>
      <c r="I95" s="28">
        <f>I76*1.3992</f>
        <v>12.019441434286039</v>
      </c>
      <c r="J95" s="28">
        <f>J76*1.6681</f>
        <v>0.31205191608338595</v>
      </c>
      <c r="K95" s="28">
        <f>K76*1.2912</f>
        <v>27.416505126380066</v>
      </c>
      <c r="L95" s="28">
        <f>L76*1.2865</f>
        <v>2.7252117844729655</v>
      </c>
      <c r="M95" s="13">
        <v>5.5615092033333334E-2</v>
      </c>
      <c r="N95" s="13">
        <v>1.439244722</v>
      </c>
      <c r="O95" s="13">
        <v>9.5720699400000012E-2</v>
      </c>
      <c r="P95" s="29"/>
      <c r="Q95" s="28">
        <f>Q76*1.165</f>
        <v>0.57229078849921788</v>
      </c>
      <c r="R95" s="28">
        <f>R76*1.0772</f>
        <v>5.939859125389408E-2</v>
      </c>
      <c r="S95" s="4" t="s">
        <v>17</v>
      </c>
      <c r="T95" t="s">
        <v>157</v>
      </c>
    </row>
    <row r="96" spans="1:20" x14ac:dyDescent="0.25">
      <c r="A96" s="4" t="s">
        <v>86</v>
      </c>
      <c r="B96" s="4" t="s">
        <v>138</v>
      </c>
      <c r="C96" s="15" t="s">
        <v>143</v>
      </c>
      <c r="G96" s="33">
        <v>43.665365465412513</v>
      </c>
      <c r="H96" s="28">
        <f>H86*1.2046</f>
        <v>4.5727730878431743</v>
      </c>
      <c r="I96" s="28">
        <f>I86*1.3992</f>
        <v>15.460086581653014</v>
      </c>
      <c r="J96" s="28">
        <f>J86*1.6681</f>
        <v>0.31651767862431379</v>
      </c>
      <c r="K96" s="28">
        <f>K86*1.2912</f>
        <v>47.942668215959429</v>
      </c>
      <c r="L96" s="28">
        <f>L86*1.2865</f>
        <v>2.7260706032288096</v>
      </c>
      <c r="M96" s="13">
        <v>6.0481729499999998E-2</v>
      </c>
      <c r="N96" s="13">
        <v>3.1557964885000001</v>
      </c>
      <c r="O96" s="13">
        <v>9.9894239400000001E-2</v>
      </c>
      <c r="P96" s="30"/>
      <c r="Q96" s="28">
        <f>Q86*1.165</f>
        <v>6.5466544099382337E-2</v>
      </c>
      <c r="R96" s="28">
        <f>R86*1.0772</f>
        <v>6.6412299451665782E-2</v>
      </c>
      <c r="S96" s="4" t="s">
        <v>17</v>
      </c>
      <c r="T96" s="25" t="s">
        <v>158</v>
      </c>
    </row>
    <row r="97" spans="1:20" x14ac:dyDescent="0.25">
      <c r="A97" s="4" t="s">
        <v>86</v>
      </c>
      <c r="B97" s="4" t="s">
        <v>138</v>
      </c>
      <c r="C97" s="12" t="s">
        <v>144</v>
      </c>
      <c r="G97" s="33">
        <v>49.518425798842671</v>
      </c>
      <c r="H97" s="28">
        <f>H85*1.2046</f>
        <v>4.738316006304836</v>
      </c>
      <c r="I97" s="28">
        <f>I85*1.3992</f>
        <v>14.710288300036575</v>
      </c>
      <c r="J97" s="28">
        <f>J85*1.6681</f>
        <v>0.31186094360204081</v>
      </c>
      <c r="K97" s="28">
        <f>K85*1.2912</f>
        <v>42.595319460366227</v>
      </c>
      <c r="L97" s="28">
        <f>L85*1.2865</f>
        <v>1.8466574463769025</v>
      </c>
      <c r="M97" s="13">
        <v>6.2542098899999995E-2</v>
      </c>
      <c r="N97" s="13">
        <v>3.1439630797999998</v>
      </c>
      <c r="O97" s="13">
        <v>0.10653886949999999</v>
      </c>
      <c r="P97" s="30"/>
      <c r="Q97" s="28">
        <f>Q85*1.165</f>
        <v>0.38027067921690311</v>
      </c>
      <c r="R97" s="28">
        <f>R85*1.0772</f>
        <v>3.1131221207026705E-2</v>
      </c>
      <c r="S97" s="4" t="s">
        <v>17</v>
      </c>
      <c r="T97" s="25" t="s">
        <v>158</v>
      </c>
    </row>
    <row r="98" spans="1:20" x14ac:dyDescent="0.25">
      <c r="A98" s="4" t="s">
        <v>86</v>
      </c>
      <c r="B98" s="4" t="s">
        <v>138</v>
      </c>
      <c r="C98" s="12" t="s">
        <v>145</v>
      </c>
      <c r="G98" s="33">
        <v>42.639425335249932</v>
      </c>
      <c r="H98" s="28">
        <f>H83*1.2046</f>
        <v>4.0161910794527866</v>
      </c>
      <c r="I98" s="28">
        <f>I83*1.3992</f>
        <v>11.446716958575356</v>
      </c>
      <c r="J98" s="28">
        <f>J83*1.6681</f>
        <v>0.31474961646757338</v>
      </c>
      <c r="K98" s="28">
        <f>K83*1.2912</f>
        <v>40.483350637911528</v>
      </c>
      <c r="L98" s="28">
        <f>L83*1.2865</f>
        <v>1.9221192806049332</v>
      </c>
      <c r="M98" s="13">
        <v>5.8535116300000002E-2</v>
      </c>
      <c r="N98" s="13">
        <v>3.5262698931999998</v>
      </c>
      <c r="O98" s="13">
        <v>0.11030183020000001</v>
      </c>
      <c r="P98" s="30"/>
      <c r="Q98" s="28">
        <f>Q83*1.165</f>
        <v>0.17265006478207845</v>
      </c>
      <c r="R98" s="28">
        <f>R83*1.0772</f>
        <v>4.4218133369189866E-2</v>
      </c>
      <c r="S98" s="4" t="s">
        <v>17</v>
      </c>
      <c r="T98" s="25" t="s">
        <v>158</v>
      </c>
    </row>
    <row r="99" spans="1:20" x14ac:dyDescent="0.25">
      <c r="A99" s="4" t="s">
        <v>86</v>
      </c>
      <c r="B99" s="4" t="s">
        <v>138</v>
      </c>
      <c r="C99" s="12" t="s">
        <v>146</v>
      </c>
      <c r="G99" s="33">
        <v>54.029310795678896</v>
      </c>
      <c r="H99" s="28">
        <f>H84*1.2046</f>
        <v>4.4677271613633067</v>
      </c>
      <c r="I99" s="28">
        <f>I84*1.3992</f>
        <v>12.708879799452363</v>
      </c>
      <c r="J99" s="28">
        <f>J84*1.6681</f>
        <v>0.31189510971598439</v>
      </c>
      <c r="K99" s="28">
        <f>K84*1.2912</f>
        <v>37.687897253205541</v>
      </c>
      <c r="L99" s="28">
        <f>L84*1.2865</f>
        <v>2.8541438873086311</v>
      </c>
      <c r="M99" s="13">
        <v>6.6867509300000003E-2</v>
      </c>
      <c r="N99" s="13">
        <v>5.2409696725000003</v>
      </c>
      <c r="O99" s="13">
        <v>0.1141291116</v>
      </c>
      <c r="P99" s="30"/>
      <c r="Q99" s="28">
        <f>Q84*1.165</f>
        <v>0.37499134961888519</v>
      </c>
      <c r="R99" s="28">
        <f>R84*1.0772</f>
        <v>8.354708607664843E-2</v>
      </c>
      <c r="S99" s="4" t="s">
        <v>17</v>
      </c>
      <c r="T99" s="25" t="s">
        <v>158</v>
      </c>
    </row>
    <row r="100" spans="1:20" x14ac:dyDescent="0.25">
      <c r="A100" s="4" t="s">
        <v>86</v>
      </c>
      <c r="B100" s="4" t="s">
        <v>138</v>
      </c>
      <c r="C100" s="12" t="s">
        <v>149</v>
      </c>
      <c r="G100" s="33">
        <v>54.815417326584381</v>
      </c>
      <c r="H100" s="28">
        <f>H78*1.2046</f>
        <v>3.8308538870847251</v>
      </c>
      <c r="I100" s="28">
        <f>I78*1.3992</f>
        <v>15.404221768613889</v>
      </c>
      <c r="J100" s="28">
        <f>J78*1.6681</f>
        <v>0.31661229011234066</v>
      </c>
      <c r="K100" s="28">
        <f>K78*1.2912</f>
        <v>38.799289730694412</v>
      </c>
      <c r="L100" s="28">
        <f>L78*1.2865</f>
        <v>2.6742280165308361</v>
      </c>
      <c r="M100" s="13">
        <v>6.8958853799999997E-2</v>
      </c>
      <c r="N100" s="13">
        <v>3.7382425934999999</v>
      </c>
      <c r="O100" s="13">
        <v>9.5289638600000004E-2</v>
      </c>
      <c r="P100" s="30"/>
      <c r="Q100" s="28">
        <f>Q78*1.165</f>
        <v>0.30192661304935214</v>
      </c>
      <c r="R100" s="28">
        <f>R78*1.0772</f>
        <v>9.8254321828231281E-2</v>
      </c>
      <c r="S100" s="4" t="s">
        <v>17</v>
      </c>
      <c r="T100" s="25" t="s">
        <v>158</v>
      </c>
    </row>
    <row r="101" spans="1:20" x14ac:dyDescent="0.25">
      <c r="A101" s="4" t="s">
        <v>86</v>
      </c>
      <c r="B101" s="4" t="s">
        <v>138</v>
      </c>
      <c r="C101" s="12" t="s">
        <v>147</v>
      </c>
      <c r="G101" s="33">
        <v>47.546252881865868</v>
      </c>
      <c r="H101" s="28">
        <f>H77*1.2046</f>
        <v>3.3529789881588297</v>
      </c>
      <c r="I101" s="28">
        <f>I77*1.3992</f>
        <v>10.543734986456297</v>
      </c>
      <c r="J101" s="28">
        <f>J77*1.6681</f>
        <v>0.31354745843246762</v>
      </c>
      <c r="K101" s="28">
        <f>K77*1.2912</f>
        <v>43.981726475909269</v>
      </c>
      <c r="L101" s="28">
        <f>L77*1.2865</f>
        <v>4.218598759274335</v>
      </c>
      <c r="M101" s="13">
        <v>6.68565307E-2</v>
      </c>
      <c r="N101" s="13">
        <v>3.545593191</v>
      </c>
      <c r="O101" s="13">
        <v>9.66551301E-2</v>
      </c>
      <c r="P101" s="30"/>
      <c r="Q101" s="28">
        <f>Q77*1.165</f>
        <v>0.67662719994999032</v>
      </c>
      <c r="R101" s="28">
        <f>R77*1.0772</f>
        <v>2.7241957939154373E-2</v>
      </c>
      <c r="S101" s="4" t="s">
        <v>17</v>
      </c>
      <c r="T101" s="25" t="s">
        <v>158</v>
      </c>
    </row>
    <row r="102" spans="1:20" x14ac:dyDescent="0.25">
      <c r="A102" s="4" t="s">
        <v>86</v>
      </c>
      <c r="B102" s="4" t="s">
        <v>138</v>
      </c>
      <c r="C102" s="12" t="s">
        <v>148</v>
      </c>
      <c r="G102" s="33">
        <v>58.319660351942076</v>
      </c>
      <c r="H102" s="28">
        <f>H74*1.2046</f>
        <v>4.6403561376530416</v>
      </c>
      <c r="I102" s="28">
        <f>I74*1.3992</f>
        <v>10.655240207612007</v>
      </c>
      <c r="J102" s="28">
        <f>J74*1.6681</f>
        <v>0.32829643867785185</v>
      </c>
      <c r="K102" s="28">
        <f>K74*1.2912</f>
        <v>50.041542097902912</v>
      </c>
      <c r="L102" s="28">
        <f>L74*1.2865</f>
        <v>4.7289175887632791</v>
      </c>
      <c r="M102" s="13">
        <v>7.1165652900000001E-2</v>
      </c>
      <c r="N102" s="13">
        <v>2.3349298523000002</v>
      </c>
      <c r="O102" s="13">
        <v>7.3932054499999997E-2</v>
      </c>
      <c r="P102" s="30"/>
      <c r="Q102" s="28">
        <f>Q74*1.165</f>
        <v>0.99810999739365891</v>
      </c>
      <c r="R102" s="28">
        <f>R74*1.0772</f>
        <v>3.3213634555617114E-2</v>
      </c>
      <c r="S102" s="4" t="s">
        <v>17</v>
      </c>
      <c r="T102" t="s">
        <v>157</v>
      </c>
    </row>
    <row r="103" spans="1:20" s="1" customFormat="1" ht="15.75" thickBot="1" x14ac:dyDescent="0.3">
      <c r="A103" s="5" t="s">
        <v>86</v>
      </c>
      <c r="B103" s="5" t="s">
        <v>138</v>
      </c>
      <c r="C103" s="11" t="s">
        <v>154</v>
      </c>
      <c r="D103" s="5"/>
      <c r="E103" s="5"/>
      <c r="F103" s="5"/>
      <c r="G103" s="34">
        <v>41.890942937908441</v>
      </c>
      <c r="H103" s="31">
        <f>H75*1.2046</f>
        <v>3.6417068789970664</v>
      </c>
      <c r="I103" s="31">
        <f>I75*1.3992</f>
        <v>14.222239595870597</v>
      </c>
      <c r="J103" s="31">
        <f>J75*1.6681</f>
        <v>0.31334667095962504</v>
      </c>
      <c r="K103" s="31">
        <f>K75*1.2912</f>
        <v>51.165653228907772</v>
      </c>
      <c r="L103" s="31">
        <f>L75*1.2865</f>
        <v>2.7670034749709638</v>
      </c>
      <c r="M103" s="16">
        <v>5.7449205000000003E-2</v>
      </c>
      <c r="N103" s="16">
        <v>3.4597100369999998</v>
      </c>
      <c r="O103" s="16">
        <v>0.10503314499999999</v>
      </c>
      <c r="P103" s="32"/>
      <c r="Q103" s="31">
        <f>Q75*1.165</f>
        <v>0.47370250786933166</v>
      </c>
      <c r="R103" s="31">
        <f>R75*1.0772</f>
        <v>2.9116442452958115E-2</v>
      </c>
      <c r="S103" s="5" t="s">
        <v>17</v>
      </c>
      <c r="T103" s="1" t="s">
        <v>158</v>
      </c>
    </row>
    <row r="104" spans="1:20" ht="15.75" thickTop="1" x14ac:dyDescent="0.25">
      <c r="A104" s="4" t="s">
        <v>88</v>
      </c>
      <c r="B104" s="4" t="s">
        <v>69</v>
      </c>
      <c r="C104" s="4" t="s">
        <v>68</v>
      </c>
      <c r="F104" s="8">
        <v>5.0776071169784451</v>
      </c>
      <c r="G104" s="8">
        <v>38.52754428319242</v>
      </c>
      <c r="H104" s="8">
        <v>0.55276989504159491</v>
      </c>
      <c r="I104" s="8">
        <v>5.030162812286938</v>
      </c>
      <c r="J104" s="8">
        <v>0.25592604735170443</v>
      </c>
      <c r="K104" s="8">
        <v>39.944085583868116</v>
      </c>
      <c r="L104" s="8">
        <v>4.0554995085914989</v>
      </c>
      <c r="M104" s="8">
        <v>6.9429939039518662E-2</v>
      </c>
      <c r="N104" s="8">
        <v>0.36657712424400674</v>
      </c>
      <c r="O104" s="8">
        <v>2.3010818691803478E-2</v>
      </c>
      <c r="Q104" s="8">
        <v>1.7037697005335666</v>
      </c>
      <c r="R104" s="8">
        <v>5.9252310582956054E-2</v>
      </c>
      <c r="S104" s="4" t="s">
        <v>17</v>
      </c>
    </row>
    <row r="105" spans="1:20" x14ac:dyDescent="0.25">
      <c r="A105" s="4" t="s">
        <v>88</v>
      </c>
      <c r="B105" s="4" t="s">
        <v>69</v>
      </c>
      <c r="C105" s="4" t="s">
        <v>74</v>
      </c>
      <c r="F105" s="8">
        <v>4.7821866484260145</v>
      </c>
      <c r="G105" s="8">
        <v>35.634423759269495</v>
      </c>
      <c r="H105" s="8">
        <v>0.88691472465543308</v>
      </c>
      <c r="I105" s="8">
        <v>9.8388020612794094</v>
      </c>
      <c r="J105" s="8">
        <v>0.23742503783734056</v>
      </c>
      <c r="K105" s="8">
        <v>36.911392568856471</v>
      </c>
      <c r="L105" s="8">
        <v>4.2529017751928873</v>
      </c>
      <c r="M105" s="8">
        <v>8.6916425818520798E-2</v>
      </c>
      <c r="N105" s="8">
        <v>0.23986062691118601</v>
      </c>
      <c r="O105" s="8">
        <v>1.7472321426366719E-2</v>
      </c>
      <c r="P105" s="9"/>
      <c r="Q105" s="8">
        <v>1.3782637028791052</v>
      </c>
      <c r="R105" s="8">
        <v>8.5162078077466494E-2</v>
      </c>
      <c r="S105" s="9" t="s">
        <v>17</v>
      </c>
    </row>
    <row r="106" spans="1:20" x14ac:dyDescent="0.25">
      <c r="A106" s="4" t="s">
        <v>88</v>
      </c>
      <c r="B106" s="4" t="s">
        <v>69</v>
      </c>
      <c r="C106" s="4" t="s">
        <v>75</v>
      </c>
      <c r="F106" s="8">
        <v>4.8229832463049709</v>
      </c>
      <c r="G106" s="8">
        <v>43.924045731423355</v>
      </c>
      <c r="H106" s="8">
        <v>1.2231634138990835</v>
      </c>
      <c r="I106" s="8">
        <v>4.4301423575200296</v>
      </c>
      <c r="J106" s="8">
        <v>0.19423027974205825</v>
      </c>
      <c r="K106" s="8">
        <v>35.31724885413977</v>
      </c>
      <c r="L106" s="8">
        <v>5.0399833901358573</v>
      </c>
      <c r="M106" s="8">
        <v>7.990573709549692E-2</v>
      </c>
      <c r="N106" s="8">
        <v>0.60766000707116452</v>
      </c>
      <c r="O106" s="8">
        <v>2.5243514488282413E-2</v>
      </c>
      <c r="P106" s="9"/>
      <c r="Q106" s="8">
        <v>0.81158649920449899</v>
      </c>
      <c r="R106" s="8">
        <v>0.14474503702693658</v>
      </c>
      <c r="S106" s="9" t="s">
        <v>17</v>
      </c>
    </row>
    <row r="107" spans="1:20" x14ac:dyDescent="0.25">
      <c r="A107" s="4" t="s">
        <v>88</v>
      </c>
      <c r="B107" s="4" t="s">
        <v>69</v>
      </c>
      <c r="C107" s="4" t="s">
        <v>76</v>
      </c>
      <c r="F107" s="8">
        <v>4.346112600568321</v>
      </c>
      <c r="G107" s="8">
        <v>38.638911847801268</v>
      </c>
      <c r="H107" s="8">
        <v>1.1131631454635209</v>
      </c>
      <c r="I107" s="8">
        <v>6.4075830532509608</v>
      </c>
      <c r="J107" s="8">
        <v>0.21845133528979571</v>
      </c>
      <c r="K107" s="8">
        <v>39.02864631343374</v>
      </c>
      <c r="L107" s="8">
        <v>4.0245747804082459</v>
      </c>
      <c r="M107" s="8">
        <v>7.6375001324165803E-2</v>
      </c>
      <c r="N107" s="8">
        <v>0.38483350045343667</v>
      </c>
      <c r="O107" s="8">
        <v>1.3334701227972919E-2</v>
      </c>
      <c r="P107" s="9"/>
      <c r="Q107" s="8">
        <v>1.142872782434512</v>
      </c>
      <c r="R107" s="8">
        <v>0.12863993402260213</v>
      </c>
      <c r="S107" s="9" t="s">
        <v>17</v>
      </c>
    </row>
    <row r="108" spans="1:20" x14ac:dyDescent="0.25">
      <c r="A108" s="4" t="s">
        <v>88</v>
      </c>
      <c r="B108" s="4" t="s">
        <v>71</v>
      </c>
      <c r="C108" s="4" t="s">
        <v>70</v>
      </c>
      <c r="F108" s="8">
        <v>4.8484152842236572</v>
      </c>
      <c r="G108" s="8">
        <v>35.933680849680769</v>
      </c>
      <c r="H108" s="8">
        <v>0.37038229377293092</v>
      </c>
      <c r="I108" s="8">
        <v>8.651879007778545</v>
      </c>
      <c r="J108" s="8">
        <v>0.18804712472525983</v>
      </c>
      <c r="K108" s="8">
        <v>2.16166525449436</v>
      </c>
      <c r="L108" s="8">
        <v>23.4301756849082</v>
      </c>
      <c r="M108" s="8">
        <v>1.7146240508436598E-2</v>
      </c>
      <c r="N108" s="8">
        <v>0.86673043516567871</v>
      </c>
      <c r="O108" s="8">
        <v>9.8226539967277135E-2</v>
      </c>
      <c r="P108" s="9"/>
      <c r="Q108" s="8">
        <v>0</v>
      </c>
      <c r="R108" s="8">
        <v>1.3360505516881801E-2</v>
      </c>
      <c r="S108" s="9" t="s">
        <v>17</v>
      </c>
    </row>
    <row r="109" spans="1:20" x14ac:dyDescent="0.25">
      <c r="A109" s="4" t="s">
        <v>88</v>
      </c>
      <c r="B109" s="4" t="s">
        <v>71</v>
      </c>
      <c r="C109" s="4" t="s">
        <v>72</v>
      </c>
      <c r="F109" s="8">
        <v>3.9176642042175529</v>
      </c>
      <c r="G109" s="8">
        <v>36.286600063902441</v>
      </c>
      <c r="H109" s="8">
        <v>0.31664712824902713</v>
      </c>
      <c r="I109" s="8">
        <v>2.428210967010795</v>
      </c>
      <c r="J109" s="8">
        <v>0.18781008445178951</v>
      </c>
      <c r="K109" s="8">
        <v>1.63008713075393</v>
      </c>
      <c r="L109" s="8">
        <v>48.269155368993097</v>
      </c>
      <c r="M109" s="8">
        <v>2.8385242374555043E-3</v>
      </c>
      <c r="N109" s="8">
        <v>2.9135574412002589</v>
      </c>
      <c r="O109" s="8">
        <v>0.12550008321234085</v>
      </c>
      <c r="P109" s="9"/>
      <c r="Q109" s="8">
        <v>0</v>
      </c>
      <c r="R109" s="8">
        <v>7.3545614200522302E-2</v>
      </c>
      <c r="S109" s="9" t="s">
        <v>17</v>
      </c>
    </row>
    <row r="110" spans="1:20" x14ac:dyDescent="0.25">
      <c r="A110" s="4" t="s">
        <v>88</v>
      </c>
      <c r="B110" s="4" t="s">
        <v>71</v>
      </c>
      <c r="C110" s="4" t="s">
        <v>73</v>
      </c>
      <c r="F110" s="8">
        <v>4.0883332707252533</v>
      </c>
      <c r="G110" s="8">
        <v>42.911104024896858</v>
      </c>
      <c r="H110" s="8">
        <v>0.56093943796658363</v>
      </c>
      <c r="I110" s="8">
        <v>4.5094145511183408</v>
      </c>
      <c r="J110" s="8">
        <v>0.18699409638758055</v>
      </c>
      <c r="K110" s="8">
        <v>2.3015517166992114</v>
      </c>
      <c r="L110" s="8">
        <v>12.7625503396242</v>
      </c>
      <c r="M110" s="8">
        <v>8.4818128403466881E-3</v>
      </c>
      <c r="N110" s="8">
        <v>1.3831905965027353</v>
      </c>
      <c r="O110" s="8">
        <v>5.1877253563547415E-2</v>
      </c>
      <c r="P110" s="9"/>
      <c r="Q110" s="8">
        <v>0.15946381022498571</v>
      </c>
      <c r="R110" s="8">
        <v>7.0044662753779449E-2</v>
      </c>
      <c r="S110" s="9" t="s">
        <v>17</v>
      </c>
    </row>
    <row r="111" spans="1:20" s="1" customFormat="1" ht="15.75" thickBot="1" x14ac:dyDescent="0.3">
      <c r="A111" s="5" t="s">
        <v>88</v>
      </c>
      <c r="B111" s="5" t="s">
        <v>71</v>
      </c>
      <c r="C111" s="5" t="s">
        <v>77</v>
      </c>
      <c r="D111" s="5"/>
      <c r="E111" s="5"/>
      <c r="F111" s="10">
        <v>4.0765593123645765</v>
      </c>
      <c r="G111" s="10">
        <v>38.282007709903809</v>
      </c>
      <c r="H111" s="10">
        <v>0.13379287760427772</v>
      </c>
      <c r="I111" s="10">
        <v>4.3363916662694191</v>
      </c>
      <c r="J111" s="10">
        <v>0.19716457107969348</v>
      </c>
      <c r="K111" s="10">
        <v>5.0883850777403801E-3</v>
      </c>
      <c r="L111" s="10">
        <v>40.041507503980696</v>
      </c>
      <c r="M111" s="10">
        <v>5.4297709648276843E-3</v>
      </c>
      <c r="N111" s="10">
        <v>1.0526962552614589</v>
      </c>
      <c r="O111" s="10">
        <v>6.5042415117761862E-2</v>
      </c>
      <c r="P111" s="11"/>
      <c r="Q111" s="10">
        <v>0.55845386135002562</v>
      </c>
      <c r="R111" s="10">
        <v>4.1909894046326418E-2</v>
      </c>
      <c r="S111" s="11" t="s">
        <v>17</v>
      </c>
    </row>
    <row r="112" spans="1:20" ht="15.75" thickTop="1" x14ac:dyDescent="0.25">
      <c r="A112" s="4" t="s">
        <v>90</v>
      </c>
      <c r="C112" s="18" t="s">
        <v>92</v>
      </c>
      <c r="D112" s="19">
        <v>0.16900000000000001</v>
      </c>
      <c r="E112" s="19">
        <v>0.41299999999999998</v>
      </c>
      <c r="F112" s="19">
        <v>0.29399999999999998</v>
      </c>
      <c r="G112" s="14"/>
      <c r="H112" s="19">
        <v>5.5E-2</v>
      </c>
      <c r="I112" s="19">
        <v>0.28000000000000003</v>
      </c>
      <c r="J112" s="14"/>
      <c r="K112" s="19">
        <v>5.6000000000000001E-2</v>
      </c>
      <c r="L112" s="19">
        <v>22.66</v>
      </c>
      <c r="M112" s="14"/>
      <c r="N112" s="19">
        <v>0.79100000000000004</v>
      </c>
      <c r="O112" s="14"/>
      <c r="P112" s="19">
        <v>2.9000000000000001E-2</v>
      </c>
      <c r="Q112" s="14"/>
      <c r="R112" s="19">
        <v>4.2000000000000003E-2</v>
      </c>
      <c r="S112" s="18" t="s">
        <v>9</v>
      </c>
    </row>
    <row r="113" spans="1:19" x14ac:dyDescent="0.25">
      <c r="A113" s="4" t="s">
        <v>90</v>
      </c>
      <c r="C113" s="18" t="s">
        <v>93</v>
      </c>
      <c r="D113" s="19">
        <v>0.38700000000000001</v>
      </c>
      <c r="E113" s="19">
        <v>0.73399999999999999</v>
      </c>
      <c r="F113" s="19">
        <v>0.57599999999999996</v>
      </c>
      <c r="G113" s="14"/>
      <c r="H113" s="19">
        <v>0.53100000000000003</v>
      </c>
      <c r="I113" s="19">
        <v>2.3570000000000002</v>
      </c>
      <c r="J113" s="14"/>
      <c r="K113" s="19">
        <v>8.7999999999999995E-2</v>
      </c>
      <c r="L113" s="19">
        <v>37.479999999999997</v>
      </c>
      <c r="M113" s="14"/>
      <c r="N113" s="19">
        <v>1.96</v>
      </c>
      <c r="O113" s="14"/>
      <c r="P113" s="19">
        <v>2.9000000000000001E-2</v>
      </c>
      <c r="Q113" s="14"/>
      <c r="R113" s="19">
        <v>0.51</v>
      </c>
      <c r="S113" s="18" t="s">
        <v>10</v>
      </c>
    </row>
    <row r="114" spans="1:19" x14ac:dyDescent="0.25">
      <c r="A114" s="4" t="s">
        <v>90</v>
      </c>
      <c r="C114" s="18" t="s">
        <v>94</v>
      </c>
      <c r="D114" s="19">
        <v>0.31900000000000001</v>
      </c>
      <c r="E114" s="19">
        <v>1.329</v>
      </c>
      <c r="F114" s="19">
        <v>0.82</v>
      </c>
      <c r="G114" s="14"/>
      <c r="H114" s="19">
        <v>0.69599999999999995</v>
      </c>
      <c r="I114" s="19">
        <v>6.8739999999999997</v>
      </c>
      <c r="J114" s="14"/>
      <c r="K114" s="19">
        <v>4.8460000000000001</v>
      </c>
      <c r="L114" s="19">
        <v>11.18</v>
      </c>
      <c r="M114" s="14"/>
      <c r="N114" s="19">
        <v>3.6909999999999998</v>
      </c>
      <c r="O114" s="14"/>
      <c r="P114" s="19">
        <v>9.5000000000000001E-2</v>
      </c>
      <c r="Q114" s="14"/>
      <c r="R114" s="19">
        <v>9.0999999999999998E-2</v>
      </c>
      <c r="S114" s="18" t="s">
        <v>9</v>
      </c>
    </row>
    <row r="115" spans="1:19" x14ac:dyDescent="0.25">
      <c r="A115" s="4" t="s">
        <v>90</v>
      </c>
      <c r="C115" s="18" t="s">
        <v>95</v>
      </c>
      <c r="D115" s="19">
        <v>7.1999999999999995E-2</v>
      </c>
      <c r="E115" s="19">
        <v>0.183</v>
      </c>
      <c r="F115" s="19">
        <v>0.255</v>
      </c>
      <c r="G115" s="14"/>
      <c r="H115" s="19">
        <v>0.182</v>
      </c>
      <c r="I115" s="19">
        <v>0.36899999999999999</v>
      </c>
      <c r="J115" s="14"/>
      <c r="K115" s="19">
        <v>0.52300000000000002</v>
      </c>
      <c r="L115" s="19">
        <v>7.8479999999999999</v>
      </c>
      <c r="M115" s="14"/>
      <c r="N115" s="19">
        <v>0.29199999999999998</v>
      </c>
      <c r="O115" s="14"/>
      <c r="P115" s="19">
        <v>0.01</v>
      </c>
      <c r="Q115" s="14"/>
      <c r="R115" s="19">
        <v>2.3E-2</v>
      </c>
      <c r="S115" s="18" t="s">
        <v>9</v>
      </c>
    </row>
    <row r="116" spans="1:19" x14ac:dyDescent="0.25">
      <c r="A116" s="4" t="s">
        <v>90</v>
      </c>
      <c r="C116" s="18" t="s">
        <v>96</v>
      </c>
      <c r="D116" s="19">
        <v>0.25</v>
      </c>
      <c r="E116" s="19">
        <v>0.61199999999999999</v>
      </c>
      <c r="F116" s="19">
        <v>0.61</v>
      </c>
      <c r="G116" s="14"/>
      <c r="H116" s="19">
        <v>0.126</v>
      </c>
      <c r="I116" s="19">
        <v>0.90100000000000002</v>
      </c>
      <c r="J116" s="14"/>
      <c r="K116" s="19">
        <v>3.206</v>
      </c>
      <c r="L116" s="19">
        <v>24.74</v>
      </c>
      <c r="M116" s="14"/>
      <c r="N116" s="19">
        <v>2.1859999999999999</v>
      </c>
      <c r="O116" s="14"/>
      <c r="P116" s="19">
        <v>0.04</v>
      </c>
      <c r="Q116" s="14"/>
      <c r="R116" s="19">
        <v>5.8999999999999997E-2</v>
      </c>
      <c r="S116" s="18" t="s">
        <v>9</v>
      </c>
    </row>
    <row r="117" spans="1:19" x14ac:dyDescent="0.25">
      <c r="A117" s="4" t="s">
        <v>90</v>
      </c>
      <c r="C117" s="18" t="s">
        <v>97</v>
      </c>
      <c r="D117" s="19">
        <v>0.18</v>
      </c>
      <c r="E117" s="19">
        <v>0.436</v>
      </c>
      <c r="F117" s="19">
        <v>0.42299999999999999</v>
      </c>
      <c r="G117" s="14"/>
      <c r="H117" s="19">
        <v>0.219</v>
      </c>
      <c r="I117" s="19">
        <v>1.927</v>
      </c>
      <c r="J117" s="14"/>
      <c r="K117" s="19">
        <v>0.81</v>
      </c>
      <c r="L117" s="19">
        <v>19.649999999999999</v>
      </c>
      <c r="M117" s="14"/>
      <c r="N117" s="19">
        <v>0.218</v>
      </c>
      <c r="O117" s="14"/>
      <c r="P117" s="19">
        <v>5.6000000000000001E-2</v>
      </c>
      <c r="Q117" s="14"/>
      <c r="R117" s="19">
        <v>0.114</v>
      </c>
      <c r="S117" s="18" t="s">
        <v>9</v>
      </c>
    </row>
    <row r="118" spans="1:19" x14ac:dyDescent="0.25">
      <c r="A118" s="4" t="s">
        <v>90</v>
      </c>
      <c r="C118" s="18" t="s">
        <v>98</v>
      </c>
      <c r="D118" s="19">
        <v>0.23699999999999999</v>
      </c>
      <c r="E118" s="19">
        <v>0.57199999999999995</v>
      </c>
      <c r="F118" s="19">
        <v>0.629</v>
      </c>
      <c r="G118" s="14"/>
      <c r="H118" s="19">
        <v>0.47</v>
      </c>
      <c r="I118" s="19">
        <v>2.3460000000000001</v>
      </c>
      <c r="J118" s="14"/>
      <c r="K118" s="19">
        <v>3.9009999999999998</v>
      </c>
      <c r="L118" s="19">
        <v>8.7970000000000006</v>
      </c>
      <c r="M118" s="14"/>
      <c r="N118" s="19">
        <v>0.38800000000000001</v>
      </c>
      <c r="O118" s="14"/>
      <c r="P118" s="19">
        <v>8.1000000000000003E-2</v>
      </c>
      <c r="Q118" s="14"/>
      <c r="R118" s="19">
        <v>0.25700000000000001</v>
      </c>
      <c r="S118" s="18" t="s">
        <v>9</v>
      </c>
    </row>
    <row r="119" spans="1:19" x14ac:dyDescent="0.25">
      <c r="A119" s="4" t="s">
        <v>90</v>
      </c>
      <c r="C119" s="18" t="s">
        <v>99</v>
      </c>
      <c r="D119" s="19">
        <v>0.184</v>
      </c>
      <c r="E119" s="19">
        <v>0.85299999999999998</v>
      </c>
      <c r="F119" s="19">
        <v>0.90200000000000002</v>
      </c>
      <c r="G119" s="14"/>
      <c r="H119" s="19">
        <v>0.29799999999999999</v>
      </c>
      <c r="I119" s="19">
        <v>1.944</v>
      </c>
      <c r="J119" s="14"/>
      <c r="K119" s="19">
        <v>4.9489999999999998</v>
      </c>
      <c r="L119" s="19">
        <v>14.61</v>
      </c>
      <c r="M119" s="14"/>
      <c r="N119" s="19">
        <v>0.27600000000000002</v>
      </c>
      <c r="O119" s="14"/>
      <c r="P119" s="19">
        <v>7.0999999999999994E-2</v>
      </c>
      <c r="Q119" s="14"/>
      <c r="R119" s="19">
        <v>0.02</v>
      </c>
      <c r="S119" s="18" t="s">
        <v>9</v>
      </c>
    </row>
    <row r="120" spans="1:19" x14ac:dyDescent="0.25">
      <c r="A120" s="4" t="s">
        <v>90</v>
      </c>
      <c r="C120" s="18" t="s">
        <v>100</v>
      </c>
      <c r="D120" s="19">
        <v>0.16600000000000001</v>
      </c>
      <c r="E120" s="19">
        <v>0.70099999999999996</v>
      </c>
      <c r="F120" s="19">
        <v>0.74099999999999999</v>
      </c>
      <c r="G120" s="14"/>
      <c r="H120" s="19">
        <v>0.56299999999999994</v>
      </c>
      <c r="I120" s="19">
        <v>2.8690000000000002</v>
      </c>
      <c r="J120" s="14"/>
      <c r="K120" s="19">
        <v>1.65</v>
      </c>
      <c r="L120" s="19">
        <v>10.4</v>
      </c>
      <c r="M120" s="14"/>
      <c r="N120" s="19">
        <v>0.48099999999999998</v>
      </c>
      <c r="O120" s="14"/>
      <c r="P120" s="19">
        <v>6.2E-2</v>
      </c>
      <c r="Q120" s="14"/>
      <c r="R120" s="19">
        <v>2.3E-2</v>
      </c>
      <c r="S120" s="18" t="s">
        <v>9</v>
      </c>
    </row>
    <row r="121" spans="1:19" x14ac:dyDescent="0.25">
      <c r="A121" s="4" t="s">
        <v>90</v>
      </c>
      <c r="C121" s="18" t="s">
        <v>101</v>
      </c>
      <c r="D121" s="19">
        <v>0.247</v>
      </c>
      <c r="E121" s="19">
        <v>0.30399999999999999</v>
      </c>
      <c r="F121" s="19">
        <v>0.28299999999999997</v>
      </c>
      <c r="G121" s="14"/>
      <c r="H121" s="19">
        <v>0.42699999999999999</v>
      </c>
      <c r="I121" s="19">
        <v>1.7410000000000001</v>
      </c>
      <c r="J121" s="14"/>
      <c r="K121" s="19">
        <v>4.4999999999999998E-2</v>
      </c>
      <c r="L121" s="19">
        <v>15.24</v>
      </c>
      <c r="M121" s="14"/>
      <c r="N121" s="19">
        <v>2.1160000000000001</v>
      </c>
      <c r="O121" s="14"/>
      <c r="P121" s="19">
        <v>3.1E-2</v>
      </c>
      <c r="Q121" s="14"/>
      <c r="R121" s="19">
        <v>0.29699999999999999</v>
      </c>
      <c r="S121" s="18" t="s">
        <v>9</v>
      </c>
    </row>
    <row r="122" spans="1:19" x14ac:dyDescent="0.25">
      <c r="A122" s="4" t="s">
        <v>90</v>
      </c>
      <c r="C122" s="18" t="s">
        <v>102</v>
      </c>
      <c r="D122" s="19">
        <v>0.57899999999999996</v>
      </c>
      <c r="E122" s="19">
        <v>1.083</v>
      </c>
      <c r="F122" s="19">
        <v>4.399</v>
      </c>
      <c r="G122" s="14"/>
      <c r="H122" s="19">
        <v>0.79400000000000004</v>
      </c>
      <c r="I122" s="19">
        <v>1.1000000000000001</v>
      </c>
      <c r="J122" s="14"/>
      <c r="K122" s="19">
        <v>0.27200000000000002</v>
      </c>
      <c r="L122" s="19">
        <v>4.4809999999999999</v>
      </c>
      <c r="M122" s="14"/>
      <c r="N122" s="19">
        <v>0.47399999999999998</v>
      </c>
      <c r="O122" s="14"/>
      <c r="P122" s="19">
        <v>7.1999999999999995E-2</v>
      </c>
      <c r="Q122" s="14"/>
      <c r="R122" s="19">
        <v>1.7000000000000001E-2</v>
      </c>
      <c r="S122" s="18" t="s">
        <v>9</v>
      </c>
    </row>
    <row r="123" spans="1:19" x14ac:dyDescent="0.25">
      <c r="A123" s="4" t="s">
        <v>90</v>
      </c>
      <c r="C123" s="18" t="s">
        <v>103</v>
      </c>
      <c r="D123" s="19">
        <v>0.20100000000000001</v>
      </c>
      <c r="E123" s="19">
        <v>0.84</v>
      </c>
      <c r="F123" s="19">
        <v>0.88400000000000001</v>
      </c>
      <c r="G123" s="14"/>
      <c r="H123" s="19">
        <v>0.52500000000000002</v>
      </c>
      <c r="I123" s="19">
        <v>3.7989999999999999</v>
      </c>
      <c r="J123" s="14"/>
      <c r="K123" s="19">
        <v>2.258</v>
      </c>
      <c r="L123" s="19">
        <v>29.45</v>
      </c>
      <c r="M123" s="14"/>
      <c r="N123" s="19">
        <v>0.89300000000000002</v>
      </c>
      <c r="O123" s="14"/>
      <c r="P123" s="19">
        <v>7.0999999999999994E-2</v>
      </c>
      <c r="Q123" s="14"/>
      <c r="R123" s="19">
        <v>0.192</v>
      </c>
      <c r="S123" s="18" t="s">
        <v>10</v>
      </c>
    </row>
    <row r="124" spans="1:19" x14ac:dyDescent="0.25">
      <c r="A124" s="4" t="s">
        <v>90</v>
      </c>
      <c r="C124" s="18" t="s">
        <v>104</v>
      </c>
      <c r="D124" s="19">
        <v>0.113</v>
      </c>
      <c r="E124" s="19">
        <v>0.36699999999999999</v>
      </c>
      <c r="F124" s="19">
        <v>4.3819999999999997</v>
      </c>
      <c r="G124" s="14"/>
      <c r="H124" s="19">
        <v>1.286</v>
      </c>
      <c r="I124" s="19">
        <v>2.274</v>
      </c>
      <c r="J124" s="14"/>
      <c r="K124" s="19">
        <v>6.9000000000000006E-2</v>
      </c>
      <c r="L124" s="19">
        <v>5.3440000000000003</v>
      </c>
      <c r="M124" s="14"/>
      <c r="N124" s="19">
        <v>0.747</v>
      </c>
      <c r="O124" s="14"/>
      <c r="P124" s="19">
        <v>6.7000000000000004E-2</v>
      </c>
      <c r="Q124" s="14"/>
      <c r="R124" s="19">
        <v>7.9000000000000001E-2</v>
      </c>
      <c r="S124" s="18" t="s">
        <v>9</v>
      </c>
    </row>
    <row r="125" spans="1:19" x14ac:dyDescent="0.25">
      <c r="A125" s="4" t="s">
        <v>90</v>
      </c>
      <c r="C125" s="18" t="s">
        <v>105</v>
      </c>
      <c r="D125" s="19">
        <v>0.16800000000000001</v>
      </c>
      <c r="E125" s="19">
        <v>0.255</v>
      </c>
      <c r="F125" s="19">
        <v>0.56699999999999995</v>
      </c>
      <c r="G125" s="14"/>
      <c r="H125" s="19">
        <v>0.53900000000000003</v>
      </c>
      <c r="I125" s="20"/>
      <c r="J125" s="14"/>
      <c r="K125" s="19">
        <v>2.2959999999999998</v>
      </c>
      <c r="L125" s="19">
        <v>32.04</v>
      </c>
      <c r="M125" s="14"/>
      <c r="N125" s="19">
        <v>2.0019999999999998</v>
      </c>
      <c r="O125" s="14"/>
      <c r="P125" s="19">
        <v>7.8E-2</v>
      </c>
      <c r="Q125" s="14"/>
      <c r="R125" s="19">
        <v>0.40699999999999997</v>
      </c>
      <c r="S125" s="18" t="s">
        <v>10</v>
      </c>
    </row>
    <row r="126" spans="1:19" x14ac:dyDescent="0.25">
      <c r="A126" s="4" t="s">
        <v>90</v>
      </c>
      <c r="C126" s="18" t="s">
        <v>106</v>
      </c>
      <c r="D126" s="19">
        <v>0.45800000000000002</v>
      </c>
      <c r="E126" s="19">
        <v>1.004</v>
      </c>
      <c r="F126" s="19">
        <v>0.70099999999999996</v>
      </c>
      <c r="G126" s="14"/>
      <c r="H126" s="19">
        <v>0.70599999999999996</v>
      </c>
      <c r="I126" s="19">
        <v>5.0549999999999997</v>
      </c>
      <c r="J126" s="14"/>
      <c r="K126" s="19">
        <v>2.1789999999999998</v>
      </c>
      <c r="L126" s="19">
        <v>33.72</v>
      </c>
      <c r="M126" s="14"/>
      <c r="N126" s="19">
        <v>3.1589999999999998</v>
      </c>
      <c r="O126" s="14"/>
      <c r="P126" s="19">
        <v>6.4000000000000001E-2</v>
      </c>
      <c r="Q126" s="14"/>
      <c r="R126" s="19">
        <v>0.59299999999999997</v>
      </c>
      <c r="S126" s="18" t="s">
        <v>10</v>
      </c>
    </row>
    <row r="127" spans="1:19" x14ac:dyDescent="0.25">
      <c r="A127" s="4" t="s">
        <v>90</v>
      </c>
      <c r="C127" s="18" t="s">
        <v>107</v>
      </c>
      <c r="D127" s="19">
        <v>0.182</v>
      </c>
      <c r="E127" s="19">
        <v>0.38800000000000001</v>
      </c>
      <c r="F127" s="19">
        <v>0.53600000000000003</v>
      </c>
      <c r="G127" s="14"/>
      <c r="H127" s="19">
        <v>0.436</v>
      </c>
      <c r="I127" s="19">
        <v>2.5529999999999999</v>
      </c>
      <c r="J127" s="14"/>
      <c r="K127" s="19">
        <v>1.486</v>
      </c>
      <c r="L127" s="19">
        <v>14.85</v>
      </c>
      <c r="M127" s="14"/>
      <c r="N127" s="19">
        <v>0.68700000000000006</v>
      </c>
      <c r="O127" s="14"/>
      <c r="P127" s="19">
        <v>7.0999999999999994E-2</v>
      </c>
      <c r="Q127" s="14"/>
      <c r="R127" s="19">
        <v>0.122</v>
      </c>
      <c r="S127" s="18" t="s">
        <v>9</v>
      </c>
    </row>
    <row r="128" spans="1:19" x14ac:dyDescent="0.25">
      <c r="A128" s="4" t="s">
        <v>90</v>
      </c>
      <c r="C128" s="18" t="s">
        <v>108</v>
      </c>
      <c r="D128" s="19">
        <v>0.22500000000000001</v>
      </c>
      <c r="E128" s="19">
        <v>0.46100000000000002</v>
      </c>
      <c r="F128" s="19">
        <v>0.501</v>
      </c>
      <c r="G128" s="14"/>
      <c r="H128" s="19">
        <v>0.433</v>
      </c>
      <c r="I128" s="19">
        <v>2.335</v>
      </c>
      <c r="J128" s="14"/>
      <c r="K128" s="19">
        <v>0.124</v>
      </c>
      <c r="L128" s="19">
        <v>20.82</v>
      </c>
      <c r="M128" s="14"/>
      <c r="N128" s="19">
        <v>0.97299999999999998</v>
      </c>
      <c r="O128" s="14"/>
      <c r="P128" s="19">
        <v>3.4000000000000002E-2</v>
      </c>
      <c r="Q128" s="14"/>
      <c r="R128" s="19">
        <v>0.39900000000000002</v>
      </c>
      <c r="S128" s="18" t="s">
        <v>9</v>
      </c>
    </row>
    <row r="129" spans="1:19" x14ac:dyDescent="0.25">
      <c r="A129" s="4" t="s">
        <v>90</v>
      </c>
      <c r="C129" s="18" t="s">
        <v>109</v>
      </c>
      <c r="D129" s="19">
        <v>0.13700000000000001</v>
      </c>
      <c r="E129" s="19">
        <v>0.45</v>
      </c>
      <c r="F129" s="19">
        <v>1.04</v>
      </c>
      <c r="G129" s="14"/>
      <c r="H129" s="19">
        <v>0.76100000000000001</v>
      </c>
      <c r="I129" s="19">
        <v>4.141</v>
      </c>
      <c r="J129" s="14"/>
      <c r="K129" s="19">
        <v>8.2870000000000008</v>
      </c>
      <c r="L129" s="19">
        <v>22.43</v>
      </c>
      <c r="M129" s="14"/>
      <c r="N129" s="19">
        <v>1.746</v>
      </c>
      <c r="O129" s="14"/>
      <c r="P129" s="19">
        <v>0.222</v>
      </c>
      <c r="Q129" s="14"/>
      <c r="R129" s="19">
        <v>3.6999999999999998E-2</v>
      </c>
      <c r="S129" s="18" t="s">
        <v>10</v>
      </c>
    </row>
    <row r="130" spans="1:19" x14ac:dyDescent="0.25">
      <c r="A130" s="4" t="s">
        <v>90</v>
      </c>
      <c r="C130" s="18" t="s">
        <v>110</v>
      </c>
      <c r="D130" s="19">
        <v>0.14399999999999999</v>
      </c>
      <c r="E130" s="19">
        <v>0.746</v>
      </c>
      <c r="F130" s="19">
        <v>0.86</v>
      </c>
      <c r="G130" s="14"/>
      <c r="H130" s="19">
        <v>0.40400000000000003</v>
      </c>
      <c r="I130" s="19">
        <v>1.968</v>
      </c>
      <c r="J130" s="14"/>
      <c r="K130" s="19">
        <v>4.3470000000000004</v>
      </c>
      <c r="L130" s="19">
        <v>12.51</v>
      </c>
      <c r="M130" s="14"/>
      <c r="N130" s="19">
        <v>0.44600000000000001</v>
      </c>
      <c r="O130" s="14"/>
      <c r="P130" s="19">
        <v>6.0999999999999999E-2</v>
      </c>
      <c r="Q130" s="14"/>
      <c r="R130" s="19">
        <v>1.7000000000000001E-2</v>
      </c>
      <c r="S130" s="18" t="s">
        <v>9</v>
      </c>
    </row>
    <row r="131" spans="1:19" x14ac:dyDescent="0.25">
      <c r="A131" s="4" t="s">
        <v>90</v>
      </c>
      <c r="C131" s="18" t="s">
        <v>111</v>
      </c>
      <c r="D131" s="19">
        <v>0.32500000000000001</v>
      </c>
      <c r="E131" s="19">
        <v>0.79200000000000004</v>
      </c>
      <c r="F131" s="19">
        <v>0.66500000000000004</v>
      </c>
      <c r="G131" s="14"/>
      <c r="H131" s="19">
        <v>0.21099999999999999</v>
      </c>
      <c r="I131" s="19">
        <v>1.5</v>
      </c>
      <c r="J131" s="14"/>
      <c r="K131" s="19">
        <v>1.0489999999999999</v>
      </c>
      <c r="L131" s="19">
        <v>21.4</v>
      </c>
      <c r="M131" s="14"/>
      <c r="N131" s="19">
        <v>0.71299999999999997</v>
      </c>
      <c r="O131" s="14"/>
      <c r="P131" s="19">
        <v>6.0999999999999999E-2</v>
      </c>
      <c r="Q131" s="14"/>
      <c r="R131" s="19">
        <v>2.4E-2</v>
      </c>
      <c r="S131" s="18" t="s">
        <v>9</v>
      </c>
    </row>
    <row r="132" spans="1:19" x14ac:dyDescent="0.25">
      <c r="A132" s="4" t="s">
        <v>90</v>
      </c>
      <c r="C132" s="18" t="s">
        <v>112</v>
      </c>
      <c r="D132" s="19">
        <v>0.189</v>
      </c>
      <c r="E132" s="19">
        <v>0.45500000000000002</v>
      </c>
      <c r="F132" s="19">
        <v>0.499</v>
      </c>
      <c r="G132" s="14"/>
      <c r="H132" s="19">
        <v>0.68300000000000005</v>
      </c>
      <c r="I132" s="19">
        <v>1.8480000000000001</v>
      </c>
      <c r="J132" s="14"/>
      <c r="K132" s="19">
        <v>1.5109999999999999</v>
      </c>
      <c r="L132" s="19">
        <v>20.74</v>
      </c>
      <c r="M132" s="14"/>
      <c r="N132" s="19">
        <v>1.556</v>
      </c>
      <c r="O132" s="14"/>
      <c r="P132" s="19">
        <v>4.4999999999999998E-2</v>
      </c>
      <c r="Q132" s="14"/>
      <c r="R132" s="19">
        <v>0.251</v>
      </c>
      <c r="S132" s="18" t="s">
        <v>9</v>
      </c>
    </row>
    <row r="133" spans="1:19" x14ac:dyDescent="0.25">
      <c r="A133" s="4" t="s">
        <v>90</v>
      </c>
      <c r="C133" s="18" t="s">
        <v>113</v>
      </c>
      <c r="D133" s="19">
        <v>8.6999999999999994E-2</v>
      </c>
      <c r="E133" s="19">
        <v>0.249</v>
      </c>
      <c r="F133" s="19">
        <v>0.623</v>
      </c>
      <c r="G133" s="14"/>
      <c r="H133" s="19">
        <v>9.5000000000000001E-2</v>
      </c>
      <c r="I133" s="19">
        <v>3.673</v>
      </c>
      <c r="J133" s="14"/>
      <c r="K133" s="19">
        <v>6.0999999999999999E-2</v>
      </c>
      <c r="L133" s="19">
        <v>16.399999999999999</v>
      </c>
      <c r="M133" s="14"/>
      <c r="N133" s="19">
        <v>0.49099999999999999</v>
      </c>
      <c r="O133" s="14"/>
      <c r="P133" s="19">
        <v>6.7000000000000004E-2</v>
      </c>
      <c r="Q133" s="14"/>
      <c r="R133" s="19">
        <v>9.7000000000000003E-2</v>
      </c>
      <c r="S133" s="18" t="s">
        <v>9</v>
      </c>
    </row>
    <row r="134" spans="1:19" x14ac:dyDescent="0.25">
      <c r="A134" s="4" t="s">
        <v>90</v>
      </c>
      <c r="C134" s="18" t="s">
        <v>114</v>
      </c>
      <c r="D134" s="19">
        <v>0.16800000000000001</v>
      </c>
      <c r="E134" s="19">
        <v>0.35099999999999998</v>
      </c>
      <c r="F134" s="19">
        <v>0.65700000000000003</v>
      </c>
      <c r="G134" s="14"/>
      <c r="H134" s="19">
        <v>0.27800000000000002</v>
      </c>
      <c r="I134" s="19">
        <v>2.3140000000000001</v>
      </c>
      <c r="J134" s="14"/>
      <c r="K134" s="19">
        <v>0.76900000000000002</v>
      </c>
      <c r="L134" s="19">
        <v>16.13</v>
      </c>
      <c r="M134" s="14"/>
      <c r="N134" s="19">
        <v>0.70299999999999996</v>
      </c>
      <c r="O134" s="14"/>
      <c r="P134" s="19">
        <v>4.8000000000000001E-2</v>
      </c>
      <c r="Q134" s="14"/>
      <c r="R134" s="19">
        <v>0.13900000000000001</v>
      </c>
      <c r="S134" s="18" t="s">
        <v>9</v>
      </c>
    </row>
    <row r="135" spans="1:19" x14ac:dyDescent="0.25">
      <c r="A135" s="4" t="s">
        <v>90</v>
      </c>
      <c r="C135" s="18" t="s">
        <v>115</v>
      </c>
      <c r="D135" s="19">
        <v>8.6999999999999994E-2</v>
      </c>
      <c r="E135" s="19">
        <v>0.69699999999999995</v>
      </c>
      <c r="F135" s="19">
        <v>0.40300000000000002</v>
      </c>
      <c r="G135" s="14"/>
      <c r="H135" s="19">
        <v>0.22900000000000001</v>
      </c>
      <c r="I135" s="19">
        <v>6.4039999999999999</v>
      </c>
      <c r="J135" s="14"/>
      <c r="K135" s="19">
        <v>5.5E-2</v>
      </c>
      <c r="L135" s="19">
        <v>12.96</v>
      </c>
      <c r="M135" s="14"/>
      <c r="N135" s="19">
        <v>0.47799999999999998</v>
      </c>
      <c r="O135" s="14"/>
      <c r="P135" s="19">
        <v>4.1000000000000002E-2</v>
      </c>
      <c r="Q135" s="14"/>
      <c r="R135" s="19">
        <v>6.4000000000000001E-2</v>
      </c>
      <c r="S135" s="18" t="s">
        <v>9</v>
      </c>
    </row>
    <row r="136" spans="1:19" x14ac:dyDescent="0.25">
      <c r="A136" s="4" t="s">
        <v>90</v>
      </c>
      <c r="C136" s="18" t="s">
        <v>116</v>
      </c>
      <c r="D136" s="19">
        <v>0.35799999999999998</v>
      </c>
      <c r="E136" s="19">
        <v>1.133</v>
      </c>
      <c r="F136" s="19">
        <v>0.79500000000000004</v>
      </c>
      <c r="G136" s="14"/>
      <c r="H136" s="19">
        <v>0.154</v>
      </c>
      <c r="I136" s="19">
        <v>0.84199999999999997</v>
      </c>
      <c r="J136" s="14"/>
      <c r="K136" s="19">
        <v>2.2930000000000001</v>
      </c>
      <c r="L136" s="19">
        <v>16.600000000000001</v>
      </c>
      <c r="M136" s="14"/>
      <c r="N136" s="19">
        <v>1.415</v>
      </c>
      <c r="O136" s="14"/>
      <c r="P136" s="19">
        <v>6.7000000000000004E-2</v>
      </c>
      <c r="Q136" s="14"/>
      <c r="R136" s="19">
        <v>1.7999999999999999E-2</v>
      </c>
      <c r="S136" s="18" t="s">
        <v>9</v>
      </c>
    </row>
    <row r="137" spans="1:19" x14ac:dyDescent="0.25">
      <c r="A137" s="4" t="s">
        <v>90</v>
      </c>
      <c r="C137" s="18" t="s">
        <v>117</v>
      </c>
      <c r="D137" s="19">
        <v>8.7999999999999995E-2</v>
      </c>
      <c r="E137" s="19">
        <v>0.33800000000000002</v>
      </c>
      <c r="F137" s="19">
        <v>0.64700000000000002</v>
      </c>
      <c r="G137" s="14"/>
      <c r="H137" s="19">
        <v>9.6000000000000002E-2</v>
      </c>
      <c r="I137" s="19">
        <v>1.7869999999999999</v>
      </c>
      <c r="J137" s="14"/>
      <c r="K137" s="19">
        <v>8.5000000000000006E-2</v>
      </c>
      <c r="L137" s="19">
        <v>15.09</v>
      </c>
      <c r="M137" s="14"/>
      <c r="N137" s="19">
        <v>0.34300000000000003</v>
      </c>
      <c r="O137" s="14"/>
      <c r="P137" s="19">
        <v>6.3E-2</v>
      </c>
      <c r="Q137" s="14"/>
      <c r="R137" s="19">
        <v>5.0000000000000001E-3</v>
      </c>
      <c r="S137" s="18" t="s">
        <v>9</v>
      </c>
    </row>
    <row r="138" spans="1:19" x14ac:dyDescent="0.25">
      <c r="A138" s="4" t="s">
        <v>90</v>
      </c>
      <c r="C138" s="18" t="s">
        <v>118</v>
      </c>
      <c r="D138" s="19">
        <v>0.17499999999999999</v>
      </c>
      <c r="E138" s="19">
        <v>0.28899999999999998</v>
      </c>
      <c r="F138" s="19">
        <v>0.77500000000000002</v>
      </c>
      <c r="G138" s="14"/>
      <c r="H138" s="19">
        <v>0.08</v>
      </c>
      <c r="I138" s="19">
        <v>0.48399999999999999</v>
      </c>
      <c r="J138" s="14"/>
      <c r="K138" s="19">
        <v>9.7000000000000003E-2</v>
      </c>
      <c r="L138" s="19">
        <v>16.47</v>
      </c>
      <c r="M138" s="14"/>
      <c r="N138" s="19">
        <v>0.47799999999999998</v>
      </c>
      <c r="O138" s="14"/>
      <c r="P138" s="19">
        <v>8.1000000000000003E-2</v>
      </c>
      <c r="Q138" s="14"/>
      <c r="R138" s="19">
        <v>5.0000000000000001E-3</v>
      </c>
      <c r="S138" s="18" t="s">
        <v>9</v>
      </c>
    </row>
    <row r="139" spans="1:19" s="1" customFormat="1" ht="15.75" thickBot="1" x14ac:dyDescent="0.3">
      <c r="A139" s="5" t="s">
        <v>90</v>
      </c>
      <c r="B139" s="5"/>
      <c r="C139" s="21" t="s">
        <v>119</v>
      </c>
      <c r="D139" s="22">
        <v>0.374</v>
      </c>
      <c r="E139" s="22">
        <v>0.86099999999999999</v>
      </c>
      <c r="F139" s="22">
        <v>0.74</v>
      </c>
      <c r="G139" s="17"/>
      <c r="H139" s="22">
        <v>0.115</v>
      </c>
      <c r="I139" s="22">
        <v>0.64600000000000002</v>
      </c>
      <c r="J139" s="17"/>
      <c r="K139" s="22">
        <v>2.0910000000000002</v>
      </c>
      <c r="L139" s="22">
        <v>19.28</v>
      </c>
      <c r="M139" s="17"/>
      <c r="N139" s="22">
        <v>0.73799999999999999</v>
      </c>
      <c r="O139" s="17"/>
      <c r="P139" s="22">
        <v>5.2999999999999999E-2</v>
      </c>
      <c r="Q139" s="17"/>
      <c r="R139" s="22">
        <v>2.1999999999999999E-2</v>
      </c>
      <c r="S139" s="21" t="s">
        <v>9</v>
      </c>
    </row>
    <row r="140" spans="1:19" ht="15.75" thickTop="1" x14ac:dyDescent="0.25">
      <c r="A140" s="4" t="s">
        <v>89</v>
      </c>
      <c r="C140" s="18" t="s">
        <v>120</v>
      </c>
      <c r="D140" s="19">
        <v>6.4000000000000001E-2</v>
      </c>
      <c r="E140" s="19">
        <v>0.86099999999999999</v>
      </c>
      <c r="F140" s="19">
        <v>0.95399999999999996</v>
      </c>
      <c r="G140" s="14"/>
      <c r="H140" s="19">
        <v>0.29499999999999998</v>
      </c>
      <c r="I140" s="20"/>
      <c r="J140" s="14"/>
      <c r="K140" s="19">
        <v>3.1150000000000002</v>
      </c>
      <c r="L140" s="19">
        <v>28.97</v>
      </c>
      <c r="M140" s="14"/>
      <c r="N140" s="19">
        <v>1.131</v>
      </c>
      <c r="O140" s="14"/>
      <c r="P140" s="19">
        <v>4.8000000000000001E-2</v>
      </c>
      <c r="Q140" s="14"/>
      <c r="R140" s="19">
        <v>3.3000000000000002E-2</v>
      </c>
      <c r="S140" s="18" t="s">
        <v>10</v>
      </c>
    </row>
    <row r="141" spans="1:19" x14ac:dyDescent="0.25">
      <c r="A141" s="4" t="s">
        <v>89</v>
      </c>
      <c r="C141" s="18" t="s">
        <v>121</v>
      </c>
      <c r="D141" s="19">
        <v>9.9000000000000005E-2</v>
      </c>
      <c r="E141" s="19">
        <v>0.30399999999999999</v>
      </c>
      <c r="F141" s="19">
        <v>0.92200000000000004</v>
      </c>
      <c r="G141" s="14"/>
      <c r="H141" s="19">
        <v>0.30599999999999999</v>
      </c>
      <c r="I141" s="20"/>
      <c r="J141" s="14"/>
      <c r="K141" s="19">
        <v>4.3540000000000001</v>
      </c>
      <c r="L141" s="19">
        <v>26.7</v>
      </c>
      <c r="M141" s="14"/>
      <c r="N141" s="19">
        <v>1.645</v>
      </c>
      <c r="O141" s="14"/>
      <c r="P141" s="19">
        <v>5.7000000000000002E-2</v>
      </c>
      <c r="Q141" s="14"/>
      <c r="R141" s="19">
        <v>2.3E-2</v>
      </c>
      <c r="S141" s="18" t="s">
        <v>10</v>
      </c>
    </row>
    <row r="142" spans="1:19" x14ac:dyDescent="0.25">
      <c r="A142" s="4" t="s">
        <v>89</v>
      </c>
      <c r="C142" s="18" t="s">
        <v>122</v>
      </c>
      <c r="D142" s="19">
        <v>0.20300000000000001</v>
      </c>
      <c r="E142" s="19">
        <v>0.57599999999999996</v>
      </c>
      <c r="F142" s="19">
        <v>0.77900000000000003</v>
      </c>
      <c r="G142" s="14"/>
      <c r="H142" s="19">
        <v>5.8999999999999997E-2</v>
      </c>
      <c r="I142" s="19">
        <v>0.51</v>
      </c>
      <c r="J142" s="14"/>
      <c r="K142" s="19">
        <v>3.2759999999999998</v>
      </c>
      <c r="L142" s="19">
        <v>23.37</v>
      </c>
      <c r="M142" s="14"/>
      <c r="N142" s="19">
        <v>0.89800000000000002</v>
      </c>
      <c r="O142" s="14"/>
      <c r="P142" s="19">
        <v>3.7999999999999999E-2</v>
      </c>
      <c r="Q142" s="14"/>
      <c r="R142" s="19">
        <v>3.4000000000000002E-2</v>
      </c>
      <c r="S142" s="18" t="s">
        <v>9</v>
      </c>
    </row>
    <row r="143" spans="1:19" x14ac:dyDescent="0.25">
      <c r="A143" s="4" t="s">
        <v>89</v>
      </c>
      <c r="C143" s="18" t="s">
        <v>123</v>
      </c>
      <c r="D143" s="19">
        <v>0.191</v>
      </c>
      <c r="E143" s="19">
        <v>0.26300000000000001</v>
      </c>
      <c r="F143" s="19">
        <v>1.0649999999999999</v>
      </c>
      <c r="G143" s="14"/>
      <c r="H143" s="19">
        <v>0.65400000000000003</v>
      </c>
      <c r="I143" s="19">
        <v>3.1339999999999999</v>
      </c>
      <c r="J143" s="14"/>
      <c r="K143" s="19">
        <v>3.335</v>
      </c>
      <c r="L143" s="19">
        <v>30.76</v>
      </c>
      <c r="M143" s="14"/>
      <c r="N143" s="19">
        <v>1.4870000000000001</v>
      </c>
      <c r="O143" s="14"/>
      <c r="P143" s="19">
        <v>0.113</v>
      </c>
      <c r="Q143" s="14"/>
      <c r="R143" s="19">
        <v>0.155</v>
      </c>
      <c r="S143" s="18" t="s">
        <v>10</v>
      </c>
    </row>
    <row r="144" spans="1:19" x14ac:dyDescent="0.25">
      <c r="A144" s="4" t="s">
        <v>89</v>
      </c>
      <c r="C144" s="18" t="s">
        <v>124</v>
      </c>
      <c r="D144" s="19">
        <v>0.223</v>
      </c>
      <c r="E144" s="19">
        <v>0.26100000000000001</v>
      </c>
      <c r="F144" s="19">
        <v>1.004</v>
      </c>
      <c r="G144" s="14"/>
      <c r="H144" s="19">
        <v>0.106</v>
      </c>
      <c r="I144" s="19">
        <v>0.55000000000000004</v>
      </c>
      <c r="J144" s="14"/>
      <c r="K144" s="19">
        <v>3.09</v>
      </c>
      <c r="L144" s="19">
        <v>20.76</v>
      </c>
      <c r="M144" s="14"/>
      <c r="N144" s="19">
        <v>1.218</v>
      </c>
      <c r="O144" s="14"/>
      <c r="P144" s="19">
        <v>5.0999999999999997E-2</v>
      </c>
      <c r="Q144" s="14"/>
      <c r="R144" s="19">
        <v>9.7000000000000003E-2</v>
      </c>
      <c r="S144" s="18" t="s">
        <v>9</v>
      </c>
    </row>
    <row r="145" spans="1:19" x14ac:dyDescent="0.25">
      <c r="A145" s="4" t="s">
        <v>89</v>
      </c>
      <c r="C145" s="18" t="s">
        <v>125</v>
      </c>
      <c r="D145" s="19">
        <v>0.27800000000000002</v>
      </c>
      <c r="E145" s="19">
        <v>0.79500000000000004</v>
      </c>
      <c r="F145" s="19">
        <v>0.69699999999999995</v>
      </c>
      <c r="G145" s="14"/>
      <c r="H145" s="19">
        <v>0.51</v>
      </c>
      <c r="I145" s="19">
        <v>2.7530000000000001</v>
      </c>
      <c r="J145" s="14"/>
      <c r="K145" s="19">
        <v>2.4369999999999998</v>
      </c>
      <c r="L145" s="19">
        <v>29.6</v>
      </c>
      <c r="M145" s="14"/>
      <c r="N145" s="19">
        <v>2.1179999999999999</v>
      </c>
      <c r="O145" s="14"/>
      <c r="P145" s="19">
        <v>4.2000000000000003E-2</v>
      </c>
      <c r="Q145" s="14"/>
      <c r="R145" s="19">
        <v>0.111</v>
      </c>
      <c r="S145" s="18" t="s">
        <v>10</v>
      </c>
    </row>
    <row r="146" spans="1:19" x14ac:dyDescent="0.25">
      <c r="A146" s="4" t="s">
        <v>89</v>
      </c>
      <c r="C146" s="18" t="s">
        <v>126</v>
      </c>
      <c r="D146" s="19">
        <v>0.158</v>
      </c>
      <c r="E146" s="19">
        <v>0.79</v>
      </c>
      <c r="F146" s="19">
        <v>0.69799999999999995</v>
      </c>
      <c r="G146" s="14"/>
      <c r="H146" s="19">
        <v>2.4E-2</v>
      </c>
      <c r="I146" s="19">
        <v>0.626</v>
      </c>
      <c r="J146" s="14"/>
      <c r="K146" s="19">
        <v>3.0819999999999999</v>
      </c>
      <c r="L146" s="19">
        <v>22.39</v>
      </c>
      <c r="M146" s="14"/>
      <c r="N146" s="19">
        <v>2.2839999999999998</v>
      </c>
      <c r="O146" s="14"/>
      <c r="P146" s="19">
        <v>7.1999999999999995E-2</v>
      </c>
      <c r="Q146" s="14"/>
      <c r="R146" s="19">
        <v>1.2E-2</v>
      </c>
      <c r="S146" s="18" t="s">
        <v>9</v>
      </c>
    </row>
    <row r="147" spans="1:19" x14ac:dyDescent="0.25">
      <c r="A147" s="4" t="s">
        <v>89</v>
      </c>
      <c r="C147" s="18" t="s">
        <v>127</v>
      </c>
      <c r="D147" s="19">
        <v>0.27</v>
      </c>
      <c r="E147" s="19">
        <v>0.66900000000000004</v>
      </c>
      <c r="F147" s="19">
        <v>0.70299999999999996</v>
      </c>
      <c r="G147" s="14"/>
      <c r="H147" s="19">
        <v>0.438</v>
      </c>
      <c r="I147" s="19">
        <v>2.339</v>
      </c>
      <c r="J147" s="14"/>
      <c r="K147" s="19">
        <v>3.169</v>
      </c>
      <c r="L147" s="19">
        <v>28.95</v>
      </c>
      <c r="M147" s="14"/>
      <c r="N147" s="19">
        <v>2.0579999999999998</v>
      </c>
      <c r="O147" s="14"/>
      <c r="P147" s="19">
        <v>4.2999999999999997E-2</v>
      </c>
      <c r="Q147" s="14"/>
      <c r="R147" s="19">
        <v>6.9000000000000006E-2</v>
      </c>
      <c r="S147" s="18" t="s">
        <v>10</v>
      </c>
    </row>
    <row r="148" spans="1:19" x14ac:dyDescent="0.25">
      <c r="A148" s="4" t="s">
        <v>89</v>
      </c>
      <c r="C148" s="18" t="s">
        <v>128</v>
      </c>
      <c r="D148" s="19">
        <v>0.21299999999999999</v>
      </c>
      <c r="E148" s="19">
        <v>0.69299999999999995</v>
      </c>
      <c r="F148" s="19">
        <v>0.69399999999999995</v>
      </c>
      <c r="G148" s="14"/>
      <c r="H148" s="19">
        <v>8.5999999999999993E-2</v>
      </c>
      <c r="I148" s="19">
        <v>0.81699999999999995</v>
      </c>
      <c r="J148" s="14"/>
      <c r="K148" s="19">
        <v>3.2269999999999999</v>
      </c>
      <c r="L148" s="19">
        <v>20.29</v>
      </c>
      <c r="M148" s="14"/>
      <c r="N148" s="19">
        <v>1.3280000000000001</v>
      </c>
      <c r="O148" s="14"/>
      <c r="P148" s="19">
        <v>5.8999999999999997E-2</v>
      </c>
      <c r="Q148" s="14"/>
      <c r="R148" s="19">
        <v>2.5999999999999999E-2</v>
      </c>
      <c r="S148" s="18" t="s">
        <v>9</v>
      </c>
    </row>
    <row r="149" spans="1:19" x14ac:dyDescent="0.25">
      <c r="A149" s="4" t="s">
        <v>89</v>
      </c>
      <c r="C149" s="18" t="s">
        <v>129</v>
      </c>
      <c r="D149" s="19">
        <v>0.19400000000000001</v>
      </c>
      <c r="E149" s="19">
        <v>0.48199999999999998</v>
      </c>
      <c r="F149" s="19">
        <v>0.82499999999999996</v>
      </c>
      <c r="G149" s="14"/>
      <c r="H149" s="19">
        <v>8.1000000000000003E-2</v>
      </c>
      <c r="I149" s="19">
        <v>0.36099999999999999</v>
      </c>
      <c r="J149" s="14"/>
      <c r="K149" s="19">
        <v>4.319</v>
      </c>
      <c r="L149" s="19">
        <v>20.079999999999998</v>
      </c>
      <c r="M149" s="14"/>
      <c r="N149" s="19">
        <v>0.52800000000000002</v>
      </c>
      <c r="O149" s="14"/>
      <c r="P149" s="19">
        <v>4.4999999999999998E-2</v>
      </c>
      <c r="Q149" s="14"/>
      <c r="R149" s="19">
        <v>1.2999999999999999E-2</v>
      </c>
      <c r="S149" s="18" t="s">
        <v>9</v>
      </c>
    </row>
    <row r="150" spans="1:19" x14ac:dyDescent="0.25">
      <c r="A150" s="4" t="s">
        <v>89</v>
      </c>
      <c r="C150" s="18" t="s">
        <v>130</v>
      </c>
      <c r="D150" s="19">
        <v>0.19500000000000001</v>
      </c>
      <c r="E150" s="19">
        <v>0.60799999999999998</v>
      </c>
      <c r="F150" s="19">
        <v>0.58399999999999996</v>
      </c>
      <c r="G150" s="14"/>
      <c r="H150" s="19">
        <v>0.12</v>
      </c>
      <c r="I150" s="19">
        <v>0.82</v>
      </c>
      <c r="J150" s="14"/>
      <c r="K150" s="19">
        <v>2.9870000000000001</v>
      </c>
      <c r="L150" s="19">
        <v>20.52</v>
      </c>
      <c r="M150" s="14"/>
      <c r="N150" s="19">
        <v>1.18</v>
      </c>
      <c r="O150" s="14"/>
      <c r="P150" s="19">
        <v>7.8E-2</v>
      </c>
      <c r="Q150" s="14"/>
      <c r="R150" s="19">
        <v>3.1E-2</v>
      </c>
      <c r="S150" s="18" t="s">
        <v>9</v>
      </c>
    </row>
    <row r="151" spans="1:19" x14ac:dyDescent="0.25">
      <c r="A151" s="4" t="s">
        <v>89</v>
      </c>
      <c r="C151" s="18" t="s">
        <v>131</v>
      </c>
      <c r="D151" s="19">
        <v>0.38400000000000001</v>
      </c>
      <c r="E151" s="19">
        <v>0.53</v>
      </c>
      <c r="F151" s="19">
        <v>1.2210000000000001</v>
      </c>
      <c r="G151" s="14"/>
      <c r="H151" s="19">
        <v>0.216</v>
      </c>
      <c r="I151" s="19">
        <v>1.978</v>
      </c>
      <c r="J151" s="14"/>
      <c r="K151" s="19">
        <v>0.253</v>
      </c>
      <c r="L151" s="19">
        <v>20.87</v>
      </c>
      <c r="M151" s="14"/>
      <c r="N151" s="19">
        <v>0.56100000000000005</v>
      </c>
      <c r="O151" s="14"/>
      <c r="P151" s="19">
        <v>6.0999999999999999E-2</v>
      </c>
      <c r="Q151" s="14"/>
      <c r="R151" s="19">
        <v>1.4999999999999999E-2</v>
      </c>
      <c r="S151" s="18" t="s">
        <v>9</v>
      </c>
    </row>
    <row r="152" spans="1:19" x14ac:dyDescent="0.25">
      <c r="A152" s="4" t="s">
        <v>89</v>
      </c>
      <c r="C152" s="18" t="s">
        <v>132</v>
      </c>
      <c r="D152" s="19">
        <v>0.38600000000000001</v>
      </c>
      <c r="E152" s="19">
        <v>0.82799999999999996</v>
      </c>
      <c r="F152" s="19">
        <v>1.4370000000000001</v>
      </c>
      <c r="G152" s="14"/>
      <c r="H152" s="19">
        <v>0.13300000000000001</v>
      </c>
      <c r="I152" s="19">
        <v>0.71399999999999997</v>
      </c>
      <c r="J152" s="14"/>
      <c r="K152" s="19">
        <v>1.4339999999999999</v>
      </c>
      <c r="L152" s="19">
        <v>22.12</v>
      </c>
      <c r="M152" s="14"/>
      <c r="N152" s="19">
        <v>0.70399999999999996</v>
      </c>
      <c r="O152" s="14"/>
      <c r="P152" s="19">
        <v>7.6999999999999999E-2</v>
      </c>
      <c r="Q152" s="14"/>
      <c r="R152" s="19">
        <v>6.0000000000000001E-3</v>
      </c>
      <c r="S152" s="18" t="s">
        <v>9</v>
      </c>
    </row>
    <row r="153" spans="1:19" x14ac:dyDescent="0.25">
      <c r="A153" s="4" t="s">
        <v>89</v>
      </c>
      <c r="C153" s="18" t="s">
        <v>133</v>
      </c>
      <c r="D153" s="19">
        <v>9.4E-2</v>
      </c>
      <c r="E153" s="19">
        <v>0.78200000000000003</v>
      </c>
      <c r="F153" s="19">
        <v>0.64800000000000002</v>
      </c>
      <c r="G153" s="14"/>
      <c r="H153" s="19">
        <v>5.8000000000000003E-2</v>
      </c>
      <c r="I153" s="19">
        <v>0.53800000000000003</v>
      </c>
      <c r="J153" s="14"/>
      <c r="K153" s="19">
        <v>0.10299999999999999</v>
      </c>
      <c r="L153" s="19">
        <v>24.14</v>
      </c>
      <c r="M153" s="14"/>
      <c r="N153" s="19">
        <v>0.36599999999999999</v>
      </c>
      <c r="O153" s="14"/>
      <c r="P153" s="19">
        <v>5.1999999999999998E-2</v>
      </c>
      <c r="Q153" s="14"/>
      <c r="R153" s="19">
        <v>3.5000000000000003E-2</v>
      </c>
      <c r="S153" s="18" t="s">
        <v>9</v>
      </c>
    </row>
    <row r="154" spans="1:19" x14ac:dyDescent="0.25">
      <c r="A154" s="4" t="s">
        <v>89</v>
      </c>
      <c r="C154" s="18" t="s">
        <v>134</v>
      </c>
      <c r="D154" s="19">
        <v>0.111</v>
      </c>
      <c r="E154" s="19">
        <v>0.75600000000000001</v>
      </c>
      <c r="F154" s="19">
        <v>0.622</v>
      </c>
      <c r="G154" s="14"/>
      <c r="H154" s="19">
        <v>0.14000000000000001</v>
      </c>
      <c r="I154" s="19">
        <v>1.6339999999999999</v>
      </c>
      <c r="J154" s="14"/>
      <c r="K154" s="19">
        <v>9.8000000000000004E-2</v>
      </c>
      <c r="L154" s="19">
        <v>14.78</v>
      </c>
      <c r="M154" s="14"/>
      <c r="N154" s="19">
        <v>0.78600000000000003</v>
      </c>
      <c r="O154" s="14"/>
      <c r="P154" s="19">
        <v>6.7000000000000004E-2</v>
      </c>
      <c r="Q154" s="14"/>
      <c r="R154" s="19">
        <v>5.2999999999999999E-2</v>
      </c>
      <c r="S154" s="18" t="s">
        <v>9</v>
      </c>
    </row>
    <row r="155" spans="1:19" x14ac:dyDescent="0.25">
      <c r="A155" s="4" t="s">
        <v>89</v>
      </c>
      <c r="C155" s="18" t="s">
        <v>135</v>
      </c>
      <c r="D155" s="19">
        <v>0.09</v>
      </c>
      <c r="E155" s="19">
        <v>0.498</v>
      </c>
      <c r="F155" s="19">
        <v>0.63300000000000001</v>
      </c>
      <c r="G155" s="14"/>
      <c r="H155" s="19">
        <v>0.05</v>
      </c>
      <c r="I155" s="19">
        <v>0.32400000000000001</v>
      </c>
      <c r="J155" s="14"/>
      <c r="K155" s="19">
        <v>0.161</v>
      </c>
      <c r="L155" s="19">
        <v>25.18</v>
      </c>
      <c r="M155" s="14"/>
      <c r="N155" s="19">
        <v>0.82199999999999995</v>
      </c>
      <c r="O155" s="14"/>
      <c r="P155" s="19">
        <v>3.5000000000000003E-2</v>
      </c>
      <c r="Q155" s="14"/>
      <c r="R155" s="19">
        <v>3.3000000000000002E-2</v>
      </c>
      <c r="S155" s="18" t="s">
        <v>9</v>
      </c>
    </row>
    <row r="156" spans="1:19" x14ac:dyDescent="0.25">
      <c r="A156" s="4" t="s">
        <v>89</v>
      </c>
      <c r="C156" s="18" t="s">
        <v>136</v>
      </c>
      <c r="D156" s="19">
        <v>0.10299999999999999</v>
      </c>
      <c r="E156" s="19">
        <v>0.51</v>
      </c>
      <c r="F156" s="19">
        <v>0.78300000000000003</v>
      </c>
      <c r="G156" s="14"/>
      <c r="H156" s="19">
        <v>4.7E-2</v>
      </c>
      <c r="I156" s="19">
        <v>0.432</v>
      </c>
      <c r="J156" s="14"/>
      <c r="K156" s="19">
        <v>0.13800000000000001</v>
      </c>
      <c r="L156" s="19">
        <v>25.09</v>
      </c>
      <c r="M156" s="14"/>
      <c r="N156" s="19">
        <v>1.0820000000000001</v>
      </c>
      <c r="O156" s="14"/>
      <c r="P156" s="19">
        <v>3.7999999999999999E-2</v>
      </c>
      <c r="Q156" s="14"/>
      <c r="R156" s="19">
        <v>8.2000000000000003E-2</v>
      </c>
      <c r="S156" s="18" t="s">
        <v>9</v>
      </c>
    </row>
  </sheetData>
  <mergeCells count="1">
    <mergeCell ref="A1:S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Slag Data</vt:lpstr>
    </vt:vector>
  </TitlesOfParts>
  <Company>UCSD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Brady J Liss</dc:creator>
  <cp:lastModifiedBy>EB-Y</cp:lastModifiedBy>
  <dcterms:created xsi:type="dcterms:W3CDTF">2018-11-30T18:25:06Z</dcterms:created>
  <dcterms:modified xsi:type="dcterms:W3CDTF">2019-06-14T03:08:46Z</dcterms:modified>
</cp:coreProperties>
</file>