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운호현\Desktop\"/>
    </mc:Choice>
  </mc:AlternateContent>
  <xr:revisionPtr revIDLastSave="0" documentId="13_ncr:1_{EAD2E2D7-8C2F-4E55-ABFF-A2CBF81DCE30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minimal data set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4" i="11" l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2" i="11"/>
  <c r="S114" i="11" l="1"/>
  <c r="R114" i="11"/>
  <c r="Q114" i="11"/>
  <c r="P114" i="11"/>
  <c r="O114" i="11"/>
  <c r="S113" i="11"/>
  <c r="R113" i="11"/>
  <c r="Q113" i="11"/>
  <c r="P113" i="11"/>
  <c r="O113" i="11"/>
  <c r="S112" i="11"/>
  <c r="R112" i="11"/>
  <c r="Q112" i="11"/>
  <c r="P112" i="11"/>
  <c r="O112" i="11"/>
  <c r="S111" i="11"/>
  <c r="R111" i="11"/>
  <c r="Q111" i="11"/>
  <c r="P111" i="11"/>
  <c r="O111" i="11"/>
  <c r="S110" i="11"/>
  <c r="R110" i="11"/>
  <c r="Q110" i="11"/>
  <c r="P110" i="11"/>
  <c r="O110" i="11"/>
  <c r="S109" i="11"/>
  <c r="R109" i="11"/>
  <c r="Q109" i="11"/>
  <c r="P109" i="11"/>
  <c r="O109" i="11"/>
  <c r="S108" i="11"/>
  <c r="R108" i="11"/>
  <c r="Q108" i="11"/>
  <c r="P108" i="11"/>
  <c r="O108" i="11"/>
  <c r="S107" i="11"/>
  <c r="R107" i="11"/>
  <c r="Q107" i="11"/>
  <c r="P107" i="11"/>
  <c r="O107" i="11"/>
  <c r="S106" i="11"/>
  <c r="R106" i="11"/>
  <c r="Q106" i="11"/>
  <c r="P106" i="11"/>
  <c r="O106" i="11"/>
  <c r="S105" i="11"/>
  <c r="R105" i="11"/>
  <c r="Q105" i="11"/>
  <c r="P105" i="11"/>
  <c r="O105" i="11"/>
  <c r="S104" i="11"/>
  <c r="R104" i="11"/>
  <c r="Q104" i="11"/>
  <c r="P104" i="11"/>
  <c r="O104" i="11"/>
  <c r="S103" i="11"/>
  <c r="R103" i="11"/>
  <c r="Q103" i="11"/>
  <c r="P103" i="11"/>
  <c r="O103" i="11"/>
  <c r="S102" i="11"/>
  <c r="R102" i="11"/>
  <c r="Q102" i="11"/>
  <c r="P102" i="11"/>
  <c r="O102" i="11"/>
  <c r="S101" i="11"/>
  <c r="R101" i="11"/>
  <c r="Q101" i="11"/>
  <c r="P101" i="11"/>
  <c r="O101" i="11"/>
  <c r="S100" i="11"/>
  <c r="R100" i="11"/>
  <c r="Q100" i="11"/>
  <c r="P100" i="11"/>
  <c r="O100" i="11"/>
  <c r="S99" i="11"/>
  <c r="R99" i="11"/>
  <c r="Q99" i="11"/>
  <c r="P99" i="11"/>
  <c r="O99" i="11"/>
  <c r="S98" i="11"/>
  <c r="R98" i="11"/>
  <c r="Q98" i="11"/>
  <c r="P98" i="11"/>
  <c r="O98" i="11"/>
  <c r="S97" i="11"/>
  <c r="R97" i="11"/>
  <c r="Q97" i="11"/>
  <c r="P97" i="11"/>
  <c r="O97" i="11"/>
  <c r="S96" i="11"/>
  <c r="R96" i="11"/>
  <c r="Q96" i="11"/>
  <c r="P96" i="11"/>
  <c r="O96" i="11"/>
  <c r="S95" i="11"/>
  <c r="R95" i="11"/>
  <c r="Q95" i="11"/>
  <c r="P95" i="11"/>
  <c r="O95" i="11"/>
  <c r="S94" i="11"/>
  <c r="R94" i="11"/>
  <c r="Q94" i="11"/>
  <c r="P94" i="11"/>
  <c r="O94" i="11"/>
  <c r="S93" i="11"/>
  <c r="R93" i="11"/>
  <c r="Q93" i="11"/>
  <c r="P93" i="11"/>
  <c r="O93" i="11"/>
  <c r="S92" i="11"/>
  <c r="R92" i="11"/>
  <c r="Q92" i="11"/>
  <c r="P92" i="11"/>
  <c r="O92" i="11"/>
  <c r="S91" i="11"/>
  <c r="R91" i="11"/>
  <c r="Q91" i="11"/>
  <c r="P91" i="11"/>
  <c r="O91" i="11"/>
  <c r="S90" i="11"/>
  <c r="R90" i="11"/>
  <c r="Q90" i="11"/>
  <c r="P90" i="11"/>
  <c r="O90" i="11"/>
  <c r="S89" i="11"/>
  <c r="R89" i="11"/>
  <c r="Q89" i="11"/>
  <c r="P89" i="11"/>
  <c r="O89" i="11"/>
  <c r="S88" i="11"/>
  <c r="R88" i="11"/>
  <c r="Q88" i="11"/>
  <c r="P88" i="11"/>
  <c r="O88" i="11"/>
  <c r="S87" i="11"/>
  <c r="R87" i="11"/>
  <c r="Q87" i="11"/>
  <c r="P87" i="11"/>
  <c r="O87" i="11"/>
  <c r="S86" i="11"/>
  <c r="R86" i="11"/>
  <c r="Q86" i="11"/>
  <c r="P86" i="11"/>
  <c r="O86" i="11"/>
  <c r="S85" i="11"/>
  <c r="R85" i="11"/>
  <c r="Q85" i="11"/>
  <c r="P85" i="11"/>
  <c r="O85" i="11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O80" i="11"/>
  <c r="S79" i="11"/>
  <c r="R79" i="11"/>
  <c r="Q79" i="11"/>
  <c r="P79" i="11"/>
  <c r="O79" i="11"/>
  <c r="S78" i="11"/>
  <c r="R78" i="11"/>
  <c r="Q78" i="11"/>
  <c r="P78" i="11"/>
  <c r="O78" i="11"/>
  <c r="S77" i="11"/>
  <c r="R77" i="11"/>
  <c r="Q77" i="11"/>
  <c r="P77" i="11"/>
  <c r="O77" i="11"/>
  <c r="S76" i="11"/>
  <c r="R76" i="11"/>
  <c r="Q76" i="11"/>
  <c r="P76" i="11"/>
  <c r="O76" i="11"/>
  <c r="S75" i="11"/>
  <c r="R75" i="11"/>
  <c r="Q75" i="11"/>
  <c r="P75" i="11"/>
  <c r="O75" i="11"/>
  <c r="S74" i="11"/>
  <c r="R74" i="11"/>
  <c r="Q74" i="11"/>
  <c r="P74" i="11"/>
  <c r="O74" i="11"/>
  <c r="S73" i="11"/>
  <c r="R73" i="11"/>
  <c r="Q73" i="11"/>
  <c r="P73" i="11"/>
  <c r="O73" i="11"/>
  <c r="S72" i="11"/>
  <c r="R72" i="11"/>
  <c r="Q72" i="11"/>
  <c r="P72" i="11"/>
  <c r="O72" i="11"/>
  <c r="S71" i="11"/>
  <c r="R71" i="11"/>
  <c r="Q71" i="11"/>
  <c r="P71" i="11"/>
  <c r="O71" i="11"/>
  <c r="S70" i="11"/>
  <c r="R70" i="11"/>
  <c r="Q70" i="11"/>
  <c r="P70" i="11"/>
  <c r="O70" i="11"/>
  <c r="S69" i="11"/>
  <c r="R69" i="11"/>
  <c r="Q69" i="11"/>
  <c r="P69" i="11"/>
  <c r="O69" i="11"/>
  <c r="S68" i="11"/>
  <c r="R68" i="11"/>
  <c r="Q68" i="11"/>
  <c r="P68" i="11"/>
  <c r="O68" i="11"/>
  <c r="S67" i="11"/>
  <c r="R67" i="11"/>
  <c r="Q67" i="11"/>
  <c r="P67" i="11"/>
  <c r="O67" i="11"/>
  <c r="S66" i="11"/>
  <c r="R66" i="11"/>
  <c r="Q66" i="11"/>
  <c r="P66" i="11"/>
  <c r="O66" i="11"/>
  <c r="S65" i="11"/>
  <c r="R65" i="11"/>
  <c r="Q65" i="11"/>
  <c r="P65" i="11"/>
  <c r="O65" i="11"/>
  <c r="S64" i="11"/>
  <c r="R64" i="11"/>
  <c r="Q64" i="11"/>
  <c r="P64" i="11"/>
  <c r="O64" i="11"/>
  <c r="S63" i="11"/>
  <c r="R63" i="11"/>
  <c r="Q63" i="11"/>
  <c r="P63" i="11"/>
  <c r="O63" i="11"/>
  <c r="S62" i="11"/>
  <c r="R62" i="11"/>
  <c r="Q62" i="11"/>
  <c r="P62" i="11"/>
  <c r="O62" i="11"/>
  <c r="S61" i="11"/>
  <c r="R61" i="11"/>
  <c r="Q61" i="11"/>
  <c r="P61" i="11"/>
  <c r="O61" i="11"/>
  <c r="S60" i="11"/>
  <c r="R60" i="11"/>
  <c r="Q60" i="11"/>
  <c r="P60" i="11"/>
  <c r="O60" i="11"/>
  <c r="S59" i="11"/>
  <c r="R59" i="11"/>
  <c r="Q59" i="11"/>
  <c r="P59" i="11"/>
  <c r="O59" i="11"/>
  <c r="S58" i="11"/>
  <c r="R58" i="11"/>
  <c r="Q58" i="11"/>
  <c r="P58" i="11"/>
  <c r="O58" i="11"/>
  <c r="S57" i="11"/>
  <c r="R57" i="11"/>
  <c r="Q57" i="11"/>
  <c r="P57" i="11"/>
  <c r="O57" i="11"/>
  <c r="S56" i="11"/>
  <c r="R56" i="11"/>
  <c r="Q56" i="11"/>
  <c r="P56" i="11"/>
  <c r="O56" i="11"/>
  <c r="S55" i="11"/>
  <c r="R55" i="11"/>
  <c r="Q55" i="11"/>
  <c r="P55" i="11"/>
  <c r="O55" i="11"/>
  <c r="S54" i="11"/>
  <c r="R54" i="11"/>
  <c r="Q54" i="11"/>
  <c r="P54" i="11"/>
  <c r="O54" i="11"/>
  <c r="S53" i="11"/>
  <c r="R53" i="11"/>
  <c r="Q53" i="11"/>
  <c r="P53" i="11"/>
  <c r="O53" i="11"/>
  <c r="S52" i="11"/>
  <c r="R52" i="11"/>
  <c r="Q52" i="11"/>
  <c r="P52" i="11"/>
  <c r="O52" i="11"/>
  <c r="S51" i="11"/>
  <c r="R51" i="11"/>
  <c r="Q51" i="11"/>
  <c r="P51" i="11"/>
  <c r="O51" i="11"/>
  <c r="S50" i="11"/>
  <c r="R50" i="11"/>
  <c r="Q50" i="11"/>
  <c r="P50" i="11"/>
  <c r="O50" i="11"/>
  <c r="S49" i="11"/>
  <c r="R49" i="11"/>
  <c r="Q49" i="11"/>
  <c r="P49" i="11"/>
  <c r="O49" i="11"/>
  <c r="S48" i="11"/>
  <c r="R48" i="11"/>
  <c r="Q48" i="11"/>
  <c r="P48" i="11"/>
  <c r="O48" i="11"/>
  <c r="S47" i="11"/>
  <c r="R47" i="11"/>
  <c r="Q47" i="11"/>
  <c r="P47" i="11"/>
  <c r="O47" i="11"/>
  <c r="S46" i="11"/>
  <c r="R46" i="11"/>
  <c r="Q46" i="11"/>
  <c r="P46" i="11"/>
  <c r="O46" i="11"/>
  <c r="S45" i="11"/>
  <c r="R45" i="11"/>
  <c r="Q45" i="11"/>
  <c r="P45" i="11"/>
  <c r="O45" i="11"/>
  <c r="S44" i="11"/>
  <c r="R44" i="11"/>
  <c r="Q44" i="11"/>
  <c r="P44" i="11"/>
  <c r="O44" i="11"/>
  <c r="S43" i="11"/>
  <c r="R43" i="11"/>
  <c r="Q43" i="11"/>
  <c r="P43" i="11"/>
  <c r="O43" i="11"/>
  <c r="S42" i="11"/>
  <c r="R42" i="11"/>
  <c r="Q42" i="11"/>
  <c r="P42" i="11"/>
  <c r="O42" i="11"/>
  <c r="S41" i="11"/>
  <c r="R41" i="11"/>
  <c r="Q41" i="11"/>
  <c r="P41" i="11"/>
  <c r="O41" i="11"/>
  <c r="S40" i="11"/>
  <c r="R40" i="11"/>
  <c r="Q40" i="11"/>
  <c r="P40" i="11"/>
  <c r="O40" i="11"/>
  <c r="S39" i="11"/>
  <c r="R39" i="11"/>
  <c r="Q39" i="11"/>
  <c r="P39" i="11"/>
  <c r="O39" i="11"/>
  <c r="S38" i="11"/>
  <c r="R38" i="11"/>
  <c r="Q38" i="11"/>
  <c r="P38" i="11"/>
  <c r="O38" i="11"/>
  <c r="S37" i="11"/>
  <c r="R37" i="11"/>
  <c r="Q37" i="11"/>
  <c r="P37" i="11"/>
  <c r="O37" i="11"/>
  <c r="S36" i="11"/>
  <c r="R36" i="11"/>
  <c r="Q36" i="11"/>
  <c r="P36" i="11"/>
  <c r="O36" i="11"/>
  <c r="S35" i="11"/>
  <c r="R35" i="11"/>
  <c r="Q35" i="11"/>
  <c r="P35" i="11"/>
  <c r="O35" i="11"/>
  <c r="S34" i="11"/>
  <c r="R34" i="11"/>
  <c r="Q34" i="11"/>
  <c r="P34" i="11"/>
  <c r="O34" i="11"/>
  <c r="S33" i="11"/>
  <c r="R33" i="11"/>
  <c r="Q33" i="11"/>
  <c r="P33" i="11"/>
  <c r="O33" i="11"/>
  <c r="S32" i="11"/>
  <c r="R32" i="11"/>
  <c r="Q32" i="11"/>
  <c r="P32" i="11"/>
  <c r="O32" i="11"/>
  <c r="S31" i="11"/>
  <c r="R31" i="11"/>
  <c r="Q31" i="11"/>
  <c r="P31" i="11"/>
  <c r="O31" i="11"/>
  <c r="S30" i="11"/>
  <c r="R30" i="11"/>
  <c r="Q30" i="11"/>
  <c r="P30" i="11"/>
  <c r="O30" i="11"/>
  <c r="S29" i="11"/>
  <c r="R29" i="11"/>
  <c r="Q29" i="11"/>
  <c r="P29" i="11"/>
  <c r="O29" i="11"/>
  <c r="S28" i="11"/>
  <c r="R28" i="11"/>
  <c r="Q28" i="11"/>
  <c r="P28" i="11"/>
  <c r="O28" i="11"/>
  <c r="S27" i="11"/>
  <c r="R27" i="11"/>
  <c r="Q27" i="11"/>
  <c r="P27" i="11"/>
  <c r="O27" i="11"/>
  <c r="S26" i="11"/>
  <c r="R26" i="11"/>
  <c r="Q26" i="11"/>
  <c r="P26" i="11"/>
  <c r="O26" i="11"/>
  <c r="S25" i="11"/>
  <c r="R25" i="11"/>
  <c r="Q25" i="11"/>
  <c r="P25" i="11"/>
  <c r="O25" i="11"/>
  <c r="S24" i="11"/>
  <c r="R24" i="11"/>
  <c r="Q24" i="11"/>
  <c r="P24" i="11"/>
  <c r="O24" i="11"/>
  <c r="S23" i="11"/>
  <c r="R23" i="11"/>
  <c r="Q23" i="11"/>
  <c r="P23" i="11"/>
  <c r="O23" i="11"/>
  <c r="S22" i="11"/>
  <c r="R22" i="11"/>
  <c r="Q22" i="11"/>
  <c r="P22" i="11"/>
  <c r="O22" i="11"/>
  <c r="S21" i="11"/>
  <c r="R21" i="11"/>
  <c r="Q21" i="11"/>
  <c r="P21" i="11"/>
  <c r="O21" i="11"/>
  <c r="S20" i="11"/>
  <c r="R20" i="11"/>
  <c r="Q20" i="11"/>
  <c r="P20" i="11"/>
  <c r="O20" i="11"/>
  <c r="S19" i="11"/>
  <c r="R19" i="11"/>
  <c r="Q19" i="11"/>
  <c r="P19" i="11"/>
  <c r="O19" i="11"/>
  <c r="S18" i="11"/>
  <c r="R18" i="11"/>
  <c r="Q18" i="11"/>
  <c r="P18" i="11"/>
  <c r="O18" i="11"/>
  <c r="S17" i="11"/>
  <c r="R17" i="11"/>
  <c r="Q17" i="11"/>
  <c r="P17" i="11"/>
  <c r="O17" i="11"/>
  <c r="S16" i="11"/>
  <c r="R16" i="11"/>
  <c r="Q16" i="11"/>
  <c r="P16" i="11"/>
  <c r="O16" i="11"/>
  <c r="S15" i="11"/>
  <c r="R15" i="11"/>
  <c r="Q15" i="11"/>
  <c r="P15" i="11"/>
  <c r="O15" i="11"/>
  <c r="S14" i="11"/>
  <c r="R14" i="11"/>
  <c r="Q14" i="11"/>
  <c r="P14" i="11"/>
  <c r="O14" i="11"/>
  <c r="S13" i="11"/>
  <c r="R13" i="11"/>
  <c r="Q13" i="11"/>
  <c r="P13" i="11"/>
  <c r="O13" i="11"/>
  <c r="S12" i="11"/>
  <c r="R12" i="11"/>
  <c r="Q12" i="11"/>
  <c r="P12" i="11"/>
  <c r="O12" i="11"/>
  <c r="S11" i="11"/>
  <c r="R11" i="11"/>
  <c r="Q11" i="11"/>
  <c r="P11" i="11"/>
  <c r="O11" i="11"/>
  <c r="S10" i="11"/>
  <c r="R10" i="11"/>
  <c r="Q10" i="11"/>
  <c r="P10" i="11"/>
  <c r="O10" i="11"/>
  <c r="S9" i="11"/>
  <c r="R9" i="11"/>
  <c r="Q9" i="11"/>
  <c r="P9" i="11"/>
  <c r="O9" i="11"/>
  <c r="S8" i="11"/>
  <c r="R8" i="11"/>
  <c r="Q8" i="11"/>
  <c r="P8" i="11"/>
  <c r="O8" i="11"/>
  <c r="S7" i="11"/>
  <c r="R7" i="11"/>
  <c r="Q7" i="11"/>
  <c r="P7" i="11"/>
  <c r="O7" i="11"/>
  <c r="S6" i="11"/>
  <c r="R6" i="11"/>
  <c r="Q6" i="11"/>
  <c r="P6" i="11"/>
  <c r="O6" i="11"/>
  <c r="S5" i="11"/>
  <c r="R5" i="11"/>
  <c r="Q5" i="11"/>
  <c r="P5" i="11"/>
  <c r="O5" i="11"/>
  <c r="S4" i="11"/>
  <c r="R4" i="11"/>
  <c r="Q4" i="11"/>
  <c r="P4" i="11"/>
  <c r="O4" i="11"/>
  <c r="S3" i="11"/>
  <c r="R3" i="11"/>
  <c r="Q3" i="11"/>
  <c r="P3" i="11"/>
  <c r="O3" i="11"/>
  <c r="S2" i="11"/>
  <c r="R2" i="11"/>
  <c r="Q2" i="11"/>
  <c r="P2" i="11"/>
  <c r="O2" i="11"/>
</calcChain>
</file>

<file path=xl/sharedStrings.xml><?xml version="1.0" encoding="utf-8"?>
<sst xmlns="http://schemas.openxmlformats.org/spreadsheetml/2006/main" count="376" uniqueCount="40">
  <si>
    <t>M</t>
    <phoneticPr fontId="1" type="noConversion"/>
  </si>
  <si>
    <t>F</t>
    <phoneticPr fontId="1" type="noConversion"/>
  </si>
  <si>
    <t>O.A</t>
    <phoneticPr fontId="1" type="noConversion"/>
  </si>
  <si>
    <t>AVN</t>
    <phoneticPr fontId="1" type="noConversion"/>
  </si>
  <si>
    <t>LCP sequale</t>
    <phoneticPr fontId="1" type="noConversion"/>
  </si>
  <si>
    <t>Hip dysplasia</t>
    <phoneticPr fontId="1" type="noConversion"/>
  </si>
  <si>
    <t>Posttraumatic O.A</t>
    <phoneticPr fontId="1" type="noConversion"/>
  </si>
  <si>
    <t xml:space="preserve"> M</t>
    <phoneticPr fontId="1" type="noConversion"/>
  </si>
  <si>
    <t>Neck fracture</t>
    <phoneticPr fontId="1" type="noConversion"/>
  </si>
  <si>
    <t>Posttramtic OA</t>
    <phoneticPr fontId="1" type="noConversion"/>
  </si>
  <si>
    <t>Chondrolysis</t>
    <phoneticPr fontId="1" type="noConversion"/>
  </si>
  <si>
    <t>A.S</t>
    <phoneticPr fontId="1" type="noConversion"/>
  </si>
  <si>
    <t>O</t>
    <phoneticPr fontId="1" type="noConversion"/>
  </si>
  <si>
    <t>X</t>
    <phoneticPr fontId="1" type="noConversion"/>
  </si>
  <si>
    <t>Fx (femur)</t>
    <phoneticPr fontId="1" type="noConversion"/>
  </si>
  <si>
    <t>Classification</t>
    <phoneticPr fontId="1" type="noConversion"/>
  </si>
  <si>
    <t>B</t>
    <phoneticPr fontId="1" type="noConversion"/>
  </si>
  <si>
    <t>TL &amp; B</t>
    <phoneticPr fontId="1" type="noConversion"/>
  </si>
  <si>
    <t>canal(↓7cm)</t>
    <phoneticPr fontId="1" type="noConversion"/>
  </si>
  <si>
    <t>Stem(↑2cm)</t>
    <phoneticPr fontId="1" type="noConversion"/>
  </si>
  <si>
    <t>CFI</t>
    <phoneticPr fontId="1" type="noConversion"/>
  </si>
  <si>
    <t>CCR</t>
    <phoneticPr fontId="1" type="noConversion"/>
  </si>
  <si>
    <t>CBR</t>
    <phoneticPr fontId="1" type="noConversion"/>
  </si>
  <si>
    <t>CFR(↑2cm)</t>
    <phoneticPr fontId="1" type="noConversion"/>
  </si>
  <si>
    <t>CFR(↓7cm)</t>
    <phoneticPr fontId="1" type="noConversion"/>
  </si>
  <si>
    <r>
      <t>Canal (</t>
    </r>
    <r>
      <rPr>
        <sz val="10"/>
        <rFont val="맑은 고딕"/>
        <family val="3"/>
        <charset val="129"/>
      </rPr>
      <t>↑</t>
    </r>
    <r>
      <rPr>
        <sz val="10"/>
        <rFont val="맑은 고딕"/>
        <family val="3"/>
        <charset val="129"/>
        <scheme val="minor"/>
      </rPr>
      <t>2cm)</t>
    </r>
    <phoneticPr fontId="1" type="noConversion"/>
  </si>
  <si>
    <r>
      <t>Canal (</t>
    </r>
    <r>
      <rPr>
        <sz val="10"/>
        <rFont val="맑은 고딕"/>
        <family val="3"/>
        <charset val="129"/>
      </rPr>
      <t>↓</t>
    </r>
    <r>
      <rPr>
        <sz val="10"/>
        <rFont val="맑은 고딕"/>
        <family val="3"/>
        <charset val="129"/>
        <scheme val="minor"/>
      </rPr>
      <t>3cm)</t>
    </r>
    <phoneticPr fontId="1" type="noConversion"/>
  </si>
  <si>
    <r>
      <t>canal (</t>
    </r>
    <r>
      <rPr>
        <sz val="10"/>
        <rFont val="맑은 고딕"/>
        <family val="3"/>
        <charset val="129"/>
      </rPr>
      <t>↓</t>
    </r>
    <r>
      <rPr>
        <sz val="10"/>
        <rFont val="맑은 고딕"/>
        <family val="3"/>
        <charset val="129"/>
        <scheme val="minor"/>
      </rPr>
      <t>10cm)</t>
    </r>
    <phoneticPr fontId="1" type="noConversion"/>
  </si>
  <si>
    <r>
      <t xml:space="preserve"> cortex (</t>
    </r>
    <r>
      <rPr>
        <sz val="10"/>
        <rFont val="맑은 고딕"/>
        <family val="3"/>
        <charset val="129"/>
      </rPr>
      <t>↓</t>
    </r>
    <r>
      <rPr>
        <sz val="10"/>
        <rFont val="맑은 고딕"/>
        <family val="3"/>
        <charset val="129"/>
        <scheme val="minor"/>
      </rPr>
      <t>10cm)</t>
    </r>
    <phoneticPr fontId="1" type="noConversion"/>
  </si>
  <si>
    <r>
      <t>stem(</t>
    </r>
    <r>
      <rPr>
        <sz val="10"/>
        <rFont val="맑은 고딕"/>
        <family val="3"/>
        <charset val="129"/>
      </rPr>
      <t>↓7</t>
    </r>
    <r>
      <rPr>
        <sz val="10"/>
        <rFont val="맑은 고딕"/>
        <family val="3"/>
        <charset val="129"/>
        <scheme val="minor"/>
      </rPr>
      <t>cm)</t>
    </r>
    <phoneticPr fontId="1" type="noConversion"/>
  </si>
  <si>
    <t>BMI</t>
    <phoneticPr fontId="1" type="noConversion"/>
  </si>
  <si>
    <t>TL&amp; B</t>
    <phoneticPr fontId="1" type="noConversion"/>
  </si>
  <si>
    <t>X</t>
    <phoneticPr fontId="1" type="noConversion"/>
  </si>
  <si>
    <t>X</t>
    <phoneticPr fontId="1" type="noConversion"/>
  </si>
  <si>
    <t>Stem size</t>
    <phoneticPr fontId="1" type="noConversion"/>
  </si>
  <si>
    <t>Diagnosis</t>
    <phoneticPr fontId="1" type="noConversion"/>
  </si>
  <si>
    <t>Sex</t>
    <phoneticPr fontId="1" type="noConversion"/>
  </si>
  <si>
    <t>Age</t>
    <phoneticPr fontId="1" type="noConversion"/>
  </si>
  <si>
    <t>Height</t>
    <phoneticPr fontId="1" type="noConversion"/>
  </si>
  <si>
    <t>Weight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</si>
</sst>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0_);[Red]\(0.00\)"/>
    <numFmt numFmtId="178" formatCode="0.0_);[Red]\(0.0\)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7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U114"/>
  <sheetViews>
    <sheetView tabSelected="1" zoomScale="70" zoomScaleNormal="70" workbookViewId="0">
      <selection activeCell="H14" sqref="H14"/>
    </sheetView>
  </sheetViews>
  <sheetFormatPr defaultColWidth="8.58203125" defaultRowHeight="16" x14ac:dyDescent="0.45"/>
  <cols>
    <col min="1" max="1" width="5.83203125" style="1" customWidth="1"/>
    <col min="2" max="2" width="5.33203125" style="1" customWidth="1"/>
    <col min="3" max="3" width="15.33203125" style="1" customWidth="1"/>
    <col min="4" max="4" width="7.83203125" style="1" customWidth="1"/>
    <col min="5" max="5" width="9" style="1" customWidth="1"/>
    <col min="6" max="6" width="8.25" style="1" customWidth="1"/>
    <col min="7" max="7" width="9" style="1"/>
    <col min="8" max="8" width="12.83203125" style="3" customWidth="1"/>
    <col min="9" max="9" width="14.33203125" style="3" customWidth="1"/>
    <col min="10" max="10" width="13" style="3" customWidth="1"/>
    <col min="11" max="11" width="14.08203125" style="3" customWidth="1"/>
    <col min="12" max="12" width="10.58203125" style="3" customWidth="1"/>
    <col min="13" max="13" width="11.58203125" style="3" customWidth="1"/>
    <col min="14" max="14" width="11" style="3" customWidth="1"/>
    <col min="15" max="15" width="6.5" style="3" customWidth="1"/>
    <col min="16" max="16" width="5.83203125" style="3" customWidth="1"/>
    <col min="17" max="17" width="5.33203125" style="3" customWidth="1"/>
    <col min="18" max="18" width="9.83203125" style="3" customWidth="1"/>
    <col min="19" max="19" width="11.08203125" style="3" customWidth="1"/>
    <col min="20" max="20" width="10" style="1" customWidth="1"/>
    <col min="21" max="21" width="10.33203125" style="6" customWidth="1"/>
    <col min="22" max="16384" width="8.58203125" style="3"/>
  </cols>
  <sheetData>
    <row r="1" spans="1:21" x14ac:dyDescent="0.45">
      <c r="A1" s="1" t="s">
        <v>36</v>
      </c>
      <c r="B1" s="1" t="s">
        <v>37</v>
      </c>
      <c r="C1" s="1" t="s">
        <v>35</v>
      </c>
      <c r="D1" s="1" t="s">
        <v>38</v>
      </c>
      <c r="E1" s="1" t="s">
        <v>39</v>
      </c>
      <c r="F1" s="1" t="s">
        <v>30</v>
      </c>
      <c r="G1" s="1" t="s">
        <v>34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18</v>
      </c>
      <c r="M1" s="3" t="s">
        <v>19</v>
      </c>
      <c r="N1" s="3" t="s">
        <v>29</v>
      </c>
      <c r="O1" s="3" t="s">
        <v>20</v>
      </c>
      <c r="P1" s="3" t="s">
        <v>21</v>
      </c>
      <c r="Q1" s="3" t="s">
        <v>22</v>
      </c>
      <c r="R1" s="3" t="s">
        <v>23</v>
      </c>
      <c r="S1" s="3" t="s">
        <v>24</v>
      </c>
      <c r="T1" s="1" t="s">
        <v>14</v>
      </c>
      <c r="U1" s="1" t="s">
        <v>15</v>
      </c>
    </row>
    <row r="2" spans="1:21" x14ac:dyDescent="0.45">
      <c r="A2" s="1" t="s">
        <v>1</v>
      </c>
      <c r="B2" s="1">
        <v>70</v>
      </c>
      <c r="C2" s="1" t="s">
        <v>8</v>
      </c>
      <c r="D2" s="3">
        <v>1.506</v>
      </c>
      <c r="E2" s="4">
        <v>56.75</v>
      </c>
      <c r="F2" s="4">
        <f>E2/D2/D2</f>
        <v>25.021648686352421</v>
      </c>
      <c r="G2" s="1">
        <v>10</v>
      </c>
      <c r="H2" s="3">
        <v>42.22</v>
      </c>
      <c r="I2" s="3">
        <v>13.33</v>
      </c>
      <c r="J2" s="3">
        <v>9.1</v>
      </c>
      <c r="K2" s="3">
        <v>29.71</v>
      </c>
      <c r="L2" s="3">
        <v>12.47</v>
      </c>
      <c r="M2" s="3">
        <v>26.56</v>
      </c>
      <c r="N2" s="3">
        <v>10.199999999999999</v>
      </c>
      <c r="O2" s="3">
        <f t="shared" ref="O2:O33" si="0" xml:space="preserve"> H2/J2</f>
        <v>4.63956043956044</v>
      </c>
      <c r="P2" s="3">
        <f t="shared" ref="P2:P18" si="1">J2/I2</f>
        <v>0.68267066766691675</v>
      </c>
      <c r="Q2" s="3">
        <f t="shared" ref="Q2:Q33" si="2">J2/K2</f>
        <v>0.30629417704476603</v>
      </c>
      <c r="R2" s="3">
        <f t="shared" ref="R2:R33" si="3">M2/H2</f>
        <v>0.6290857413548081</v>
      </c>
      <c r="S2" s="3">
        <f t="shared" ref="S2:S33" si="4">N2/L2</f>
        <v>0.81796311146752199</v>
      </c>
      <c r="T2" s="1" t="s">
        <v>32</v>
      </c>
      <c r="U2" s="1"/>
    </row>
    <row r="3" spans="1:21" ht="17" x14ac:dyDescent="0.45">
      <c r="A3" s="2" t="s">
        <v>0</v>
      </c>
      <c r="B3" s="2">
        <v>61</v>
      </c>
      <c r="C3" s="2" t="s">
        <v>4</v>
      </c>
      <c r="D3" s="3">
        <v>1.64</v>
      </c>
      <c r="E3" s="4">
        <v>82.1</v>
      </c>
      <c r="F3" s="4">
        <v>30.634</v>
      </c>
      <c r="G3" s="5">
        <v>12</v>
      </c>
      <c r="H3" s="3">
        <v>48.36</v>
      </c>
      <c r="I3" s="3">
        <v>18.440000000000001</v>
      </c>
      <c r="J3" s="3">
        <v>13.23</v>
      </c>
      <c r="K3" s="3">
        <v>28.73</v>
      </c>
      <c r="L3" s="3">
        <v>14.91</v>
      </c>
      <c r="M3" s="3">
        <v>26.95</v>
      </c>
      <c r="N3" s="3">
        <v>11.49</v>
      </c>
      <c r="O3" s="3">
        <f t="shared" si="0"/>
        <v>3.6553287981859408</v>
      </c>
      <c r="P3" s="3">
        <f t="shared" si="1"/>
        <v>0.71746203904555317</v>
      </c>
      <c r="Q3" s="3">
        <f t="shared" si="2"/>
        <v>0.46049425687434736</v>
      </c>
      <c r="R3" s="3">
        <f t="shared" si="3"/>
        <v>0.55727874276261369</v>
      </c>
      <c r="S3" s="3">
        <f t="shared" si="4"/>
        <v>0.77062374245472842</v>
      </c>
      <c r="T3" s="1" t="s">
        <v>13</v>
      </c>
    </row>
    <row r="4" spans="1:21" ht="17" x14ac:dyDescent="0.45">
      <c r="A4" s="2" t="s">
        <v>0</v>
      </c>
      <c r="B4" s="2">
        <v>68</v>
      </c>
      <c r="C4" s="2" t="s">
        <v>3</v>
      </c>
      <c r="D4" s="3">
        <v>1.72</v>
      </c>
      <c r="E4" s="4">
        <v>73</v>
      </c>
      <c r="F4" s="4">
        <f>E4/D4/D4</f>
        <v>24.675500270416443</v>
      </c>
      <c r="G4" s="5">
        <v>16</v>
      </c>
      <c r="H4" s="3">
        <v>50.28</v>
      </c>
      <c r="I4" s="3">
        <v>20.91</v>
      </c>
      <c r="J4" s="3">
        <v>16.66</v>
      </c>
      <c r="K4" s="3">
        <v>35.03</v>
      </c>
      <c r="L4" s="3">
        <v>16.91</v>
      </c>
      <c r="M4" s="3">
        <v>27.64</v>
      </c>
      <c r="N4" s="3">
        <v>16.45</v>
      </c>
      <c r="O4" s="3">
        <f t="shared" si="0"/>
        <v>3.0180072028811527</v>
      </c>
      <c r="P4" s="3">
        <f t="shared" si="1"/>
        <v>0.7967479674796748</v>
      </c>
      <c r="Q4" s="3">
        <f t="shared" si="2"/>
        <v>0.47559234941478734</v>
      </c>
      <c r="R4" s="3">
        <f t="shared" si="3"/>
        <v>0.54972155926809863</v>
      </c>
      <c r="S4" s="3">
        <f t="shared" si="4"/>
        <v>0.97279716144293316</v>
      </c>
      <c r="T4" s="1" t="s">
        <v>13</v>
      </c>
    </row>
    <row r="5" spans="1:21" ht="17" x14ac:dyDescent="0.45">
      <c r="A5" s="1" t="s">
        <v>0</v>
      </c>
      <c r="B5" s="1">
        <v>72</v>
      </c>
      <c r="C5" s="1" t="s">
        <v>5</v>
      </c>
      <c r="D5" s="3">
        <v>1.65</v>
      </c>
      <c r="E5" s="4">
        <v>58</v>
      </c>
      <c r="F5" s="4">
        <f>E5/D5/D5</f>
        <v>21.303948576675854</v>
      </c>
      <c r="G5" s="5">
        <v>13</v>
      </c>
      <c r="H5" s="3">
        <v>55.38</v>
      </c>
      <c r="I5" s="3">
        <v>18.66</v>
      </c>
      <c r="J5" s="3">
        <v>15.53</v>
      </c>
      <c r="K5" s="3">
        <v>33.380000000000003</v>
      </c>
      <c r="L5" s="3">
        <v>14.79</v>
      </c>
      <c r="M5" s="3">
        <v>27.72</v>
      </c>
      <c r="N5" s="3">
        <v>12.55</v>
      </c>
      <c r="O5" s="3">
        <f t="shared" si="0"/>
        <v>3.5660012878300069</v>
      </c>
      <c r="P5" s="3">
        <f t="shared" si="1"/>
        <v>0.83226152197213288</v>
      </c>
      <c r="Q5" s="3">
        <f t="shared" si="2"/>
        <v>0.46524865188735764</v>
      </c>
      <c r="R5" s="3">
        <f t="shared" si="3"/>
        <v>0.50054171180931739</v>
      </c>
      <c r="S5" s="3">
        <f t="shared" si="4"/>
        <v>0.84854631507775535</v>
      </c>
      <c r="T5" s="1" t="s">
        <v>13</v>
      </c>
    </row>
    <row r="6" spans="1:21" ht="17" x14ac:dyDescent="0.45">
      <c r="A6" s="2" t="s">
        <v>0</v>
      </c>
      <c r="B6" s="2">
        <v>66</v>
      </c>
      <c r="C6" s="2" t="s">
        <v>3</v>
      </c>
      <c r="D6" s="3">
        <v>1.67</v>
      </c>
      <c r="E6" s="4">
        <v>68.599999999999994</v>
      </c>
      <c r="F6" s="4">
        <f>E6/D6/D6</f>
        <v>24.597511563698948</v>
      </c>
      <c r="G6" s="5">
        <v>16</v>
      </c>
      <c r="H6" s="3">
        <v>52.4</v>
      </c>
      <c r="I6" s="3">
        <v>23.09</v>
      </c>
      <c r="J6" s="3">
        <v>13.95</v>
      </c>
      <c r="K6" s="3">
        <v>31.39</v>
      </c>
      <c r="L6" s="3">
        <v>18.579999999999998</v>
      </c>
      <c r="M6" s="3">
        <v>30.57</v>
      </c>
      <c r="N6" s="3">
        <v>17.41</v>
      </c>
      <c r="O6" s="3">
        <f t="shared" si="0"/>
        <v>3.7562724014336917</v>
      </c>
      <c r="P6" s="3">
        <f t="shared" si="1"/>
        <v>0.60415764400173233</v>
      </c>
      <c r="Q6" s="3">
        <f t="shared" si="2"/>
        <v>0.44440904746734627</v>
      </c>
      <c r="R6" s="3">
        <f t="shared" si="3"/>
        <v>0.5833969465648855</v>
      </c>
      <c r="S6" s="3">
        <f t="shared" si="4"/>
        <v>0.93702906350914972</v>
      </c>
      <c r="T6" s="1" t="s">
        <v>13</v>
      </c>
    </row>
    <row r="7" spans="1:21" ht="17" x14ac:dyDescent="0.45">
      <c r="A7" s="2" t="s">
        <v>0</v>
      </c>
      <c r="B7" s="2">
        <v>66</v>
      </c>
      <c r="C7" s="2" t="s">
        <v>3</v>
      </c>
      <c r="D7" s="3">
        <v>1.67</v>
      </c>
      <c r="E7" s="4">
        <v>68.599999999999994</v>
      </c>
      <c r="F7" s="4">
        <f>E7/D7/D7</f>
        <v>24.597511563698948</v>
      </c>
      <c r="G7" s="5">
        <v>16</v>
      </c>
      <c r="H7" s="3">
        <v>54.19</v>
      </c>
      <c r="I7" s="3">
        <v>20.93</v>
      </c>
      <c r="J7" s="3">
        <v>15.71</v>
      </c>
      <c r="K7" s="3">
        <v>33.64</v>
      </c>
      <c r="L7" s="3">
        <v>19.8</v>
      </c>
      <c r="M7" s="3">
        <v>35.380000000000003</v>
      </c>
      <c r="N7" s="3">
        <v>18.38</v>
      </c>
      <c r="O7" s="3">
        <f t="shared" si="0"/>
        <v>3.4493952896244426</v>
      </c>
      <c r="P7" s="3">
        <f t="shared" si="1"/>
        <v>0.75059722885809843</v>
      </c>
      <c r="Q7" s="3">
        <f t="shared" si="2"/>
        <v>0.46700356718192632</v>
      </c>
      <c r="R7" s="3">
        <f t="shared" si="3"/>
        <v>0.65288798671341586</v>
      </c>
      <c r="S7" s="3">
        <f t="shared" si="4"/>
        <v>0.92828282828282815</v>
      </c>
      <c r="T7" s="1" t="s">
        <v>13</v>
      </c>
    </row>
    <row r="8" spans="1:21" ht="17" x14ac:dyDescent="0.45">
      <c r="A8" s="2" t="s">
        <v>1</v>
      </c>
      <c r="B8" s="2">
        <v>63</v>
      </c>
      <c r="C8" s="2" t="s">
        <v>5</v>
      </c>
      <c r="D8" s="3">
        <v>1.611</v>
      </c>
      <c r="E8" s="4">
        <v>68.400000000000006</v>
      </c>
      <c r="F8" s="4">
        <f>E8/D8/D8</f>
        <v>26.355121389608453</v>
      </c>
      <c r="G8" s="5">
        <v>14</v>
      </c>
      <c r="H8" s="3">
        <v>45.25</v>
      </c>
      <c r="I8" s="3">
        <v>21.23</v>
      </c>
      <c r="J8" s="3">
        <v>14.53</v>
      </c>
      <c r="K8" s="3">
        <v>29.33</v>
      </c>
      <c r="L8" s="3">
        <v>15.98</v>
      </c>
      <c r="M8" s="3">
        <v>30.57</v>
      </c>
      <c r="N8" s="3">
        <v>15.57</v>
      </c>
      <c r="O8" s="3">
        <f t="shared" si="0"/>
        <v>3.1142463867859602</v>
      </c>
      <c r="P8" s="3">
        <f t="shared" si="1"/>
        <v>0.68440885539331131</v>
      </c>
      <c r="Q8" s="3">
        <f t="shared" si="2"/>
        <v>0.49539720422775319</v>
      </c>
      <c r="R8" s="3">
        <f t="shared" si="3"/>
        <v>0.67558011049723754</v>
      </c>
      <c r="S8" s="3">
        <f t="shared" si="4"/>
        <v>0.97434292866082606</v>
      </c>
      <c r="T8" s="1" t="s">
        <v>12</v>
      </c>
      <c r="U8" s="1" t="s">
        <v>16</v>
      </c>
    </row>
    <row r="9" spans="1:21" ht="17" x14ac:dyDescent="0.45">
      <c r="A9" s="2" t="s">
        <v>1</v>
      </c>
      <c r="B9" s="2">
        <v>62</v>
      </c>
      <c r="C9" s="2" t="s">
        <v>2</v>
      </c>
      <c r="D9" s="3">
        <v>1.53</v>
      </c>
      <c r="E9" s="4">
        <v>56.5</v>
      </c>
      <c r="F9" s="4">
        <f t="shared" ref="F9:F40" si="5">E9/(D9*D9)</f>
        <v>24.136016062198301</v>
      </c>
      <c r="G9" s="5">
        <v>11</v>
      </c>
      <c r="H9" s="3">
        <v>46.02</v>
      </c>
      <c r="I9" s="3">
        <v>15.28</v>
      </c>
      <c r="J9" s="3">
        <v>10.84</v>
      </c>
      <c r="K9" s="3">
        <v>28.78</v>
      </c>
      <c r="L9" s="3">
        <v>12.74</v>
      </c>
      <c r="M9" s="3">
        <v>27.93</v>
      </c>
      <c r="N9" s="3">
        <v>12.44</v>
      </c>
      <c r="O9" s="3">
        <f t="shared" si="0"/>
        <v>4.2453874538745389</v>
      </c>
      <c r="P9" s="3">
        <f t="shared" si="1"/>
        <v>0.70942408376963351</v>
      </c>
      <c r="Q9" s="3">
        <f t="shared" si="2"/>
        <v>0.37665045170257122</v>
      </c>
      <c r="R9" s="3">
        <f t="shared" si="3"/>
        <v>0.60691003911342889</v>
      </c>
      <c r="S9" s="3">
        <f t="shared" si="4"/>
        <v>0.97645211930926212</v>
      </c>
      <c r="T9" s="1" t="s">
        <v>13</v>
      </c>
    </row>
    <row r="10" spans="1:21" ht="17" x14ac:dyDescent="0.45">
      <c r="A10" s="2" t="s">
        <v>0</v>
      </c>
      <c r="B10" s="2">
        <v>81</v>
      </c>
      <c r="C10" s="2" t="s">
        <v>3</v>
      </c>
      <c r="D10" s="3">
        <v>1.63</v>
      </c>
      <c r="E10" s="4">
        <v>63.2</v>
      </c>
      <c r="F10" s="4">
        <f t="shared" si="5"/>
        <v>23.787120328202043</v>
      </c>
      <c r="G10" s="5">
        <v>12</v>
      </c>
      <c r="H10" s="3">
        <v>42.53</v>
      </c>
      <c r="I10" s="3">
        <v>20.23</v>
      </c>
      <c r="J10" s="3">
        <v>13.97</v>
      </c>
      <c r="K10" s="3">
        <v>30.24</v>
      </c>
      <c r="L10" s="3">
        <v>15.44</v>
      </c>
      <c r="M10" s="3">
        <v>27.13</v>
      </c>
      <c r="N10" s="3">
        <v>12.84</v>
      </c>
      <c r="O10" s="3">
        <f t="shared" si="0"/>
        <v>3.0443808160343595</v>
      </c>
      <c r="P10" s="3">
        <f t="shared" si="1"/>
        <v>0.69055857637172513</v>
      </c>
      <c r="Q10" s="3">
        <f t="shared" si="2"/>
        <v>0.46197089947089953</v>
      </c>
      <c r="R10" s="3">
        <f t="shared" si="3"/>
        <v>0.63790265694803661</v>
      </c>
      <c r="S10" s="3">
        <f t="shared" si="4"/>
        <v>0.83160621761658038</v>
      </c>
      <c r="T10" s="1" t="s">
        <v>13</v>
      </c>
    </row>
    <row r="11" spans="1:21" ht="17" x14ac:dyDescent="0.45">
      <c r="A11" s="1" t="s">
        <v>1</v>
      </c>
      <c r="B11" s="1">
        <v>75</v>
      </c>
      <c r="C11" s="1" t="s">
        <v>3</v>
      </c>
      <c r="D11" s="3">
        <v>1.46</v>
      </c>
      <c r="E11" s="4">
        <v>57.8</v>
      </c>
      <c r="F11" s="4">
        <f t="shared" si="5"/>
        <v>27.115781572527681</v>
      </c>
      <c r="G11" s="5">
        <v>12</v>
      </c>
      <c r="H11" s="3">
        <v>47.51</v>
      </c>
      <c r="I11" s="3">
        <v>17.329999999999998</v>
      </c>
      <c r="J11" s="3">
        <v>12.3</v>
      </c>
      <c r="K11" s="3">
        <v>29.7</v>
      </c>
      <c r="L11" s="3">
        <v>15.2</v>
      </c>
      <c r="M11" s="3">
        <v>30.42</v>
      </c>
      <c r="N11" s="3">
        <v>13.55</v>
      </c>
      <c r="O11" s="3">
        <f t="shared" si="0"/>
        <v>3.8626016260162599</v>
      </c>
      <c r="P11" s="3">
        <f t="shared" si="1"/>
        <v>0.70975187536064643</v>
      </c>
      <c r="Q11" s="3">
        <f t="shared" si="2"/>
        <v>0.4141414141414142</v>
      </c>
      <c r="R11" s="3">
        <f t="shared" si="3"/>
        <v>0.64028625552515261</v>
      </c>
      <c r="S11" s="3">
        <f t="shared" si="4"/>
        <v>0.89144736842105277</v>
      </c>
      <c r="T11" s="1" t="s">
        <v>13</v>
      </c>
    </row>
    <row r="12" spans="1:21" ht="17" x14ac:dyDescent="0.45">
      <c r="A12" s="2" t="s">
        <v>1</v>
      </c>
      <c r="B12" s="2">
        <v>65</v>
      </c>
      <c r="C12" s="2" t="s">
        <v>3</v>
      </c>
      <c r="D12" s="3">
        <v>1.56</v>
      </c>
      <c r="E12" s="4">
        <v>60</v>
      </c>
      <c r="F12" s="4">
        <f t="shared" si="5"/>
        <v>24.654832347140037</v>
      </c>
      <c r="G12" s="5">
        <v>11</v>
      </c>
      <c r="H12" s="3">
        <v>49.82</v>
      </c>
      <c r="I12" s="3">
        <v>16.28</v>
      </c>
      <c r="J12" s="3">
        <v>12.68</v>
      </c>
      <c r="K12" s="3">
        <v>28.53</v>
      </c>
      <c r="L12" s="3">
        <v>13.37</v>
      </c>
      <c r="M12" s="3">
        <v>28.42</v>
      </c>
      <c r="N12" s="3">
        <v>11.49</v>
      </c>
      <c r="O12" s="3">
        <f t="shared" si="0"/>
        <v>3.9290220820189274</v>
      </c>
      <c r="P12" s="3">
        <f t="shared" si="1"/>
        <v>0.77886977886977882</v>
      </c>
      <c r="Q12" s="3">
        <f t="shared" si="2"/>
        <v>0.44444444444444442</v>
      </c>
      <c r="R12" s="3">
        <f t="shared" si="3"/>
        <v>0.5704536330790847</v>
      </c>
      <c r="S12" s="3">
        <f t="shared" si="4"/>
        <v>0.85938668661181761</v>
      </c>
      <c r="T12" s="1" t="s">
        <v>12</v>
      </c>
      <c r="U12" s="1" t="s">
        <v>16</v>
      </c>
    </row>
    <row r="13" spans="1:21" ht="17" x14ac:dyDescent="0.45">
      <c r="A13" s="1" t="s">
        <v>0</v>
      </c>
      <c r="B13" s="1">
        <v>73</v>
      </c>
      <c r="C13" s="1" t="s">
        <v>6</v>
      </c>
      <c r="D13" s="3">
        <v>1.55</v>
      </c>
      <c r="E13" s="4">
        <v>63</v>
      </c>
      <c r="F13" s="4">
        <f t="shared" si="5"/>
        <v>26.22268470343392</v>
      </c>
      <c r="G13" s="5">
        <v>12</v>
      </c>
      <c r="H13" s="3">
        <v>44.21</v>
      </c>
      <c r="I13" s="3">
        <v>18.440000000000001</v>
      </c>
      <c r="J13" s="3">
        <v>15.23</v>
      </c>
      <c r="K13" s="3">
        <v>33.31</v>
      </c>
      <c r="L13" s="3">
        <v>14.31</v>
      </c>
      <c r="M13" s="3">
        <v>24.28</v>
      </c>
      <c r="N13" s="3">
        <v>13.18</v>
      </c>
      <c r="O13" s="3">
        <f t="shared" si="0"/>
        <v>2.9028233749179253</v>
      </c>
      <c r="P13" s="3">
        <f t="shared" si="1"/>
        <v>0.82592190889370931</v>
      </c>
      <c r="Q13" s="3">
        <f t="shared" si="2"/>
        <v>0.45722005403782645</v>
      </c>
      <c r="R13" s="3">
        <f t="shared" si="3"/>
        <v>0.54919701425016965</v>
      </c>
      <c r="S13" s="3">
        <f t="shared" si="4"/>
        <v>0.92103424178895876</v>
      </c>
      <c r="T13" s="1" t="s">
        <v>13</v>
      </c>
      <c r="U13" s="1"/>
    </row>
    <row r="14" spans="1:21" ht="17" x14ac:dyDescent="0.45">
      <c r="A14" s="1" t="s">
        <v>0</v>
      </c>
      <c r="B14" s="1">
        <v>50</v>
      </c>
      <c r="C14" s="1" t="s">
        <v>3</v>
      </c>
      <c r="D14" s="3">
        <v>1.67</v>
      </c>
      <c r="E14" s="4">
        <v>72</v>
      </c>
      <c r="F14" s="4">
        <f t="shared" si="5"/>
        <v>25.816630212628635</v>
      </c>
      <c r="G14" s="5">
        <v>13</v>
      </c>
      <c r="H14" s="3">
        <v>50.07</v>
      </c>
      <c r="I14" s="3">
        <v>16.059999999999999</v>
      </c>
      <c r="J14" s="3">
        <v>12.33</v>
      </c>
      <c r="K14" s="3">
        <v>29.14</v>
      </c>
      <c r="L14" s="3">
        <v>13.3</v>
      </c>
      <c r="M14" s="3">
        <v>21.74</v>
      </c>
      <c r="N14" s="3">
        <v>12.74</v>
      </c>
      <c r="O14" s="3">
        <f t="shared" si="0"/>
        <v>4.0608272506082725</v>
      </c>
      <c r="P14" s="3">
        <f t="shared" si="1"/>
        <v>0.7677459526774596</v>
      </c>
      <c r="Q14" s="3">
        <f t="shared" si="2"/>
        <v>0.4231297185998627</v>
      </c>
      <c r="R14" s="3">
        <f t="shared" si="3"/>
        <v>0.43419213101657678</v>
      </c>
      <c r="S14" s="3">
        <f t="shared" si="4"/>
        <v>0.95789473684210524</v>
      </c>
      <c r="T14" s="1" t="s">
        <v>13</v>
      </c>
    </row>
    <row r="15" spans="1:21" ht="17" x14ac:dyDescent="0.45">
      <c r="A15" s="2" t="s">
        <v>0</v>
      </c>
      <c r="B15" s="2">
        <v>70</v>
      </c>
      <c r="C15" s="2" t="s">
        <v>3</v>
      </c>
      <c r="D15" s="3">
        <v>1.6</v>
      </c>
      <c r="E15" s="4">
        <v>62</v>
      </c>
      <c r="F15" s="4">
        <f t="shared" si="5"/>
        <v>24.218749999999996</v>
      </c>
      <c r="G15" s="5">
        <v>16</v>
      </c>
      <c r="H15" s="3">
        <v>48.87</v>
      </c>
      <c r="I15" s="3">
        <v>21.79</v>
      </c>
      <c r="J15" s="3">
        <v>17.2</v>
      </c>
      <c r="K15" s="3">
        <v>32.18</v>
      </c>
      <c r="L15" s="3">
        <v>17.36</v>
      </c>
      <c r="M15" s="3">
        <v>27.12</v>
      </c>
      <c r="N15" s="3">
        <v>15.24</v>
      </c>
      <c r="O15" s="3">
        <f t="shared" si="0"/>
        <v>2.8412790697674417</v>
      </c>
      <c r="P15" s="3">
        <f t="shared" si="1"/>
        <v>0.78935291418081688</v>
      </c>
      <c r="Q15" s="3">
        <f t="shared" si="2"/>
        <v>0.53449347420758231</v>
      </c>
      <c r="R15" s="3">
        <f t="shared" si="3"/>
        <v>0.55494168201350524</v>
      </c>
      <c r="S15" s="3">
        <f t="shared" si="4"/>
        <v>0.87788018433179726</v>
      </c>
      <c r="T15" s="1" t="s">
        <v>13</v>
      </c>
    </row>
    <row r="16" spans="1:21" ht="17" x14ac:dyDescent="0.45">
      <c r="A16" s="2" t="s">
        <v>1</v>
      </c>
      <c r="B16" s="2">
        <v>70</v>
      </c>
      <c r="C16" s="2" t="s">
        <v>3</v>
      </c>
      <c r="D16" s="3">
        <v>1.5660000000000001</v>
      </c>
      <c r="E16" s="4">
        <v>80.7</v>
      </c>
      <c r="F16" s="4">
        <f t="shared" si="5"/>
        <v>32.907130938574987</v>
      </c>
      <c r="G16" s="5">
        <v>10</v>
      </c>
      <c r="H16" s="3">
        <v>44.59</v>
      </c>
      <c r="I16" s="3">
        <v>14.74</v>
      </c>
      <c r="J16" s="3">
        <v>11.05</v>
      </c>
      <c r="K16" s="3">
        <v>33.159999999999997</v>
      </c>
      <c r="L16" s="3">
        <v>12.79</v>
      </c>
      <c r="M16" s="3">
        <v>29.38</v>
      </c>
      <c r="N16" s="3">
        <v>10.23</v>
      </c>
      <c r="O16" s="3">
        <f t="shared" si="0"/>
        <v>4.0352941176470587</v>
      </c>
      <c r="P16" s="3">
        <f t="shared" si="1"/>
        <v>0.74966078697421989</v>
      </c>
      <c r="Q16" s="3">
        <f t="shared" si="2"/>
        <v>0.3332328106151991</v>
      </c>
      <c r="R16" s="3">
        <f t="shared" si="3"/>
        <v>0.6588921282798833</v>
      </c>
      <c r="S16" s="3">
        <f t="shared" si="4"/>
        <v>0.79984362783424556</v>
      </c>
      <c r="T16" s="1" t="s">
        <v>13</v>
      </c>
    </row>
    <row r="17" spans="1:21" ht="17" x14ac:dyDescent="0.45">
      <c r="A17" s="2" t="s">
        <v>0</v>
      </c>
      <c r="B17" s="2">
        <v>56</v>
      </c>
      <c r="C17" s="2" t="s">
        <v>3</v>
      </c>
      <c r="D17" s="3">
        <v>1.617</v>
      </c>
      <c r="E17" s="4">
        <v>62.8</v>
      </c>
      <c r="F17" s="4">
        <f t="shared" si="5"/>
        <v>24.018152828118374</v>
      </c>
      <c r="G17" s="5">
        <v>14</v>
      </c>
      <c r="H17" s="3">
        <v>47.48</v>
      </c>
      <c r="I17" s="3">
        <v>22.05</v>
      </c>
      <c r="J17" s="3">
        <v>16.399999999999999</v>
      </c>
      <c r="K17" s="3">
        <v>33.92</v>
      </c>
      <c r="L17" s="3">
        <v>18.59</v>
      </c>
      <c r="M17" s="3">
        <v>30.1</v>
      </c>
      <c r="N17" s="3">
        <v>14.67</v>
      </c>
      <c r="O17" s="3">
        <f t="shared" si="0"/>
        <v>2.8951219512195121</v>
      </c>
      <c r="P17" s="3">
        <f t="shared" si="1"/>
        <v>0.74376417233560077</v>
      </c>
      <c r="Q17" s="3">
        <f t="shared" si="2"/>
        <v>0.48349056603773577</v>
      </c>
      <c r="R17" s="3">
        <f t="shared" si="3"/>
        <v>0.6339511373209773</v>
      </c>
      <c r="S17" s="3">
        <f t="shared" si="4"/>
        <v>0.78913394298009687</v>
      </c>
      <c r="T17" s="1" t="s">
        <v>13</v>
      </c>
    </row>
    <row r="18" spans="1:21" ht="17" x14ac:dyDescent="0.45">
      <c r="A18" s="1" t="s">
        <v>1</v>
      </c>
      <c r="B18" s="1">
        <v>78</v>
      </c>
      <c r="C18" s="1" t="s">
        <v>2</v>
      </c>
      <c r="D18" s="3">
        <v>1.4</v>
      </c>
      <c r="E18" s="4">
        <v>46</v>
      </c>
      <c r="F18" s="4">
        <f t="shared" si="5"/>
        <v>23.469387755102044</v>
      </c>
      <c r="G18" s="5">
        <v>12</v>
      </c>
      <c r="H18" s="3">
        <v>43.17</v>
      </c>
      <c r="I18" s="3">
        <v>14.85</v>
      </c>
      <c r="J18" s="3">
        <v>11.49</v>
      </c>
      <c r="K18" s="3">
        <v>23.54</v>
      </c>
      <c r="L18" s="3">
        <v>14.36</v>
      </c>
      <c r="M18" s="3">
        <v>22.02</v>
      </c>
      <c r="N18" s="3">
        <v>12.71</v>
      </c>
      <c r="O18" s="3">
        <f t="shared" si="0"/>
        <v>3.7571801566579635</v>
      </c>
      <c r="P18" s="3">
        <f t="shared" si="1"/>
        <v>0.77373737373737372</v>
      </c>
      <c r="Q18" s="3">
        <f t="shared" si="2"/>
        <v>0.48810535259133392</v>
      </c>
      <c r="R18" s="3">
        <f t="shared" si="3"/>
        <v>0.5100764419735927</v>
      </c>
      <c r="S18" s="3">
        <f t="shared" si="4"/>
        <v>0.88509749303621177</v>
      </c>
      <c r="T18" s="1" t="s">
        <v>13</v>
      </c>
    </row>
    <row r="19" spans="1:21" ht="17" x14ac:dyDescent="0.45">
      <c r="A19" s="2" t="s">
        <v>0</v>
      </c>
      <c r="B19" s="2">
        <v>65</v>
      </c>
      <c r="C19" s="2" t="s">
        <v>3</v>
      </c>
      <c r="D19" s="3">
        <v>1.6</v>
      </c>
      <c r="E19" s="4">
        <v>65</v>
      </c>
      <c r="F19" s="4">
        <f t="shared" si="5"/>
        <v>25.390624999999996</v>
      </c>
      <c r="G19" s="5">
        <v>10</v>
      </c>
      <c r="H19" s="3">
        <v>54.26</v>
      </c>
      <c r="I19" s="3">
        <v>15.87</v>
      </c>
      <c r="J19" s="3">
        <v>8.3000000000000007</v>
      </c>
      <c r="K19" s="3">
        <v>32.04</v>
      </c>
      <c r="L19" s="3">
        <v>11.64</v>
      </c>
      <c r="M19" s="3">
        <v>24.68</v>
      </c>
      <c r="N19" s="3">
        <v>8.6300000000000008</v>
      </c>
      <c r="O19" s="3">
        <f t="shared" si="0"/>
        <v>6.5373493975903605</v>
      </c>
      <c r="P19" s="3">
        <f t="shared" ref="P19:P50" si="6" xml:space="preserve"> J19/I19</f>
        <v>0.52299936988027729</v>
      </c>
      <c r="Q19" s="3">
        <f t="shared" si="2"/>
        <v>0.25905118601747817</v>
      </c>
      <c r="R19" s="3">
        <f t="shared" si="3"/>
        <v>0.45484703280501293</v>
      </c>
      <c r="S19" s="3">
        <f t="shared" si="4"/>
        <v>0.74140893470790381</v>
      </c>
      <c r="T19" s="1" t="s">
        <v>13</v>
      </c>
    </row>
    <row r="20" spans="1:21" ht="17" x14ac:dyDescent="0.45">
      <c r="A20" s="2" t="s">
        <v>0</v>
      </c>
      <c r="B20" s="2">
        <v>65</v>
      </c>
      <c r="C20" s="2" t="s">
        <v>3</v>
      </c>
      <c r="D20" s="3">
        <v>1.6</v>
      </c>
      <c r="E20" s="4">
        <v>65</v>
      </c>
      <c r="F20" s="4">
        <f t="shared" si="5"/>
        <v>25.390624999999996</v>
      </c>
      <c r="G20" s="5">
        <v>10</v>
      </c>
      <c r="H20" s="3">
        <v>57.3</v>
      </c>
      <c r="I20" s="3">
        <v>15.12</v>
      </c>
      <c r="J20" s="3">
        <v>10.29</v>
      </c>
      <c r="K20" s="3">
        <v>33.090000000000003</v>
      </c>
      <c r="L20" s="3">
        <v>12.47</v>
      </c>
      <c r="M20" s="3">
        <v>25.45</v>
      </c>
      <c r="N20" s="3">
        <v>8.25</v>
      </c>
      <c r="O20" s="3">
        <f t="shared" si="0"/>
        <v>5.5685131195335282</v>
      </c>
      <c r="P20" s="3">
        <f t="shared" si="6"/>
        <v>0.68055555555555558</v>
      </c>
      <c r="Q20" s="3">
        <f t="shared" si="2"/>
        <v>0.31097008159564815</v>
      </c>
      <c r="R20" s="3">
        <f t="shared" si="3"/>
        <v>0.4441535776614311</v>
      </c>
      <c r="S20" s="3">
        <f t="shared" si="4"/>
        <v>0.66158781074578987</v>
      </c>
      <c r="T20" s="1" t="s">
        <v>13</v>
      </c>
    </row>
    <row r="21" spans="1:21" ht="17" x14ac:dyDescent="0.45">
      <c r="A21" s="2" t="s">
        <v>0</v>
      </c>
      <c r="B21" s="2">
        <v>68</v>
      </c>
      <c r="C21" s="2" t="s">
        <v>3</v>
      </c>
      <c r="D21" s="3">
        <v>1.71</v>
      </c>
      <c r="E21" s="4">
        <v>60</v>
      </c>
      <c r="F21" s="4">
        <f t="shared" si="5"/>
        <v>20.519134092541297</v>
      </c>
      <c r="G21" s="5">
        <v>13</v>
      </c>
      <c r="H21" s="3">
        <v>58.97</v>
      </c>
      <c r="I21" s="3">
        <v>21.98</v>
      </c>
      <c r="J21" s="3">
        <v>12.56</v>
      </c>
      <c r="K21" s="3">
        <v>33.86</v>
      </c>
      <c r="L21" s="3">
        <v>14.57</v>
      </c>
      <c r="M21" s="3">
        <v>29.22</v>
      </c>
      <c r="N21" s="3">
        <v>13.69</v>
      </c>
      <c r="O21" s="3">
        <f t="shared" si="0"/>
        <v>4.6950636942675157</v>
      </c>
      <c r="P21" s="3">
        <f t="shared" si="6"/>
        <v>0.5714285714285714</v>
      </c>
      <c r="Q21" s="3">
        <f t="shared" si="2"/>
        <v>0.37093916125221504</v>
      </c>
      <c r="R21" s="3">
        <f t="shared" si="3"/>
        <v>0.49550618958792603</v>
      </c>
      <c r="S21" s="3">
        <f t="shared" si="4"/>
        <v>0.93960192175703494</v>
      </c>
      <c r="T21" s="1" t="s">
        <v>13</v>
      </c>
    </row>
    <row r="22" spans="1:21" ht="17" x14ac:dyDescent="0.45">
      <c r="A22" s="2" t="s">
        <v>0</v>
      </c>
      <c r="B22" s="2">
        <v>68</v>
      </c>
      <c r="C22" s="2" t="s">
        <v>3</v>
      </c>
      <c r="D22" s="3">
        <v>1.71</v>
      </c>
      <c r="E22" s="4">
        <v>60</v>
      </c>
      <c r="F22" s="4">
        <f t="shared" si="5"/>
        <v>20.519134092541297</v>
      </c>
      <c r="G22" s="5">
        <v>14</v>
      </c>
      <c r="H22" s="3">
        <v>52.09</v>
      </c>
      <c r="I22" s="3">
        <v>21.84</v>
      </c>
      <c r="J22" s="3">
        <v>13.47</v>
      </c>
      <c r="K22" s="3">
        <v>31.94</v>
      </c>
      <c r="L22" s="3">
        <v>14.33</v>
      </c>
      <c r="M22" s="3">
        <v>25.38</v>
      </c>
      <c r="N22" s="3">
        <v>14.01</v>
      </c>
      <c r="O22" s="3">
        <f t="shared" si="0"/>
        <v>3.8671121009651079</v>
      </c>
      <c r="P22" s="3">
        <f t="shared" si="6"/>
        <v>0.61675824175824179</v>
      </c>
      <c r="Q22" s="3">
        <f t="shared" si="2"/>
        <v>0.42172824045084534</v>
      </c>
      <c r="R22" s="3">
        <f t="shared" si="3"/>
        <v>0.48723363409483583</v>
      </c>
      <c r="S22" s="3">
        <f t="shared" si="4"/>
        <v>0.97766922540125611</v>
      </c>
      <c r="T22" s="1" t="s">
        <v>13</v>
      </c>
    </row>
    <row r="23" spans="1:21" ht="17" x14ac:dyDescent="0.45">
      <c r="A23" s="2" t="s">
        <v>0</v>
      </c>
      <c r="B23" s="2">
        <v>63</v>
      </c>
      <c r="C23" s="2" t="s">
        <v>3</v>
      </c>
      <c r="D23" s="3">
        <v>1.61</v>
      </c>
      <c r="E23" s="4">
        <v>55</v>
      </c>
      <c r="F23" s="4">
        <f t="shared" si="5"/>
        <v>21.218317194552675</v>
      </c>
      <c r="G23" s="5">
        <v>11</v>
      </c>
      <c r="H23" s="3">
        <v>43.22</v>
      </c>
      <c r="I23" s="3">
        <v>17.45</v>
      </c>
      <c r="J23" s="3">
        <v>12.03</v>
      </c>
      <c r="K23" s="3">
        <v>32.950000000000003</v>
      </c>
      <c r="L23" s="3">
        <v>11.66</v>
      </c>
      <c r="M23" s="3">
        <v>22.53</v>
      </c>
      <c r="N23" s="3">
        <v>10.14</v>
      </c>
      <c r="O23" s="3">
        <f t="shared" si="0"/>
        <v>3.5926849542809642</v>
      </c>
      <c r="P23" s="3">
        <f t="shared" si="6"/>
        <v>0.68939828080229226</v>
      </c>
      <c r="Q23" s="3">
        <f t="shared" si="2"/>
        <v>0.36509863429438538</v>
      </c>
      <c r="R23" s="3">
        <f t="shared" si="3"/>
        <v>0.52128644146228598</v>
      </c>
      <c r="S23" s="3">
        <f t="shared" si="4"/>
        <v>0.86963979416809611</v>
      </c>
      <c r="T23" s="1" t="s">
        <v>13</v>
      </c>
    </row>
    <row r="24" spans="1:21" ht="17" x14ac:dyDescent="0.45">
      <c r="A24" s="1" t="s">
        <v>0</v>
      </c>
      <c r="B24" s="1">
        <v>60</v>
      </c>
      <c r="C24" s="1" t="s">
        <v>3</v>
      </c>
      <c r="D24" s="3">
        <v>1.62</v>
      </c>
      <c r="E24" s="4">
        <v>61</v>
      </c>
      <c r="F24" s="4">
        <f t="shared" si="5"/>
        <v>23.243408017070564</v>
      </c>
      <c r="G24" s="5">
        <v>12</v>
      </c>
      <c r="H24" s="3">
        <v>38.28</v>
      </c>
      <c r="I24" s="3">
        <v>14.75</v>
      </c>
      <c r="J24" s="3">
        <v>12.52</v>
      </c>
      <c r="K24" s="3">
        <v>31.42</v>
      </c>
      <c r="L24" s="3">
        <v>12.47</v>
      </c>
      <c r="M24" s="3">
        <v>19.66</v>
      </c>
      <c r="N24" s="3">
        <v>7.56</v>
      </c>
      <c r="O24" s="3">
        <f t="shared" si="0"/>
        <v>3.0575079872204474</v>
      </c>
      <c r="P24" s="3">
        <f t="shared" si="6"/>
        <v>0.84881355932203384</v>
      </c>
      <c r="Q24" s="3">
        <f t="shared" si="2"/>
        <v>0.39847231063017186</v>
      </c>
      <c r="R24" s="3">
        <f t="shared" si="3"/>
        <v>0.51358411703239293</v>
      </c>
      <c r="S24" s="3">
        <f t="shared" si="4"/>
        <v>0.60625501202886922</v>
      </c>
      <c r="T24" s="1" t="s">
        <v>13</v>
      </c>
    </row>
    <row r="25" spans="1:21" ht="17" x14ac:dyDescent="0.45">
      <c r="A25" s="2" t="s">
        <v>0</v>
      </c>
      <c r="B25" s="2">
        <v>56</v>
      </c>
      <c r="C25" s="2" t="s">
        <v>2</v>
      </c>
      <c r="D25" s="3">
        <v>1.69</v>
      </c>
      <c r="E25" s="4">
        <v>74</v>
      </c>
      <c r="F25" s="4">
        <f t="shared" si="5"/>
        <v>25.909456951787405</v>
      </c>
      <c r="G25" s="5">
        <v>9</v>
      </c>
      <c r="H25" s="3">
        <v>51.96</v>
      </c>
      <c r="I25" s="3">
        <v>16.95</v>
      </c>
      <c r="J25" s="3">
        <v>11.3</v>
      </c>
      <c r="K25" s="3">
        <v>26.55</v>
      </c>
      <c r="L25" s="3">
        <v>13.49</v>
      </c>
      <c r="M25" s="3">
        <v>24.16</v>
      </c>
      <c r="N25" s="3">
        <v>12.39</v>
      </c>
      <c r="O25" s="3">
        <f t="shared" si="0"/>
        <v>4.5982300884955754</v>
      </c>
      <c r="P25" s="3">
        <f t="shared" si="6"/>
        <v>0.66666666666666674</v>
      </c>
      <c r="Q25" s="3">
        <f t="shared" si="2"/>
        <v>0.4256120527306968</v>
      </c>
      <c r="R25" s="3">
        <f t="shared" si="3"/>
        <v>0.46497305619707469</v>
      </c>
      <c r="S25" s="3">
        <f t="shared" si="4"/>
        <v>0.91845811712379544</v>
      </c>
      <c r="T25" s="1" t="s">
        <v>13</v>
      </c>
    </row>
    <row r="26" spans="1:21" ht="17" x14ac:dyDescent="0.45">
      <c r="A26" s="2" t="s">
        <v>0</v>
      </c>
      <c r="B26" s="2">
        <v>53</v>
      </c>
      <c r="C26" s="2" t="s">
        <v>3</v>
      </c>
      <c r="D26" s="3">
        <v>1.7589999999999999</v>
      </c>
      <c r="E26" s="4">
        <v>72.599999999999994</v>
      </c>
      <c r="F26" s="4">
        <f t="shared" si="5"/>
        <v>23.464156238960779</v>
      </c>
      <c r="G26" s="5">
        <v>16</v>
      </c>
      <c r="H26" s="3">
        <v>54.93</v>
      </c>
      <c r="I26" s="3">
        <v>24.07</v>
      </c>
      <c r="J26" s="3">
        <v>19.829999999999998</v>
      </c>
      <c r="K26" s="3">
        <v>32.6</v>
      </c>
      <c r="L26" s="3">
        <v>19.23</v>
      </c>
      <c r="M26" s="3">
        <v>29.88</v>
      </c>
      <c r="N26" s="3">
        <v>16.940000000000001</v>
      </c>
      <c r="O26" s="3">
        <f t="shared" si="0"/>
        <v>2.770045385779123</v>
      </c>
      <c r="P26" s="3">
        <f t="shared" si="6"/>
        <v>0.82384711258828414</v>
      </c>
      <c r="Q26" s="3">
        <f t="shared" si="2"/>
        <v>0.60828220858895699</v>
      </c>
      <c r="R26" s="3">
        <f t="shared" si="3"/>
        <v>0.54396504642271981</v>
      </c>
      <c r="S26" s="3">
        <f t="shared" si="4"/>
        <v>0.88091523660946447</v>
      </c>
      <c r="T26" s="1" t="s">
        <v>13</v>
      </c>
    </row>
    <row r="27" spans="1:21" ht="17" x14ac:dyDescent="0.45">
      <c r="A27" s="1" t="s">
        <v>0</v>
      </c>
      <c r="B27" s="1">
        <v>67</v>
      </c>
      <c r="C27" s="1" t="s">
        <v>5</v>
      </c>
      <c r="D27" s="3">
        <v>1.478</v>
      </c>
      <c r="E27" s="4">
        <v>64</v>
      </c>
      <c r="F27" s="4">
        <f t="shared" si="5"/>
        <v>29.297536626498523</v>
      </c>
      <c r="G27" s="5">
        <v>14</v>
      </c>
      <c r="H27" s="3">
        <v>51.35</v>
      </c>
      <c r="I27" s="3">
        <v>19.190000000000001</v>
      </c>
      <c r="J27" s="3">
        <v>14.39</v>
      </c>
      <c r="K27" s="3">
        <v>24.83</v>
      </c>
      <c r="L27" s="3">
        <v>14.06</v>
      </c>
      <c r="M27" s="3">
        <v>23.39</v>
      </c>
      <c r="N27" s="3">
        <v>13.23</v>
      </c>
      <c r="O27" s="3">
        <f t="shared" si="0"/>
        <v>3.5684503127171645</v>
      </c>
      <c r="P27" s="3">
        <f t="shared" si="6"/>
        <v>0.74986972381448669</v>
      </c>
      <c r="Q27" s="3">
        <f t="shared" si="2"/>
        <v>0.57954087797019738</v>
      </c>
      <c r="R27" s="3">
        <f t="shared" si="3"/>
        <v>0.45550146056475171</v>
      </c>
      <c r="S27" s="3">
        <f t="shared" si="4"/>
        <v>0.94096728307254618</v>
      </c>
      <c r="T27" s="1" t="s">
        <v>13</v>
      </c>
    </row>
    <row r="28" spans="1:21" ht="17" x14ac:dyDescent="0.45">
      <c r="A28" s="2" t="s">
        <v>0</v>
      </c>
      <c r="B28" s="2">
        <v>64</v>
      </c>
      <c r="C28" s="2" t="s">
        <v>5</v>
      </c>
      <c r="D28" s="3">
        <v>1.581</v>
      </c>
      <c r="E28" s="4">
        <v>56.354999999999997</v>
      </c>
      <c r="F28" s="4">
        <f t="shared" si="5"/>
        <v>22.545959070412763</v>
      </c>
      <c r="G28" s="5">
        <v>12</v>
      </c>
      <c r="H28" s="3">
        <v>54.21</v>
      </c>
      <c r="I28" s="3">
        <v>18.32</v>
      </c>
      <c r="J28" s="3">
        <v>12.12</v>
      </c>
      <c r="K28" s="3">
        <v>30.16</v>
      </c>
      <c r="L28" s="3">
        <v>14.44</v>
      </c>
      <c r="M28" s="3">
        <v>26.85</v>
      </c>
      <c r="N28" s="3">
        <v>12.72</v>
      </c>
      <c r="O28" s="3">
        <f t="shared" si="0"/>
        <v>4.4727722772277234</v>
      </c>
      <c r="P28" s="3">
        <f t="shared" si="6"/>
        <v>0.66157205240174666</v>
      </c>
      <c r="Q28" s="3">
        <f t="shared" si="2"/>
        <v>0.40185676392572939</v>
      </c>
      <c r="R28" s="3">
        <f t="shared" si="3"/>
        <v>0.4952960708356392</v>
      </c>
      <c r="S28" s="3">
        <f t="shared" si="4"/>
        <v>0.88088642659279781</v>
      </c>
      <c r="T28" s="1" t="s">
        <v>13</v>
      </c>
    </row>
    <row r="29" spans="1:21" ht="17" x14ac:dyDescent="0.45">
      <c r="A29" s="1" t="s">
        <v>0</v>
      </c>
      <c r="B29" s="1">
        <v>67</v>
      </c>
      <c r="C29" s="1" t="s">
        <v>3</v>
      </c>
      <c r="D29" s="3">
        <v>1.6659999999999999</v>
      </c>
      <c r="E29" s="4">
        <v>56.3</v>
      </c>
      <c r="F29" s="4">
        <f t="shared" si="5"/>
        <v>20.284224133831202</v>
      </c>
      <c r="G29" s="5">
        <v>16</v>
      </c>
      <c r="H29" s="3">
        <v>47.18</v>
      </c>
      <c r="I29" s="3">
        <v>20.25</v>
      </c>
      <c r="J29" s="3">
        <v>16.809999999999999</v>
      </c>
      <c r="K29" s="3">
        <v>35.159999999999997</v>
      </c>
      <c r="L29" s="3">
        <v>17.93</v>
      </c>
      <c r="M29" s="3">
        <v>29.33</v>
      </c>
      <c r="N29" s="3">
        <v>17.07</v>
      </c>
      <c r="O29" s="3">
        <f t="shared" si="0"/>
        <v>2.8066627007733493</v>
      </c>
      <c r="P29" s="3">
        <f t="shared" si="6"/>
        <v>0.83012345679012345</v>
      </c>
      <c r="Q29" s="3">
        <f t="shared" si="2"/>
        <v>0.47810011376564276</v>
      </c>
      <c r="R29" s="3">
        <f t="shared" si="3"/>
        <v>0.62166172106824924</v>
      </c>
      <c r="S29" s="3">
        <f t="shared" si="4"/>
        <v>0.95203569436698277</v>
      </c>
      <c r="T29" s="1" t="s">
        <v>12</v>
      </c>
      <c r="U29" s="1" t="s">
        <v>17</v>
      </c>
    </row>
    <row r="30" spans="1:21" ht="17" x14ac:dyDescent="0.45">
      <c r="A30" s="2" t="s">
        <v>0</v>
      </c>
      <c r="B30" s="2">
        <v>67</v>
      </c>
      <c r="C30" s="2" t="s">
        <v>6</v>
      </c>
      <c r="D30" s="3">
        <v>1.58</v>
      </c>
      <c r="E30" s="4">
        <v>63.25</v>
      </c>
      <c r="F30" s="4">
        <f t="shared" si="5"/>
        <v>25.336484537734332</v>
      </c>
      <c r="G30" s="5">
        <v>12</v>
      </c>
      <c r="H30" s="3">
        <v>48.51</v>
      </c>
      <c r="I30" s="3">
        <v>15.77</v>
      </c>
      <c r="J30" s="3">
        <v>10.3</v>
      </c>
      <c r="K30" s="3">
        <v>27.1</v>
      </c>
      <c r="L30" s="3">
        <v>12.98</v>
      </c>
      <c r="M30" s="3">
        <v>22.55</v>
      </c>
      <c r="N30" s="3">
        <v>12.71</v>
      </c>
      <c r="O30" s="3">
        <f t="shared" si="0"/>
        <v>4.7097087378640774</v>
      </c>
      <c r="P30" s="3">
        <f t="shared" si="6"/>
        <v>0.65313887127457204</v>
      </c>
      <c r="Q30" s="3">
        <f t="shared" si="2"/>
        <v>0.38007380073800739</v>
      </c>
      <c r="R30" s="3">
        <f t="shared" si="3"/>
        <v>0.46485260770975062</v>
      </c>
      <c r="S30" s="3">
        <f t="shared" si="4"/>
        <v>0.97919876733436062</v>
      </c>
      <c r="T30" s="1" t="s">
        <v>13</v>
      </c>
    </row>
    <row r="31" spans="1:21" ht="17" x14ac:dyDescent="0.45">
      <c r="A31" s="1" t="s">
        <v>1</v>
      </c>
      <c r="B31" s="1">
        <v>72</v>
      </c>
      <c r="C31" s="1" t="s">
        <v>5</v>
      </c>
      <c r="D31" s="3">
        <v>1.4430000000000001</v>
      </c>
      <c r="E31" s="4">
        <v>59.5</v>
      </c>
      <c r="F31" s="4">
        <f t="shared" si="5"/>
        <v>28.574872649716724</v>
      </c>
      <c r="G31" s="5">
        <v>11</v>
      </c>
      <c r="H31" s="3">
        <v>50.62</v>
      </c>
      <c r="I31" s="3">
        <v>18.45</v>
      </c>
      <c r="J31" s="3">
        <v>11.58</v>
      </c>
      <c r="K31" s="3">
        <v>29.6</v>
      </c>
      <c r="L31" s="3">
        <v>13.84</v>
      </c>
      <c r="M31" s="3">
        <v>29.08</v>
      </c>
      <c r="N31" s="3">
        <v>12.15</v>
      </c>
      <c r="O31" s="3">
        <f t="shared" si="0"/>
        <v>4.3713298791019</v>
      </c>
      <c r="P31" s="3">
        <f t="shared" si="6"/>
        <v>0.62764227642276427</v>
      </c>
      <c r="Q31" s="3">
        <f t="shared" si="2"/>
        <v>0.39121621621621622</v>
      </c>
      <c r="R31" s="3">
        <f t="shared" si="3"/>
        <v>0.57447649150533386</v>
      </c>
      <c r="S31" s="3">
        <f t="shared" si="4"/>
        <v>0.87789017341040465</v>
      </c>
      <c r="T31" s="1" t="s">
        <v>12</v>
      </c>
      <c r="U31" s="1" t="s">
        <v>16</v>
      </c>
    </row>
    <row r="32" spans="1:21" ht="17" x14ac:dyDescent="0.45">
      <c r="A32" s="1" t="s">
        <v>1</v>
      </c>
      <c r="B32" s="1">
        <v>72</v>
      </c>
      <c r="C32" s="1" t="s">
        <v>5</v>
      </c>
      <c r="D32" s="3">
        <v>1.4430000000000001</v>
      </c>
      <c r="E32" s="4">
        <v>59.5</v>
      </c>
      <c r="F32" s="4">
        <f t="shared" si="5"/>
        <v>28.574872649716724</v>
      </c>
      <c r="G32" s="5">
        <v>11</v>
      </c>
      <c r="H32" s="3">
        <v>56.24</v>
      </c>
      <c r="I32" s="3">
        <v>19.350000000000001</v>
      </c>
      <c r="J32" s="3">
        <v>12.02</v>
      </c>
      <c r="K32" s="3">
        <v>30.53</v>
      </c>
      <c r="L32" s="3">
        <v>12.45</v>
      </c>
      <c r="M32" s="3">
        <v>28.81</v>
      </c>
      <c r="N32" s="3">
        <v>11.02</v>
      </c>
      <c r="O32" s="3">
        <f t="shared" si="0"/>
        <v>4.6788685524126459</v>
      </c>
      <c r="P32" s="3">
        <f t="shared" si="6"/>
        <v>0.62118863049095596</v>
      </c>
      <c r="Q32" s="3">
        <f t="shared" si="2"/>
        <v>0.39371110383229607</v>
      </c>
      <c r="R32" s="3">
        <f t="shared" si="3"/>
        <v>0.51226884779516357</v>
      </c>
      <c r="S32" s="3">
        <f t="shared" si="4"/>
        <v>0.88514056224899595</v>
      </c>
      <c r="T32" s="1" t="s">
        <v>13</v>
      </c>
    </row>
    <row r="33" spans="1:21" ht="17" x14ac:dyDescent="0.45">
      <c r="A33" s="2" t="s">
        <v>0</v>
      </c>
      <c r="B33" s="2">
        <v>71</v>
      </c>
      <c r="C33" s="2" t="s">
        <v>6</v>
      </c>
      <c r="D33" s="3">
        <v>1.6559999999999999</v>
      </c>
      <c r="E33" s="4">
        <v>68</v>
      </c>
      <c r="F33" s="4">
        <f t="shared" si="5"/>
        <v>24.796377978482578</v>
      </c>
      <c r="G33" s="5">
        <v>11</v>
      </c>
      <c r="H33" s="3">
        <v>60.56</v>
      </c>
      <c r="I33" s="3">
        <v>17.46</v>
      </c>
      <c r="J33" s="3">
        <v>12.4</v>
      </c>
      <c r="K33" s="3">
        <v>30.43</v>
      </c>
      <c r="L33" s="3">
        <v>13.59</v>
      </c>
      <c r="M33" s="3">
        <v>25.94</v>
      </c>
      <c r="N33" s="3">
        <v>11.66</v>
      </c>
      <c r="O33" s="3">
        <f t="shared" si="0"/>
        <v>4.8838709677419354</v>
      </c>
      <c r="P33" s="3">
        <f t="shared" si="6"/>
        <v>0.71019473081328754</v>
      </c>
      <c r="Q33" s="3">
        <f t="shared" si="2"/>
        <v>0.40749260598093989</v>
      </c>
      <c r="R33" s="3">
        <f t="shared" si="3"/>
        <v>0.42833553500660504</v>
      </c>
      <c r="S33" s="3">
        <f t="shared" si="4"/>
        <v>0.85798381162619575</v>
      </c>
      <c r="T33" s="1" t="s">
        <v>13</v>
      </c>
    </row>
    <row r="34" spans="1:21" ht="17" x14ac:dyDescent="0.45">
      <c r="A34" s="2" t="s">
        <v>0</v>
      </c>
      <c r="B34" s="2">
        <v>77</v>
      </c>
      <c r="C34" s="2" t="s">
        <v>5</v>
      </c>
      <c r="D34" s="3">
        <v>1.6339999999999999</v>
      </c>
      <c r="E34" s="4">
        <v>61.3</v>
      </c>
      <c r="F34" s="4">
        <f t="shared" si="5"/>
        <v>22.959179851652991</v>
      </c>
      <c r="G34" s="5">
        <v>12</v>
      </c>
      <c r="H34" s="3">
        <v>46.49</v>
      </c>
      <c r="I34" s="3">
        <v>18.98</v>
      </c>
      <c r="J34" s="3">
        <v>12.96</v>
      </c>
      <c r="K34" s="3">
        <v>28.16</v>
      </c>
      <c r="L34" s="3">
        <v>14.75</v>
      </c>
      <c r="M34" s="3">
        <v>25.93</v>
      </c>
      <c r="N34" s="3">
        <v>11.91</v>
      </c>
      <c r="O34" s="3">
        <f t="shared" ref="O34:O65" si="7" xml:space="preserve"> H34/J34</f>
        <v>3.5871913580246915</v>
      </c>
      <c r="P34" s="3">
        <f t="shared" si="6"/>
        <v>0.6828240252897787</v>
      </c>
      <c r="Q34" s="3">
        <f t="shared" ref="Q34:Q65" si="8">J34/K34</f>
        <v>0.46022727272727276</v>
      </c>
      <c r="R34" s="3">
        <f t="shared" ref="R34:R65" si="9">M34/H34</f>
        <v>0.55775435577543553</v>
      </c>
      <c r="S34" s="3">
        <f t="shared" ref="S34:S65" si="10">N34/L34</f>
        <v>0.80745762711864411</v>
      </c>
      <c r="T34" s="1" t="s">
        <v>13</v>
      </c>
    </row>
    <row r="35" spans="1:21" ht="17" x14ac:dyDescent="0.45">
      <c r="A35" s="1" t="s">
        <v>0</v>
      </c>
      <c r="B35" s="1">
        <v>70</v>
      </c>
      <c r="C35" s="1" t="s">
        <v>3</v>
      </c>
      <c r="D35" s="3">
        <v>1.5609999999999999</v>
      </c>
      <c r="E35" s="4">
        <v>51.2</v>
      </c>
      <c r="F35" s="4">
        <f t="shared" si="5"/>
        <v>21.011843374764695</v>
      </c>
      <c r="G35" s="5">
        <v>12</v>
      </c>
      <c r="H35" s="3">
        <v>49.44</v>
      </c>
      <c r="I35" s="3">
        <v>16.989999999999998</v>
      </c>
      <c r="J35" s="3">
        <v>13.32</v>
      </c>
      <c r="K35" s="3">
        <v>29.43</v>
      </c>
      <c r="L35" s="3">
        <v>14.5</v>
      </c>
      <c r="M35" s="3">
        <v>26.37</v>
      </c>
      <c r="N35" s="3">
        <v>12.79</v>
      </c>
      <c r="O35" s="3">
        <f t="shared" si="7"/>
        <v>3.7117117117117115</v>
      </c>
      <c r="P35" s="3">
        <f t="shared" si="6"/>
        <v>0.78399058269570343</v>
      </c>
      <c r="Q35" s="3">
        <f t="shared" si="8"/>
        <v>0.45259938837920488</v>
      </c>
      <c r="R35" s="3">
        <f t="shared" si="9"/>
        <v>0.533373786407767</v>
      </c>
      <c r="S35" s="3">
        <f t="shared" si="10"/>
        <v>0.88206896551724134</v>
      </c>
      <c r="T35" s="1" t="s">
        <v>13</v>
      </c>
    </row>
    <row r="36" spans="1:21" ht="17" x14ac:dyDescent="0.45">
      <c r="A36" s="2" t="s">
        <v>0</v>
      </c>
      <c r="B36" s="2">
        <v>67</v>
      </c>
      <c r="C36" s="2" t="s">
        <v>3</v>
      </c>
      <c r="D36" s="3">
        <v>1.569</v>
      </c>
      <c r="E36" s="4">
        <v>71.25</v>
      </c>
      <c r="F36" s="4">
        <f t="shared" si="5"/>
        <v>28.942695899398849</v>
      </c>
      <c r="G36" s="5">
        <v>12</v>
      </c>
      <c r="H36" s="3">
        <v>47.43</v>
      </c>
      <c r="I36" s="3">
        <v>17.47</v>
      </c>
      <c r="J36" s="3">
        <v>12.64</v>
      </c>
      <c r="K36" s="3">
        <v>30.11</v>
      </c>
      <c r="L36" s="3">
        <v>13.82</v>
      </c>
      <c r="M36" s="3">
        <v>26.23</v>
      </c>
      <c r="N36" s="3">
        <v>12.13</v>
      </c>
      <c r="O36" s="3">
        <f t="shared" si="7"/>
        <v>3.7523734177215187</v>
      </c>
      <c r="P36" s="3">
        <f t="shared" si="6"/>
        <v>0.72352604464796799</v>
      </c>
      <c r="Q36" s="3">
        <f t="shared" si="8"/>
        <v>0.41979408834274329</v>
      </c>
      <c r="R36" s="3">
        <f t="shared" si="9"/>
        <v>0.55302551127978072</v>
      </c>
      <c r="S36" s="3">
        <f t="shared" si="10"/>
        <v>0.87771345875542695</v>
      </c>
      <c r="T36" s="1" t="s">
        <v>13</v>
      </c>
    </row>
    <row r="37" spans="1:21" ht="17" x14ac:dyDescent="0.45">
      <c r="A37" s="2" t="s">
        <v>0</v>
      </c>
      <c r="B37" s="2">
        <v>51</v>
      </c>
      <c r="C37" s="2" t="s">
        <v>8</v>
      </c>
      <c r="D37" s="3">
        <v>1.73</v>
      </c>
      <c r="E37" s="4">
        <v>71</v>
      </c>
      <c r="F37" s="4">
        <f t="shared" si="5"/>
        <v>23.722810651876106</v>
      </c>
      <c r="G37" s="5">
        <v>13</v>
      </c>
      <c r="H37" s="3">
        <v>57.56</v>
      </c>
      <c r="I37" s="3">
        <v>19.77</v>
      </c>
      <c r="J37" s="3">
        <v>12.42</v>
      </c>
      <c r="K37" s="3">
        <v>31.04</v>
      </c>
      <c r="L37" s="3">
        <v>15.98</v>
      </c>
      <c r="M37" s="3">
        <v>30.21</v>
      </c>
      <c r="N37" s="3">
        <v>14.78</v>
      </c>
      <c r="O37" s="3">
        <f t="shared" si="7"/>
        <v>4.6344605475040259</v>
      </c>
      <c r="P37" s="3">
        <f t="shared" si="6"/>
        <v>0.62822458270106218</v>
      </c>
      <c r="Q37" s="3">
        <f t="shared" si="8"/>
        <v>0.40012886597938147</v>
      </c>
      <c r="R37" s="3">
        <f t="shared" si="9"/>
        <v>0.52484364141765116</v>
      </c>
      <c r="S37" s="3">
        <f t="shared" si="10"/>
        <v>0.92490613266583221</v>
      </c>
      <c r="T37" s="1" t="s">
        <v>13</v>
      </c>
    </row>
    <row r="38" spans="1:21" ht="17" x14ac:dyDescent="0.45">
      <c r="A38" s="2" t="s">
        <v>0</v>
      </c>
      <c r="B38" s="2">
        <v>81</v>
      </c>
      <c r="C38" s="2" t="s">
        <v>3</v>
      </c>
      <c r="D38" s="3">
        <v>1.5489999999999999</v>
      </c>
      <c r="E38" s="4">
        <v>70.400000000000006</v>
      </c>
      <c r="F38" s="4">
        <f t="shared" si="5"/>
        <v>29.340656272127926</v>
      </c>
      <c r="G38" s="5">
        <v>12</v>
      </c>
      <c r="H38" s="3">
        <v>52.32</v>
      </c>
      <c r="I38" s="3">
        <v>19.440000000000001</v>
      </c>
      <c r="J38" s="3">
        <v>12.2</v>
      </c>
      <c r="K38" s="3">
        <v>32.880000000000003</v>
      </c>
      <c r="L38" s="3">
        <v>13.88</v>
      </c>
      <c r="M38" s="3">
        <v>25.89</v>
      </c>
      <c r="N38" s="3">
        <v>11.63</v>
      </c>
      <c r="O38" s="3">
        <f t="shared" si="7"/>
        <v>4.2885245901639344</v>
      </c>
      <c r="P38" s="3">
        <f t="shared" si="6"/>
        <v>0.62757201646090532</v>
      </c>
      <c r="Q38" s="3">
        <f t="shared" si="8"/>
        <v>0.37104622871046222</v>
      </c>
      <c r="R38" s="3">
        <f t="shared" si="9"/>
        <v>0.49483944954128439</v>
      </c>
      <c r="S38" s="3">
        <f t="shared" si="10"/>
        <v>0.83789625360230546</v>
      </c>
      <c r="T38" s="1" t="s">
        <v>13</v>
      </c>
    </row>
    <row r="39" spans="1:21" ht="17" x14ac:dyDescent="0.45">
      <c r="A39" s="2" t="s">
        <v>0</v>
      </c>
      <c r="B39" s="2">
        <v>61</v>
      </c>
      <c r="C39" s="2" t="s">
        <v>3</v>
      </c>
      <c r="D39" s="3">
        <v>1.657</v>
      </c>
      <c r="E39" s="4">
        <v>52.8</v>
      </c>
      <c r="F39" s="4">
        <f t="shared" si="5"/>
        <v>19.230426030421221</v>
      </c>
      <c r="G39" s="5">
        <v>14</v>
      </c>
      <c r="H39" s="3">
        <v>56.32</v>
      </c>
      <c r="I39" s="3">
        <v>20.29</v>
      </c>
      <c r="J39" s="3">
        <v>14.27</v>
      </c>
      <c r="K39" s="3">
        <v>30.79</v>
      </c>
      <c r="L39" s="3">
        <v>16.21</v>
      </c>
      <c r="M39" s="3">
        <v>28.27</v>
      </c>
      <c r="N39" s="3">
        <v>14</v>
      </c>
      <c r="O39" s="3">
        <f t="shared" si="7"/>
        <v>3.946741415557113</v>
      </c>
      <c r="P39" s="3">
        <f t="shared" si="6"/>
        <v>0.70330211927057662</v>
      </c>
      <c r="Q39" s="3">
        <f t="shared" si="8"/>
        <v>0.46346216303994803</v>
      </c>
      <c r="R39" s="3">
        <f t="shared" si="9"/>
        <v>0.501953125</v>
      </c>
      <c r="S39" s="3">
        <f t="shared" si="10"/>
        <v>0.86366440468846384</v>
      </c>
      <c r="T39" s="1" t="s">
        <v>13</v>
      </c>
    </row>
    <row r="40" spans="1:21" ht="17" x14ac:dyDescent="0.45">
      <c r="A40" s="2" t="s">
        <v>0</v>
      </c>
      <c r="B40" s="2">
        <v>68</v>
      </c>
      <c r="C40" s="2" t="s">
        <v>3</v>
      </c>
      <c r="D40" s="3">
        <v>1.68</v>
      </c>
      <c r="E40" s="4">
        <v>68.45</v>
      </c>
      <c r="F40" s="4">
        <f t="shared" si="5"/>
        <v>24.252409297052157</v>
      </c>
      <c r="G40" s="5">
        <v>16</v>
      </c>
      <c r="H40" s="3">
        <v>55.01</v>
      </c>
      <c r="I40" s="3">
        <v>24.83</v>
      </c>
      <c r="J40" s="3">
        <v>17.13</v>
      </c>
      <c r="K40" s="3">
        <v>31.43</v>
      </c>
      <c r="L40" s="3">
        <v>18.649999999999999</v>
      </c>
      <c r="M40" s="3">
        <v>30.51</v>
      </c>
      <c r="N40" s="3">
        <v>15.83</v>
      </c>
      <c r="O40" s="3">
        <f t="shared" si="7"/>
        <v>3.2113251605370694</v>
      </c>
      <c r="P40" s="3">
        <f t="shared" si="6"/>
        <v>0.68989126057188888</v>
      </c>
      <c r="Q40" s="3">
        <f t="shared" si="8"/>
        <v>0.54502068087814193</v>
      </c>
      <c r="R40" s="3">
        <f t="shared" si="9"/>
        <v>0.55462643155789859</v>
      </c>
      <c r="S40" s="3">
        <f t="shared" si="10"/>
        <v>0.84879356568364617</v>
      </c>
      <c r="T40" s="1" t="s">
        <v>13</v>
      </c>
    </row>
    <row r="41" spans="1:21" ht="17" x14ac:dyDescent="0.45">
      <c r="A41" s="2" t="s">
        <v>0</v>
      </c>
      <c r="B41" s="2">
        <v>68</v>
      </c>
      <c r="C41" s="2" t="s">
        <v>3</v>
      </c>
      <c r="D41" s="3">
        <v>1.68</v>
      </c>
      <c r="E41" s="4">
        <v>68.45</v>
      </c>
      <c r="F41" s="4">
        <f t="shared" ref="F41:F72" si="11">E41/(D41*D41)</f>
        <v>24.252409297052157</v>
      </c>
      <c r="G41" s="5">
        <v>16</v>
      </c>
      <c r="H41" s="3">
        <v>51.01</v>
      </c>
      <c r="I41" s="3">
        <v>26.05</v>
      </c>
      <c r="J41" s="3">
        <v>17.86</v>
      </c>
      <c r="K41" s="3">
        <v>35.130000000000003</v>
      </c>
      <c r="L41" s="3">
        <v>19.03</v>
      </c>
      <c r="M41" s="3">
        <v>32.82</v>
      </c>
      <c r="N41" s="3">
        <v>17.07</v>
      </c>
      <c r="O41" s="3">
        <f t="shared" si="7"/>
        <v>2.8561030235162375</v>
      </c>
      <c r="P41" s="3">
        <f t="shared" si="6"/>
        <v>0.68560460652591171</v>
      </c>
      <c r="Q41" s="3">
        <f t="shared" si="8"/>
        <v>0.50839738115570732</v>
      </c>
      <c r="R41" s="3">
        <f t="shared" si="9"/>
        <v>0.64340325426386991</v>
      </c>
      <c r="S41" s="3">
        <f t="shared" si="10"/>
        <v>0.89700472937467157</v>
      </c>
      <c r="T41" s="1" t="s">
        <v>13</v>
      </c>
    </row>
    <row r="42" spans="1:21" ht="17" x14ac:dyDescent="0.45">
      <c r="A42" s="2" t="s">
        <v>0</v>
      </c>
      <c r="B42" s="2">
        <v>68</v>
      </c>
      <c r="C42" s="2" t="s">
        <v>3</v>
      </c>
      <c r="D42" s="3">
        <v>1.6120000000000001</v>
      </c>
      <c r="E42" s="4">
        <v>65.400000000000006</v>
      </c>
      <c r="F42" s="4">
        <f t="shared" si="11"/>
        <v>25.167940200358352</v>
      </c>
      <c r="G42" s="5">
        <v>14</v>
      </c>
      <c r="H42" s="3">
        <v>46.84</v>
      </c>
      <c r="I42" s="3">
        <v>20.32</v>
      </c>
      <c r="J42" s="3">
        <v>13.55</v>
      </c>
      <c r="K42" s="3">
        <v>30.19</v>
      </c>
      <c r="L42" s="3">
        <v>17.62</v>
      </c>
      <c r="M42" s="3">
        <v>30.59</v>
      </c>
      <c r="N42" s="3">
        <v>14.44</v>
      </c>
      <c r="O42" s="3">
        <f t="shared" si="7"/>
        <v>3.4568265682656829</v>
      </c>
      <c r="P42" s="3">
        <f t="shared" si="6"/>
        <v>0.66683070866141736</v>
      </c>
      <c r="Q42" s="3">
        <f t="shared" si="8"/>
        <v>0.44882411394501492</v>
      </c>
      <c r="R42" s="3">
        <f t="shared" si="9"/>
        <v>0.65307429547395379</v>
      </c>
      <c r="S42" s="3">
        <f t="shared" si="10"/>
        <v>0.81952326901248573</v>
      </c>
      <c r="T42" s="1" t="s">
        <v>13</v>
      </c>
    </row>
    <row r="43" spans="1:21" ht="17" x14ac:dyDescent="0.45">
      <c r="A43" s="2" t="s">
        <v>0</v>
      </c>
      <c r="B43" s="2">
        <v>68</v>
      </c>
      <c r="C43" s="2" t="s">
        <v>3</v>
      </c>
      <c r="D43" s="3">
        <v>1.6120000000000001</v>
      </c>
      <c r="E43" s="4">
        <v>65.400000000000006</v>
      </c>
      <c r="F43" s="4">
        <f t="shared" si="11"/>
        <v>25.167940200358352</v>
      </c>
      <c r="G43" s="5">
        <v>14</v>
      </c>
      <c r="H43" s="3">
        <v>46.76</v>
      </c>
      <c r="I43" s="3">
        <v>19.13</v>
      </c>
      <c r="J43" s="3">
        <v>15.09</v>
      </c>
      <c r="K43" s="3">
        <v>30.19</v>
      </c>
      <c r="L43" s="3">
        <v>15.28</v>
      </c>
      <c r="M43" s="3">
        <v>29.74</v>
      </c>
      <c r="N43" s="3">
        <v>14.13</v>
      </c>
      <c r="O43" s="3">
        <f t="shared" si="7"/>
        <v>3.0987408880053016</v>
      </c>
      <c r="P43" s="3">
        <f t="shared" si="6"/>
        <v>0.78881338212232099</v>
      </c>
      <c r="Q43" s="3">
        <f t="shared" si="8"/>
        <v>0.4998343822457767</v>
      </c>
      <c r="R43" s="3">
        <f t="shared" si="9"/>
        <v>0.63601368691189053</v>
      </c>
      <c r="S43" s="3">
        <f t="shared" si="10"/>
        <v>0.92473821989528804</v>
      </c>
      <c r="T43" s="1" t="s">
        <v>13</v>
      </c>
    </row>
    <row r="44" spans="1:21" ht="17" x14ac:dyDescent="0.45">
      <c r="A44" s="1" t="s">
        <v>0</v>
      </c>
      <c r="B44" s="1">
        <v>68</v>
      </c>
      <c r="C44" s="1" t="s">
        <v>3</v>
      </c>
      <c r="D44" s="3">
        <v>1.69</v>
      </c>
      <c r="E44" s="4">
        <v>71.400000000000006</v>
      </c>
      <c r="F44" s="4">
        <f t="shared" si="11"/>
        <v>24.999124680508391</v>
      </c>
      <c r="G44" s="5">
        <v>14</v>
      </c>
      <c r="H44" s="3">
        <v>46.04</v>
      </c>
      <c r="I44" s="3">
        <v>19.21</v>
      </c>
      <c r="J44" s="3">
        <v>14.68</v>
      </c>
      <c r="K44" s="3">
        <v>29.93</v>
      </c>
      <c r="L44" s="3">
        <v>12.74</v>
      </c>
      <c r="M44" s="3">
        <v>24.06</v>
      </c>
      <c r="N44" s="3">
        <v>16.13</v>
      </c>
      <c r="O44" s="3">
        <f t="shared" si="7"/>
        <v>3.1362397820163488</v>
      </c>
      <c r="P44" s="3">
        <f t="shared" si="6"/>
        <v>0.76418532014575735</v>
      </c>
      <c r="Q44" s="3">
        <f t="shared" si="8"/>
        <v>0.49047778149014365</v>
      </c>
      <c r="R44" s="3">
        <f t="shared" si="9"/>
        <v>0.52258905299739355</v>
      </c>
      <c r="S44" s="3">
        <f t="shared" si="10"/>
        <v>1.2660910518053374</v>
      </c>
      <c r="T44" s="1" t="s">
        <v>13</v>
      </c>
    </row>
    <row r="45" spans="1:21" ht="17" x14ac:dyDescent="0.45">
      <c r="A45" s="2" t="s">
        <v>0</v>
      </c>
      <c r="B45" s="2">
        <v>61</v>
      </c>
      <c r="C45" s="2" t="s">
        <v>3</v>
      </c>
      <c r="D45" s="3">
        <v>1.63</v>
      </c>
      <c r="E45" s="4">
        <v>66</v>
      </c>
      <c r="F45" s="4">
        <f t="shared" si="11"/>
        <v>24.840980089578082</v>
      </c>
      <c r="G45" s="5">
        <v>15</v>
      </c>
      <c r="H45" s="3">
        <v>52.15</v>
      </c>
      <c r="I45" s="3">
        <v>19.64</v>
      </c>
      <c r="J45" s="3">
        <v>13.59</v>
      </c>
      <c r="K45" s="3">
        <v>32.1</v>
      </c>
      <c r="L45" s="3">
        <v>15.49</v>
      </c>
      <c r="M45" s="3">
        <v>25.31</v>
      </c>
      <c r="N45" s="3">
        <v>14.37</v>
      </c>
      <c r="O45" s="3">
        <f t="shared" si="7"/>
        <v>3.8373804267844003</v>
      </c>
      <c r="P45" s="3">
        <f t="shared" si="6"/>
        <v>0.69195519348268841</v>
      </c>
      <c r="Q45" s="3">
        <f t="shared" si="8"/>
        <v>0.42336448598130838</v>
      </c>
      <c r="R45" s="3">
        <f t="shared" si="9"/>
        <v>0.48533077660594437</v>
      </c>
      <c r="S45" s="3">
        <f t="shared" si="10"/>
        <v>0.92769528728211748</v>
      </c>
      <c r="T45" s="1" t="s">
        <v>13</v>
      </c>
    </row>
    <row r="46" spans="1:21" ht="17" x14ac:dyDescent="0.45">
      <c r="A46" s="2" t="s">
        <v>0</v>
      </c>
      <c r="B46" s="2">
        <v>65</v>
      </c>
      <c r="C46" s="2" t="s">
        <v>3</v>
      </c>
      <c r="D46" s="3">
        <v>1.61</v>
      </c>
      <c r="E46" s="4">
        <v>69</v>
      </c>
      <c r="F46" s="4">
        <f t="shared" si="11"/>
        <v>26.619343389529721</v>
      </c>
      <c r="G46" s="5">
        <v>14</v>
      </c>
      <c r="H46" s="3">
        <v>43.99</v>
      </c>
      <c r="I46" s="3">
        <v>18.989999999999998</v>
      </c>
      <c r="J46" s="3">
        <v>15.61</v>
      </c>
      <c r="K46" s="3">
        <v>29.79</v>
      </c>
      <c r="L46" s="3">
        <v>17.66</v>
      </c>
      <c r="M46" s="3">
        <v>29.31</v>
      </c>
      <c r="N46" s="3">
        <v>15.23</v>
      </c>
      <c r="O46" s="3">
        <f t="shared" si="7"/>
        <v>2.8180653427290201</v>
      </c>
      <c r="P46" s="3">
        <f t="shared" si="6"/>
        <v>0.82201158504476046</v>
      </c>
      <c r="Q46" s="3">
        <f t="shared" si="8"/>
        <v>0.52400134273246057</v>
      </c>
      <c r="R46" s="3">
        <f t="shared" si="9"/>
        <v>0.66628779268015448</v>
      </c>
      <c r="S46" s="3">
        <f t="shared" si="10"/>
        <v>0.86240090600226504</v>
      </c>
      <c r="T46" s="1" t="s">
        <v>12</v>
      </c>
      <c r="U46" s="1" t="s">
        <v>16</v>
      </c>
    </row>
    <row r="47" spans="1:21" ht="17" x14ac:dyDescent="0.45">
      <c r="A47" s="2" t="s">
        <v>0</v>
      </c>
      <c r="B47" s="2">
        <v>72</v>
      </c>
      <c r="C47" s="2" t="s">
        <v>10</v>
      </c>
      <c r="D47" s="3">
        <v>1.7</v>
      </c>
      <c r="E47" s="4">
        <v>64</v>
      </c>
      <c r="F47" s="4">
        <f t="shared" si="11"/>
        <v>22.145328719723185</v>
      </c>
      <c r="G47" s="5">
        <v>15</v>
      </c>
      <c r="H47" s="3">
        <v>60.5</v>
      </c>
      <c r="I47" s="3">
        <v>22.74</v>
      </c>
      <c r="J47" s="3">
        <v>14.61</v>
      </c>
      <c r="K47" s="3">
        <v>29.2</v>
      </c>
      <c r="L47" s="3">
        <v>15.8</v>
      </c>
      <c r="M47" s="3">
        <v>27.39</v>
      </c>
      <c r="N47" s="3">
        <v>14.68</v>
      </c>
      <c r="O47" s="3">
        <f t="shared" si="7"/>
        <v>4.1409993155373037</v>
      </c>
      <c r="P47" s="3">
        <f t="shared" si="6"/>
        <v>0.64248021108179421</v>
      </c>
      <c r="Q47" s="3">
        <f t="shared" si="8"/>
        <v>0.50034246575342467</v>
      </c>
      <c r="R47" s="3">
        <f t="shared" si="9"/>
        <v>0.45272727272727276</v>
      </c>
      <c r="S47" s="3">
        <f t="shared" si="10"/>
        <v>0.92911392405063287</v>
      </c>
      <c r="T47" s="1" t="s">
        <v>13</v>
      </c>
    </row>
    <row r="48" spans="1:21" ht="17" x14ac:dyDescent="0.45">
      <c r="A48" s="1" t="s">
        <v>0</v>
      </c>
      <c r="B48" s="1">
        <v>56</v>
      </c>
      <c r="C48" s="1" t="s">
        <v>4</v>
      </c>
      <c r="D48" s="3">
        <v>1.617</v>
      </c>
      <c r="E48" s="4">
        <v>69.2</v>
      </c>
      <c r="F48" s="4">
        <f t="shared" si="11"/>
        <v>26.465862670474387</v>
      </c>
      <c r="G48" s="5">
        <v>12</v>
      </c>
      <c r="H48" s="3">
        <v>51.66</v>
      </c>
      <c r="I48" s="3">
        <v>19.57</v>
      </c>
      <c r="J48" s="3">
        <v>13.21</v>
      </c>
      <c r="K48" s="3">
        <v>28.14</v>
      </c>
      <c r="L48" s="3">
        <v>14.39</v>
      </c>
      <c r="M48" s="3">
        <v>30.4</v>
      </c>
      <c r="N48" s="3">
        <v>13.6</v>
      </c>
      <c r="O48" s="3">
        <f t="shared" si="7"/>
        <v>3.9106737320211957</v>
      </c>
      <c r="P48" s="3">
        <f t="shared" si="6"/>
        <v>0.67501277465508436</v>
      </c>
      <c r="Q48" s="3">
        <f t="shared" si="8"/>
        <v>0.46943852167732769</v>
      </c>
      <c r="R48" s="3">
        <f t="shared" si="9"/>
        <v>0.58846302748741774</v>
      </c>
      <c r="S48" s="3">
        <f t="shared" si="10"/>
        <v>0.94510076441973589</v>
      </c>
      <c r="T48" s="1" t="s">
        <v>13</v>
      </c>
    </row>
    <row r="49" spans="1:21" ht="17" x14ac:dyDescent="0.45">
      <c r="A49" s="2" t="s">
        <v>0</v>
      </c>
      <c r="B49" s="2">
        <v>64</v>
      </c>
      <c r="C49" s="2" t="s">
        <v>3</v>
      </c>
      <c r="D49" s="3">
        <v>1.611</v>
      </c>
      <c r="E49" s="4">
        <v>62.4</v>
      </c>
      <c r="F49" s="4">
        <f t="shared" si="11"/>
        <v>24.04326863613403</v>
      </c>
      <c r="G49" s="5">
        <v>15</v>
      </c>
      <c r="H49" s="3">
        <v>52.86</v>
      </c>
      <c r="I49" s="3">
        <v>21.39</v>
      </c>
      <c r="J49" s="3">
        <v>17.190000000000001</v>
      </c>
      <c r="K49" s="3">
        <v>30.22</v>
      </c>
      <c r="L49" s="3">
        <v>18.010000000000002</v>
      </c>
      <c r="M49" s="3">
        <v>30.32</v>
      </c>
      <c r="N49" s="3">
        <v>15.97</v>
      </c>
      <c r="O49" s="3">
        <f t="shared" si="7"/>
        <v>3.075043630017452</v>
      </c>
      <c r="P49" s="3">
        <f t="shared" si="6"/>
        <v>0.80364656381486677</v>
      </c>
      <c r="Q49" s="3">
        <f t="shared" si="8"/>
        <v>0.56882859033752486</v>
      </c>
      <c r="R49" s="3">
        <f t="shared" si="9"/>
        <v>0.57359061672342038</v>
      </c>
      <c r="S49" s="3">
        <f t="shared" si="10"/>
        <v>0.88672959466962797</v>
      </c>
      <c r="T49" s="1" t="s">
        <v>13</v>
      </c>
    </row>
    <row r="50" spans="1:21" ht="17" x14ac:dyDescent="0.45">
      <c r="A50" s="1" t="s">
        <v>0</v>
      </c>
      <c r="B50" s="1">
        <v>65</v>
      </c>
      <c r="C50" s="1" t="s">
        <v>8</v>
      </c>
      <c r="D50" s="3">
        <v>1.68</v>
      </c>
      <c r="E50" s="4">
        <v>77</v>
      </c>
      <c r="F50" s="4">
        <f t="shared" si="11"/>
        <v>27.281746031746035</v>
      </c>
      <c r="G50" s="5">
        <v>14</v>
      </c>
      <c r="H50" s="3">
        <v>55.23</v>
      </c>
      <c r="I50" s="3">
        <v>21.85</v>
      </c>
      <c r="J50" s="3">
        <v>14.28</v>
      </c>
      <c r="K50" s="3">
        <v>31.08</v>
      </c>
      <c r="L50" s="3">
        <v>18.09</v>
      </c>
      <c r="M50" s="3">
        <v>31.71</v>
      </c>
      <c r="N50" s="3">
        <v>16.399999999999999</v>
      </c>
      <c r="O50" s="3">
        <f t="shared" si="7"/>
        <v>3.8676470588235294</v>
      </c>
      <c r="P50" s="3">
        <f t="shared" si="6"/>
        <v>0.6535469107551487</v>
      </c>
      <c r="Q50" s="3">
        <f t="shared" si="8"/>
        <v>0.45945945945945948</v>
      </c>
      <c r="R50" s="3">
        <f t="shared" si="9"/>
        <v>0.57414448669201523</v>
      </c>
      <c r="S50" s="3">
        <f t="shared" si="10"/>
        <v>0.90657822001105581</v>
      </c>
      <c r="T50" s="1" t="s">
        <v>13</v>
      </c>
    </row>
    <row r="51" spans="1:21" ht="17" x14ac:dyDescent="0.45">
      <c r="A51" s="1" t="s">
        <v>0</v>
      </c>
      <c r="B51" s="1">
        <v>72</v>
      </c>
      <c r="C51" s="1" t="s">
        <v>3</v>
      </c>
      <c r="D51" s="3">
        <v>1.581</v>
      </c>
      <c r="E51" s="4">
        <v>56.5</v>
      </c>
      <c r="F51" s="4">
        <f t="shared" si="11"/>
        <v>22.60396925700153</v>
      </c>
      <c r="G51" s="5">
        <v>13</v>
      </c>
      <c r="H51" s="3">
        <v>51.18</v>
      </c>
      <c r="I51" s="3">
        <v>18.100000000000001</v>
      </c>
      <c r="J51" s="3">
        <v>12.67</v>
      </c>
      <c r="K51" s="3">
        <v>31.89</v>
      </c>
      <c r="L51" s="3">
        <v>15.58</v>
      </c>
      <c r="M51" s="3">
        <v>31.68</v>
      </c>
      <c r="N51" s="3">
        <v>13.87</v>
      </c>
      <c r="O51" s="3">
        <f t="shared" si="7"/>
        <v>4.0394632991318078</v>
      </c>
      <c r="P51" s="3">
        <f t="shared" ref="P51:P82" si="12" xml:space="preserve"> J51/I51</f>
        <v>0.7</v>
      </c>
      <c r="Q51" s="3">
        <f t="shared" si="8"/>
        <v>0.39730322985261834</v>
      </c>
      <c r="R51" s="3">
        <f t="shared" si="9"/>
        <v>0.61899179366940216</v>
      </c>
      <c r="S51" s="3">
        <f t="shared" si="10"/>
        <v>0.89024390243902429</v>
      </c>
      <c r="T51" s="1" t="s">
        <v>13</v>
      </c>
    </row>
    <row r="52" spans="1:21" ht="17" x14ac:dyDescent="0.45">
      <c r="A52" s="1" t="s">
        <v>1</v>
      </c>
      <c r="B52" s="1">
        <v>84</v>
      </c>
      <c r="C52" s="1" t="s">
        <v>2</v>
      </c>
      <c r="D52" s="1">
        <v>1.71</v>
      </c>
      <c r="E52" s="4">
        <v>69</v>
      </c>
      <c r="F52" s="4">
        <f t="shared" si="11"/>
        <v>23.59700420642249</v>
      </c>
      <c r="G52" s="5">
        <v>16</v>
      </c>
      <c r="H52" s="3">
        <v>46.11</v>
      </c>
      <c r="I52" s="3">
        <v>20.73</v>
      </c>
      <c r="J52" s="3">
        <v>20.63</v>
      </c>
      <c r="K52" s="3">
        <v>37.03</v>
      </c>
      <c r="L52" s="3">
        <v>19.71</v>
      </c>
      <c r="M52" s="3">
        <v>29.26</v>
      </c>
      <c r="N52" s="3">
        <v>16.41</v>
      </c>
      <c r="O52" s="3">
        <f t="shared" si="7"/>
        <v>2.2350945225399905</v>
      </c>
      <c r="P52" s="3">
        <f t="shared" si="12"/>
        <v>0.99517607332368541</v>
      </c>
      <c r="Q52" s="3">
        <f t="shared" si="8"/>
        <v>0.55711585201188218</v>
      </c>
      <c r="R52" s="3">
        <f t="shared" si="9"/>
        <v>0.63456950769898079</v>
      </c>
      <c r="S52" s="3">
        <f t="shared" si="10"/>
        <v>0.83257229832572299</v>
      </c>
      <c r="T52" s="1" t="s">
        <v>13</v>
      </c>
    </row>
    <row r="53" spans="1:21" ht="17" x14ac:dyDescent="0.45">
      <c r="A53" s="1" t="s">
        <v>0</v>
      </c>
      <c r="B53" s="1">
        <v>87</v>
      </c>
      <c r="C53" s="1" t="s">
        <v>9</v>
      </c>
      <c r="D53" s="3">
        <v>1.7</v>
      </c>
      <c r="E53" s="4">
        <v>68.2</v>
      </c>
      <c r="F53" s="4">
        <f t="shared" si="11"/>
        <v>23.598615916955019</v>
      </c>
      <c r="G53" s="5">
        <v>13</v>
      </c>
      <c r="H53" s="3">
        <v>49.71</v>
      </c>
      <c r="I53" s="3">
        <v>15.25</v>
      </c>
      <c r="J53" s="3">
        <v>14.12</v>
      </c>
      <c r="K53" s="3">
        <v>30.83</v>
      </c>
      <c r="L53" s="3">
        <v>13</v>
      </c>
      <c r="M53" s="3">
        <v>17.53</v>
      </c>
      <c r="N53" s="3">
        <v>11.03</v>
      </c>
      <c r="O53" s="3">
        <f t="shared" si="7"/>
        <v>3.5205382436260626</v>
      </c>
      <c r="P53" s="3">
        <f t="shared" si="12"/>
        <v>0.92590163934426228</v>
      </c>
      <c r="Q53" s="3">
        <f t="shared" si="8"/>
        <v>0.45799545896853716</v>
      </c>
      <c r="R53" s="3">
        <f t="shared" si="9"/>
        <v>0.3526453429893382</v>
      </c>
      <c r="S53" s="3">
        <f t="shared" si="10"/>
        <v>0.84846153846153838</v>
      </c>
      <c r="T53" s="1" t="s">
        <v>13</v>
      </c>
    </row>
    <row r="54" spans="1:21" ht="17" x14ac:dyDescent="0.45">
      <c r="A54" s="2" t="s">
        <v>0</v>
      </c>
      <c r="B54" s="2">
        <v>55</v>
      </c>
      <c r="C54" s="2" t="s">
        <v>3</v>
      </c>
      <c r="D54" s="3">
        <v>1.6579999999999999</v>
      </c>
      <c r="E54" s="4">
        <v>94.3</v>
      </c>
      <c r="F54" s="4">
        <f t="shared" si="11"/>
        <v>34.303832280088066</v>
      </c>
      <c r="G54" s="5">
        <v>13</v>
      </c>
      <c r="H54" s="3">
        <v>52.4</v>
      </c>
      <c r="I54" s="3">
        <v>21.55</v>
      </c>
      <c r="J54" s="3">
        <v>15.37</v>
      </c>
      <c r="K54" s="3">
        <v>32.18</v>
      </c>
      <c r="L54" s="3">
        <v>16.149999999999999</v>
      </c>
      <c r="M54" s="3">
        <v>27.67</v>
      </c>
      <c r="N54" s="3">
        <v>14.44</v>
      </c>
      <c r="O54" s="3">
        <f t="shared" si="7"/>
        <v>3.4092387768379964</v>
      </c>
      <c r="P54" s="3">
        <f t="shared" si="12"/>
        <v>0.71322505800464031</v>
      </c>
      <c r="Q54" s="3">
        <f t="shared" si="8"/>
        <v>0.47762585456805468</v>
      </c>
      <c r="R54" s="3">
        <f t="shared" si="9"/>
        <v>0.52805343511450387</v>
      </c>
      <c r="S54" s="3">
        <f t="shared" si="10"/>
        <v>0.89411764705882357</v>
      </c>
      <c r="T54" s="1" t="s">
        <v>13</v>
      </c>
    </row>
    <row r="55" spans="1:21" ht="17" x14ac:dyDescent="0.45">
      <c r="A55" s="2" t="s">
        <v>0</v>
      </c>
      <c r="B55" s="2">
        <v>66</v>
      </c>
      <c r="C55" s="2" t="s">
        <v>3</v>
      </c>
      <c r="D55" s="3">
        <v>1.61</v>
      </c>
      <c r="E55" s="4">
        <v>69</v>
      </c>
      <c r="F55" s="4">
        <f t="shared" si="11"/>
        <v>26.619343389529721</v>
      </c>
      <c r="G55" s="5">
        <v>12</v>
      </c>
      <c r="H55" s="3">
        <v>48.95</v>
      </c>
      <c r="I55" s="3">
        <v>18.07</v>
      </c>
      <c r="J55" s="3">
        <v>14.02</v>
      </c>
      <c r="K55" s="3">
        <v>30.69</v>
      </c>
      <c r="L55" s="3">
        <v>14.62</v>
      </c>
      <c r="M55" s="3">
        <v>28.24</v>
      </c>
      <c r="N55" s="3">
        <v>12.92</v>
      </c>
      <c r="O55" s="3">
        <f t="shared" si="7"/>
        <v>3.4914407988587737</v>
      </c>
      <c r="P55" s="3">
        <f t="shared" si="12"/>
        <v>0.77587161040398445</v>
      </c>
      <c r="Q55" s="3">
        <f t="shared" si="8"/>
        <v>0.45682632779406968</v>
      </c>
      <c r="R55" s="3">
        <f t="shared" si="9"/>
        <v>0.57691521961184877</v>
      </c>
      <c r="S55" s="3">
        <f t="shared" si="10"/>
        <v>0.88372093023255816</v>
      </c>
      <c r="T55" s="1" t="s">
        <v>13</v>
      </c>
    </row>
    <row r="56" spans="1:21" ht="17" x14ac:dyDescent="0.45">
      <c r="A56" s="2" t="s">
        <v>0</v>
      </c>
      <c r="B56" s="2">
        <v>71</v>
      </c>
      <c r="C56" s="2" t="s">
        <v>3</v>
      </c>
      <c r="D56" s="3">
        <v>1.637</v>
      </c>
      <c r="E56" s="4">
        <v>56.3</v>
      </c>
      <c r="F56" s="4">
        <f t="shared" si="11"/>
        <v>21.009273560519581</v>
      </c>
      <c r="G56" s="5">
        <v>14</v>
      </c>
      <c r="H56" s="3">
        <v>62.2</v>
      </c>
      <c r="I56" s="3">
        <v>20.69</v>
      </c>
      <c r="J56" s="3">
        <v>15</v>
      </c>
      <c r="K56" s="3">
        <v>31.25</v>
      </c>
      <c r="L56" s="3">
        <v>15.87</v>
      </c>
      <c r="M56" s="3">
        <v>28.34</v>
      </c>
      <c r="N56" s="3">
        <v>14.77</v>
      </c>
      <c r="O56" s="3">
        <f t="shared" si="7"/>
        <v>4.1466666666666665</v>
      </c>
      <c r="P56" s="3">
        <f t="shared" si="12"/>
        <v>0.7249879168680522</v>
      </c>
      <c r="Q56" s="3">
        <f t="shared" si="8"/>
        <v>0.48</v>
      </c>
      <c r="R56" s="3">
        <f t="shared" si="9"/>
        <v>0.45562700964630221</v>
      </c>
      <c r="S56" s="3">
        <f t="shared" si="10"/>
        <v>0.93068683049779455</v>
      </c>
      <c r="T56" s="1" t="s">
        <v>13</v>
      </c>
      <c r="U56" s="1"/>
    </row>
    <row r="57" spans="1:21" ht="17" x14ac:dyDescent="0.45">
      <c r="A57" s="2" t="s">
        <v>0</v>
      </c>
      <c r="B57" s="2">
        <v>76</v>
      </c>
      <c r="C57" s="2" t="s">
        <v>3</v>
      </c>
      <c r="D57" s="3">
        <v>1.47</v>
      </c>
      <c r="E57" s="4">
        <v>63</v>
      </c>
      <c r="F57" s="4">
        <f t="shared" si="11"/>
        <v>29.154518950437321</v>
      </c>
      <c r="G57" s="5">
        <v>11</v>
      </c>
      <c r="H57" s="3">
        <v>40.25</v>
      </c>
      <c r="I57" s="3">
        <v>12.94</v>
      </c>
      <c r="J57" s="3">
        <v>9.9700000000000006</v>
      </c>
      <c r="K57" s="3">
        <v>28.99</v>
      </c>
      <c r="L57" s="3">
        <v>13.13</v>
      </c>
      <c r="M57" s="3">
        <v>26.25</v>
      </c>
      <c r="N57" s="3">
        <v>12.01</v>
      </c>
      <c r="O57" s="3">
        <f t="shared" si="7"/>
        <v>4.0371113340020059</v>
      </c>
      <c r="P57" s="3">
        <f t="shared" si="12"/>
        <v>0.77047913446676974</v>
      </c>
      <c r="Q57" s="3">
        <f t="shared" si="8"/>
        <v>0.34391169368747848</v>
      </c>
      <c r="R57" s="3">
        <f t="shared" si="9"/>
        <v>0.65217391304347827</v>
      </c>
      <c r="S57" s="3">
        <f t="shared" si="10"/>
        <v>0.91469916222391467</v>
      </c>
      <c r="T57" s="1" t="s">
        <v>12</v>
      </c>
      <c r="U57" s="1" t="s">
        <v>17</v>
      </c>
    </row>
    <row r="58" spans="1:21" ht="17" x14ac:dyDescent="0.45">
      <c r="A58" s="2" t="s">
        <v>0</v>
      </c>
      <c r="B58" s="2">
        <v>64</v>
      </c>
      <c r="C58" s="2" t="s">
        <v>3</v>
      </c>
      <c r="D58" s="3">
        <v>1.5960000000000001</v>
      </c>
      <c r="E58" s="4">
        <v>60.6</v>
      </c>
      <c r="F58" s="4">
        <f t="shared" si="11"/>
        <v>23.79067970678576</v>
      </c>
      <c r="G58" s="5">
        <v>12</v>
      </c>
      <c r="H58" s="3">
        <v>50.23</v>
      </c>
      <c r="I58" s="3">
        <v>18.38</v>
      </c>
      <c r="J58" s="3">
        <v>13.57</v>
      </c>
      <c r="K58" s="3">
        <v>29.18</v>
      </c>
      <c r="L58" s="3">
        <v>13.52</v>
      </c>
      <c r="M58" s="3">
        <v>23.66</v>
      </c>
      <c r="N58" s="3">
        <v>12.39</v>
      </c>
      <c r="O58" s="3">
        <f t="shared" si="7"/>
        <v>3.7015475313190858</v>
      </c>
      <c r="P58" s="3">
        <f t="shared" si="12"/>
        <v>0.73830250272034825</v>
      </c>
      <c r="Q58" s="3">
        <f t="shared" si="8"/>
        <v>0.46504455106237153</v>
      </c>
      <c r="R58" s="3">
        <f t="shared" si="9"/>
        <v>0.47103324706350791</v>
      </c>
      <c r="S58" s="3">
        <f t="shared" si="10"/>
        <v>0.91642011834319537</v>
      </c>
      <c r="T58" s="1" t="s">
        <v>13</v>
      </c>
    </row>
    <row r="59" spans="1:21" ht="17" x14ac:dyDescent="0.45">
      <c r="A59" s="1" t="s">
        <v>0</v>
      </c>
      <c r="B59" s="1">
        <v>68</v>
      </c>
      <c r="C59" s="1" t="s">
        <v>2</v>
      </c>
      <c r="D59" s="3">
        <v>1.653</v>
      </c>
      <c r="E59" s="4">
        <v>58.1</v>
      </c>
      <c r="F59" s="4">
        <f t="shared" si="11"/>
        <v>21.263288182698858</v>
      </c>
      <c r="G59" s="5">
        <v>15</v>
      </c>
      <c r="H59" s="3">
        <v>56.33</v>
      </c>
      <c r="I59" s="3">
        <v>19.059999999999999</v>
      </c>
      <c r="J59" s="3">
        <v>15.71</v>
      </c>
      <c r="K59" s="3">
        <v>32.549999999999997</v>
      </c>
      <c r="L59" s="3">
        <v>21.38</v>
      </c>
      <c r="M59" s="3">
        <v>30.95</v>
      </c>
      <c r="N59" s="3">
        <v>16.02</v>
      </c>
      <c r="O59" s="3">
        <f t="shared" si="7"/>
        <v>3.5856142584341182</v>
      </c>
      <c r="P59" s="3">
        <f t="shared" si="12"/>
        <v>0.82423924449108088</v>
      </c>
      <c r="Q59" s="3">
        <f t="shared" si="8"/>
        <v>0.48264208909370204</v>
      </c>
      <c r="R59" s="3">
        <f t="shared" si="9"/>
        <v>0.54944079531333212</v>
      </c>
      <c r="S59" s="3">
        <f t="shared" si="10"/>
        <v>0.74929840972871842</v>
      </c>
      <c r="T59" s="1" t="s">
        <v>13</v>
      </c>
    </row>
    <row r="60" spans="1:21" ht="17" x14ac:dyDescent="0.45">
      <c r="A60" s="2" t="s">
        <v>1</v>
      </c>
      <c r="B60" s="2">
        <v>69</v>
      </c>
      <c r="C60" s="2" t="s">
        <v>3</v>
      </c>
      <c r="D60" s="3">
        <v>1.52</v>
      </c>
      <c r="E60" s="4">
        <v>67</v>
      </c>
      <c r="F60" s="4">
        <f t="shared" si="11"/>
        <v>28.999307479224377</v>
      </c>
      <c r="G60" s="5">
        <v>11</v>
      </c>
      <c r="H60" s="3">
        <v>49.74</v>
      </c>
      <c r="I60" s="3">
        <v>17.190000000000001</v>
      </c>
      <c r="J60" s="3">
        <v>10.94</v>
      </c>
      <c r="K60" s="3">
        <v>30</v>
      </c>
      <c r="L60" s="3">
        <v>13.17</v>
      </c>
      <c r="M60" s="3">
        <v>30.32</v>
      </c>
      <c r="N60" s="3">
        <v>11.97</v>
      </c>
      <c r="O60" s="3">
        <f t="shared" si="7"/>
        <v>4.5466179159049362</v>
      </c>
      <c r="P60" s="3">
        <f t="shared" si="12"/>
        <v>0.63641652123327508</v>
      </c>
      <c r="Q60" s="3">
        <f t="shared" si="8"/>
        <v>0.36466666666666664</v>
      </c>
      <c r="R60" s="3">
        <f t="shared" si="9"/>
        <v>0.60956976276638519</v>
      </c>
      <c r="S60" s="3">
        <f t="shared" si="10"/>
        <v>0.90888382687927116</v>
      </c>
      <c r="T60" s="1" t="s">
        <v>32</v>
      </c>
      <c r="U60" s="1"/>
    </row>
    <row r="61" spans="1:21" ht="17" x14ac:dyDescent="0.45">
      <c r="A61" s="2" t="s">
        <v>1</v>
      </c>
      <c r="B61" s="2">
        <v>71</v>
      </c>
      <c r="C61" s="2" t="s">
        <v>3</v>
      </c>
      <c r="D61" s="3">
        <v>1.52</v>
      </c>
      <c r="E61" s="4">
        <v>67</v>
      </c>
      <c r="F61" s="4">
        <f t="shared" si="11"/>
        <v>28.999307479224377</v>
      </c>
      <c r="G61" s="5">
        <v>11</v>
      </c>
      <c r="H61" s="3">
        <v>53.8</v>
      </c>
      <c r="I61" s="3">
        <v>16.440000000000001</v>
      </c>
      <c r="J61" s="3">
        <v>10.46</v>
      </c>
      <c r="K61" s="3">
        <v>29.9</v>
      </c>
      <c r="L61" s="3">
        <v>12.25</v>
      </c>
      <c r="M61" s="3">
        <v>26.84</v>
      </c>
      <c r="N61" s="3">
        <v>11.34</v>
      </c>
      <c r="O61" s="3">
        <f t="shared" si="7"/>
        <v>5.1434034416826</v>
      </c>
      <c r="P61" s="3">
        <f t="shared" si="12"/>
        <v>0.63625304136253047</v>
      </c>
      <c r="Q61" s="3">
        <f t="shared" si="8"/>
        <v>0.3498327759197325</v>
      </c>
      <c r="R61" s="3">
        <f t="shared" si="9"/>
        <v>0.49888475836431229</v>
      </c>
      <c r="S61" s="3">
        <f t="shared" si="10"/>
        <v>0.92571428571428571</v>
      </c>
      <c r="T61" s="1" t="s">
        <v>13</v>
      </c>
      <c r="U61" s="1"/>
    </row>
    <row r="62" spans="1:21" ht="17" x14ac:dyDescent="0.45">
      <c r="A62" s="1" t="s">
        <v>0</v>
      </c>
      <c r="B62" s="1">
        <v>71</v>
      </c>
      <c r="C62" s="1" t="s">
        <v>3</v>
      </c>
      <c r="D62" s="3">
        <v>1.65</v>
      </c>
      <c r="E62" s="4">
        <v>59.5</v>
      </c>
      <c r="F62" s="4">
        <f t="shared" si="11"/>
        <v>21.854912764003675</v>
      </c>
      <c r="G62" s="5">
        <v>15</v>
      </c>
      <c r="H62" s="3">
        <v>52.83</v>
      </c>
      <c r="I62" s="3">
        <v>19.21</v>
      </c>
      <c r="J62" s="3">
        <v>13.01</v>
      </c>
      <c r="K62" s="3">
        <v>31.09</v>
      </c>
      <c r="L62" s="3">
        <v>16.16</v>
      </c>
      <c r="M62" s="3">
        <v>30.27</v>
      </c>
      <c r="N62" s="3">
        <v>15.21</v>
      </c>
      <c r="O62" s="3">
        <f t="shared" si="7"/>
        <v>4.0607225211375866</v>
      </c>
      <c r="P62" s="3">
        <f t="shared" si="12"/>
        <v>0.6772514315460697</v>
      </c>
      <c r="Q62" s="3">
        <f t="shared" si="8"/>
        <v>0.41846252814409779</v>
      </c>
      <c r="R62" s="3">
        <f t="shared" si="9"/>
        <v>0.57296990346394094</v>
      </c>
      <c r="S62" s="3">
        <f t="shared" si="10"/>
        <v>0.94121287128712872</v>
      </c>
      <c r="T62" s="1" t="s">
        <v>13</v>
      </c>
    </row>
    <row r="63" spans="1:21" ht="17" x14ac:dyDescent="0.45">
      <c r="A63" s="1" t="s">
        <v>0</v>
      </c>
      <c r="B63" s="1">
        <v>70</v>
      </c>
      <c r="C63" s="1" t="s">
        <v>3</v>
      </c>
      <c r="D63" s="3">
        <v>1.69</v>
      </c>
      <c r="E63" s="4">
        <v>84</v>
      </c>
      <c r="F63" s="4">
        <f t="shared" si="11"/>
        <v>29.410734918245165</v>
      </c>
      <c r="G63" s="5">
        <v>12</v>
      </c>
      <c r="H63" s="3">
        <v>51.1</v>
      </c>
      <c r="I63" s="3">
        <v>15.81</v>
      </c>
      <c r="J63" s="3">
        <v>12.99</v>
      </c>
      <c r="K63" s="3">
        <v>33.880000000000003</v>
      </c>
      <c r="L63" s="3">
        <v>14.71</v>
      </c>
      <c r="M63" s="3">
        <v>27.94</v>
      </c>
      <c r="N63" s="3">
        <v>12.16</v>
      </c>
      <c r="O63" s="3">
        <f t="shared" si="7"/>
        <v>3.9337952270977676</v>
      </c>
      <c r="P63" s="3">
        <f t="shared" si="12"/>
        <v>0.82163187855787478</v>
      </c>
      <c r="Q63" s="3">
        <f t="shared" si="8"/>
        <v>0.38341204250295158</v>
      </c>
      <c r="R63" s="3">
        <f t="shared" si="9"/>
        <v>0.54677103718199604</v>
      </c>
      <c r="S63" s="3">
        <f t="shared" si="10"/>
        <v>0.82664853840924535</v>
      </c>
      <c r="T63" s="1" t="s">
        <v>32</v>
      </c>
      <c r="U63" s="1"/>
    </row>
    <row r="64" spans="1:21" ht="17" x14ac:dyDescent="0.45">
      <c r="A64" s="1" t="s">
        <v>0</v>
      </c>
      <c r="B64" s="1">
        <v>58</v>
      </c>
      <c r="C64" s="1" t="s">
        <v>3</v>
      </c>
      <c r="D64" s="3">
        <v>1.675</v>
      </c>
      <c r="E64" s="4">
        <v>67</v>
      </c>
      <c r="F64" s="4">
        <f t="shared" si="11"/>
        <v>23.880597014925375</v>
      </c>
      <c r="G64" s="5">
        <v>13</v>
      </c>
      <c r="H64" s="3">
        <v>43.33</v>
      </c>
      <c r="I64" s="3">
        <v>18.45</v>
      </c>
      <c r="J64" s="3">
        <v>12.01</v>
      </c>
      <c r="K64" s="3">
        <v>30.89</v>
      </c>
      <c r="L64" s="3">
        <v>15.34</v>
      </c>
      <c r="M64" s="3">
        <v>27.68</v>
      </c>
      <c r="N64" s="3">
        <v>13.35</v>
      </c>
      <c r="O64" s="3">
        <f t="shared" si="7"/>
        <v>3.6078268109908409</v>
      </c>
      <c r="P64" s="3">
        <f t="shared" si="12"/>
        <v>0.65094850948509486</v>
      </c>
      <c r="Q64" s="3">
        <f t="shared" si="8"/>
        <v>0.38879896406604075</v>
      </c>
      <c r="R64" s="3">
        <f t="shared" si="9"/>
        <v>0.63881837064389568</v>
      </c>
      <c r="S64" s="3">
        <f t="shared" si="10"/>
        <v>0.87027379400260751</v>
      </c>
      <c r="T64" s="1" t="s">
        <v>13</v>
      </c>
    </row>
    <row r="65" spans="1:21" ht="17" x14ac:dyDescent="0.45">
      <c r="A65" s="1" t="s">
        <v>0</v>
      </c>
      <c r="B65" s="1">
        <v>58</v>
      </c>
      <c r="C65" s="1" t="s">
        <v>3</v>
      </c>
      <c r="D65" s="3">
        <v>1.675</v>
      </c>
      <c r="E65" s="4">
        <v>67</v>
      </c>
      <c r="F65" s="4">
        <f t="shared" si="11"/>
        <v>23.880597014925375</v>
      </c>
      <c r="G65" s="5">
        <v>14</v>
      </c>
      <c r="H65" s="3">
        <v>45.48</v>
      </c>
      <c r="I65" s="3">
        <v>20.18</v>
      </c>
      <c r="J65" s="3">
        <v>13.33</v>
      </c>
      <c r="K65" s="3">
        <v>32.67</v>
      </c>
      <c r="L65" s="3">
        <v>16.16</v>
      </c>
      <c r="M65" s="3">
        <v>26.58</v>
      </c>
      <c r="N65" s="3">
        <v>13.91</v>
      </c>
      <c r="O65" s="3">
        <f t="shared" si="7"/>
        <v>3.4118529632408099</v>
      </c>
      <c r="P65" s="3">
        <f t="shared" si="12"/>
        <v>0.66055500495540143</v>
      </c>
      <c r="Q65" s="3">
        <f t="shared" si="8"/>
        <v>0.40801958983777165</v>
      </c>
      <c r="R65" s="3">
        <f t="shared" si="9"/>
        <v>0.58443271767810023</v>
      </c>
      <c r="S65" s="3">
        <f t="shared" si="10"/>
        <v>0.86076732673267331</v>
      </c>
      <c r="T65" s="1" t="s">
        <v>13</v>
      </c>
    </row>
    <row r="66" spans="1:21" ht="17" x14ac:dyDescent="0.45">
      <c r="A66" s="2" t="s">
        <v>0</v>
      </c>
      <c r="B66" s="2">
        <v>65</v>
      </c>
      <c r="C66" s="2" t="s">
        <v>3</v>
      </c>
      <c r="D66" s="3">
        <v>1.58</v>
      </c>
      <c r="E66" s="4">
        <v>56.4</v>
      </c>
      <c r="F66" s="4">
        <f t="shared" si="11"/>
        <v>22.59253324787694</v>
      </c>
      <c r="G66" s="5">
        <v>12</v>
      </c>
      <c r="H66" s="3">
        <v>62.01</v>
      </c>
      <c r="I66" s="3">
        <v>23.17</v>
      </c>
      <c r="J66" s="3">
        <v>15.46</v>
      </c>
      <c r="K66" s="3">
        <v>31.76</v>
      </c>
      <c r="L66" s="3">
        <v>17.52</v>
      </c>
      <c r="M66" s="3">
        <v>26.76</v>
      </c>
      <c r="N66" s="3">
        <v>13.25</v>
      </c>
      <c r="O66" s="3">
        <f t="shared" ref="O66:O97" si="13" xml:space="preserve"> H66/J66</f>
        <v>4.0109961190168173</v>
      </c>
      <c r="P66" s="3">
        <f t="shared" si="12"/>
        <v>0.66724212343547695</v>
      </c>
      <c r="Q66" s="3">
        <f t="shared" ref="Q66:Q97" si="14">J66/K66</f>
        <v>0.48677581863979852</v>
      </c>
      <c r="R66" s="3">
        <f t="shared" ref="R66:R97" si="15">M66/H66</f>
        <v>0.43154329946782782</v>
      </c>
      <c r="S66" s="3">
        <f t="shared" ref="S66:S97" si="16">N66/L66</f>
        <v>0.75627853881278539</v>
      </c>
      <c r="T66" s="1" t="s">
        <v>33</v>
      </c>
      <c r="U66" s="1"/>
    </row>
    <row r="67" spans="1:21" ht="17" x14ac:dyDescent="0.45">
      <c r="A67" s="1" t="s">
        <v>0</v>
      </c>
      <c r="B67" s="1">
        <v>62</v>
      </c>
      <c r="C67" s="1" t="s">
        <v>3</v>
      </c>
      <c r="D67" s="3">
        <v>1.73</v>
      </c>
      <c r="E67" s="4">
        <v>59</v>
      </c>
      <c r="F67" s="4">
        <f t="shared" si="11"/>
        <v>19.713321527615356</v>
      </c>
      <c r="G67" s="5">
        <v>16</v>
      </c>
      <c r="H67" s="3">
        <v>50.88</v>
      </c>
      <c r="I67" s="3">
        <v>22.78</v>
      </c>
      <c r="J67" s="3">
        <v>17.350000000000001</v>
      </c>
      <c r="K67" s="3">
        <v>34.53</v>
      </c>
      <c r="L67" s="3">
        <v>20.010000000000002</v>
      </c>
      <c r="M67" s="3">
        <v>29.59</v>
      </c>
      <c r="N67" s="3">
        <v>17.059999999999999</v>
      </c>
      <c r="O67" s="3">
        <f t="shared" si="13"/>
        <v>2.932564841498559</v>
      </c>
      <c r="P67" s="3">
        <f t="shared" si="12"/>
        <v>0.76163301141352069</v>
      </c>
      <c r="Q67" s="3">
        <f t="shared" si="14"/>
        <v>0.50246162757022883</v>
      </c>
      <c r="R67" s="3">
        <f t="shared" si="15"/>
        <v>0.58156446540880502</v>
      </c>
      <c r="S67" s="3">
        <f t="shared" si="16"/>
        <v>0.85257371314342811</v>
      </c>
      <c r="T67" s="1" t="s">
        <v>13</v>
      </c>
    </row>
    <row r="68" spans="1:21" ht="17" x14ac:dyDescent="0.45">
      <c r="A68" s="1" t="s">
        <v>0</v>
      </c>
      <c r="B68" s="1">
        <v>67</v>
      </c>
      <c r="C68" s="1" t="s">
        <v>3</v>
      </c>
      <c r="D68" s="3">
        <v>1.6</v>
      </c>
      <c r="E68" s="4">
        <v>67.2</v>
      </c>
      <c r="F68" s="4">
        <f t="shared" si="11"/>
        <v>26.249999999999996</v>
      </c>
      <c r="G68" s="5">
        <v>14</v>
      </c>
      <c r="H68" s="3">
        <v>49.89</v>
      </c>
      <c r="I68" s="3">
        <v>17.22</v>
      </c>
      <c r="J68" s="3">
        <v>13.45</v>
      </c>
      <c r="K68" s="3">
        <v>32.64</v>
      </c>
      <c r="L68" s="3">
        <v>14.64</v>
      </c>
      <c r="M68" s="3">
        <v>25.32</v>
      </c>
      <c r="N68" s="3">
        <v>13.22</v>
      </c>
      <c r="O68" s="3">
        <f t="shared" si="13"/>
        <v>3.7092936802973981</v>
      </c>
      <c r="P68" s="3">
        <f t="shared" si="12"/>
        <v>0.78106852497096402</v>
      </c>
      <c r="Q68" s="3">
        <f t="shared" si="14"/>
        <v>0.41207107843137253</v>
      </c>
      <c r="R68" s="3">
        <f t="shared" si="15"/>
        <v>0.50751653638003613</v>
      </c>
      <c r="S68" s="3">
        <f t="shared" si="16"/>
        <v>0.90300546448087438</v>
      </c>
      <c r="T68" s="1" t="s">
        <v>13</v>
      </c>
    </row>
    <row r="69" spans="1:21" ht="17" x14ac:dyDescent="0.45">
      <c r="A69" s="2" t="s">
        <v>0</v>
      </c>
      <c r="B69" s="2">
        <v>67</v>
      </c>
      <c r="C69" s="2" t="s">
        <v>3</v>
      </c>
      <c r="D69" s="3">
        <v>1.5609999999999999</v>
      </c>
      <c r="E69" s="4">
        <v>58.3</v>
      </c>
      <c r="F69" s="4">
        <f t="shared" si="11"/>
        <v>23.925595092749642</v>
      </c>
      <c r="G69" s="5">
        <v>13</v>
      </c>
      <c r="H69" s="3">
        <v>52.63</v>
      </c>
      <c r="I69" s="3">
        <v>19.809999999999999</v>
      </c>
      <c r="J69" s="3">
        <v>14.13</v>
      </c>
      <c r="K69" s="3">
        <v>27.73</v>
      </c>
      <c r="L69" s="3">
        <v>14.98</v>
      </c>
      <c r="M69" s="3">
        <v>30.51</v>
      </c>
      <c r="N69" s="3">
        <v>13.86</v>
      </c>
      <c r="O69" s="3">
        <f t="shared" si="13"/>
        <v>3.7246992215145083</v>
      </c>
      <c r="P69" s="3">
        <f t="shared" si="12"/>
        <v>0.71327612317011624</v>
      </c>
      <c r="Q69" s="3">
        <f t="shared" si="14"/>
        <v>0.50955643707176346</v>
      </c>
      <c r="R69" s="3">
        <f t="shared" si="15"/>
        <v>0.57970739122173665</v>
      </c>
      <c r="S69" s="3">
        <f t="shared" si="16"/>
        <v>0.92523364485981296</v>
      </c>
      <c r="T69" s="1" t="s">
        <v>12</v>
      </c>
      <c r="U69" s="1" t="s">
        <v>16</v>
      </c>
    </row>
    <row r="70" spans="1:21" ht="17" x14ac:dyDescent="0.45">
      <c r="A70" s="2" t="s">
        <v>0</v>
      </c>
      <c r="B70" s="2">
        <v>67</v>
      </c>
      <c r="C70" s="2" t="s">
        <v>3</v>
      </c>
      <c r="D70" s="3">
        <v>1.5609999999999999</v>
      </c>
      <c r="E70" s="4">
        <v>58.3</v>
      </c>
      <c r="F70" s="4">
        <f t="shared" si="11"/>
        <v>23.925595092749642</v>
      </c>
      <c r="G70" s="5">
        <v>13</v>
      </c>
      <c r="H70" s="3">
        <v>48.95</v>
      </c>
      <c r="I70" s="3">
        <v>18.670000000000002</v>
      </c>
      <c r="J70" s="3">
        <v>12.19</v>
      </c>
      <c r="K70" s="3">
        <v>27.53</v>
      </c>
      <c r="L70" s="3">
        <v>15.27</v>
      </c>
      <c r="M70" s="3">
        <v>27.39</v>
      </c>
      <c r="N70" s="3">
        <v>14.13</v>
      </c>
      <c r="O70" s="3">
        <f t="shared" si="13"/>
        <v>4.0155865463494669</v>
      </c>
      <c r="P70" s="3">
        <f t="shared" si="12"/>
        <v>0.65291912158543108</v>
      </c>
      <c r="Q70" s="3">
        <f t="shared" si="14"/>
        <v>0.44278968398111146</v>
      </c>
      <c r="R70" s="3">
        <f t="shared" si="15"/>
        <v>0.55955056179775275</v>
      </c>
      <c r="S70" s="3">
        <f t="shared" si="16"/>
        <v>0.92534381139489197</v>
      </c>
      <c r="T70" s="1" t="s">
        <v>12</v>
      </c>
      <c r="U70" s="1" t="s">
        <v>17</v>
      </c>
    </row>
    <row r="71" spans="1:21" ht="17" x14ac:dyDescent="0.45">
      <c r="A71" s="1" t="s">
        <v>0</v>
      </c>
      <c r="B71" s="1">
        <v>59</v>
      </c>
      <c r="C71" s="1" t="s">
        <v>3</v>
      </c>
      <c r="D71" s="1">
        <v>1.7</v>
      </c>
      <c r="E71" s="4">
        <v>71</v>
      </c>
      <c r="F71" s="4">
        <f t="shared" si="11"/>
        <v>24.567474048442911</v>
      </c>
      <c r="G71" s="5">
        <v>12</v>
      </c>
      <c r="H71" s="3">
        <v>44.64</v>
      </c>
      <c r="I71" s="3">
        <v>18.25</v>
      </c>
      <c r="J71" s="3">
        <v>14.89</v>
      </c>
      <c r="K71" s="3">
        <v>34.119999999999997</v>
      </c>
      <c r="L71" s="3">
        <v>15.98</v>
      </c>
      <c r="M71" s="3">
        <v>27.97</v>
      </c>
      <c r="N71" s="3">
        <v>12.93</v>
      </c>
      <c r="O71" s="3">
        <f t="shared" si="13"/>
        <v>2.9979852249832102</v>
      </c>
      <c r="P71" s="3">
        <f t="shared" si="12"/>
        <v>0.81589041095890413</v>
      </c>
      <c r="Q71" s="3">
        <f t="shared" si="14"/>
        <v>0.43640093786635409</v>
      </c>
      <c r="R71" s="3">
        <f t="shared" si="15"/>
        <v>0.62656810035842292</v>
      </c>
      <c r="S71" s="3">
        <f t="shared" si="16"/>
        <v>0.80913642052565704</v>
      </c>
      <c r="T71" s="1" t="s">
        <v>13</v>
      </c>
    </row>
    <row r="72" spans="1:21" ht="17" x14ac:dyDescent="0.45">
      <c r="A72" s="2" t="s">
        <v>0</v>
      </c>
      <c r="B72" s="2">
        <v>67</v>
      </c>
      <c r="C72" s="2" t="s">
        <v>3</v>
      </c>
      <c r="D72" s="3">
        <v>1.6379999999999999</v>
      </c>
      <c r="E72" s="4">
        <v>62.2</v>
      </c>
      <c r="F72" s="4">
        <f t="shared" si="11"/>
        <v>23.182623915224649</v>
      </c>
      <c r="G72" s="5">
        <v>14</v>
      </c>
      <c r="H72" s="3">
        <v>55.19</v>
      </c>
      <c r="I72" s="3">
        <v>18.989999999999998</v>
      </c>
      <c r="J72" s="3">
        <v>15.32</v>
      </c>
      <c r="K72" s="3">
        <v>31.48</v>
      </c>
      <c r="L72" s="3">
        <v>17.5</v>
      </c>
      <c r="M72" s="3">
        <v>32.14</v>
      </c>
      <c r="N72" s="3">
        <v>15.51</v>
      </c>
      <c r="O72" s="3">
        <f t="shared" si="13"/>
        <v>3.6024804177545691</v>
      </c>
      <c r="P72" s="3">
        <f t="shared" si="12"/>
        <v>0.80674038967877837</v>
      </c>
      <c r="Q72" s="3">
        <f t="shared" si="14"/>
        <v>0.48665819567979668</v>
      </c>
      <c r="R72" s="3">
        <f t="shared" si="15"/>
        <v>0.58235187533973554</v>
      </c>
      <c r="S72" s="3">
        <f t="shared" si="16"/>
        <v>0.88628571428571423</v>
      </c>
      <c r="T72" s="1" t="s">
        <v>13</v>
      </c>
    </row>
    <row r="73" spans="1:21" ht="17" x14ac:dyDescent="0.45">
      <c r="A73" s="2" t="s">
        <v>7</v>
      </c>
      <c r="B73" s="2">
        <v>63</v>
      </c>
      <c r="C73" s="2" t="s">
        <v>3</v>
      </c>
      <c r="D73" s="3">
        <v>1.619</v>
      </c>
      <c r="E73" s="4">
        <v>50</v>
      </c>
      <c r="F73" s="4">
        <f t="shared" ref="F73:F104" si="17">E73/(D73*D73)</f>
        <v>19.075516536374533</v>
      </c>
      <c r="G73" s="5">
        <v>12</v>
      </c>
      <c r="H73" s="3">
        <v>51.75</v>
      </c>
      <c r="I73" s="3">
        <v>14.99</v>
      </c>
      <c r="J73" s="3">
        <v>9.61</v>
      </c>
      <c r="K73" s="3">
        <v>27.14</v>
      </c>
      <c r="L73" s="3">
        <v>13.58</v>
      </c>
      <c r="M73" s="3">
        <v>27.93</v>
      </c>
      <c r="N73" s="3">
        <v>13.02</v>
      </c>
      <c r="O73" s="3">
        <f t="shared" si="13"/>
        <v>5.3850156087408951</v>
      </c>
      <c r="P73" s="3">
        <f t="shared" si="12"/>
        <v>0.64109406270847225</v>
      </c>
      <c r="Q73" s="3">
        <f t="shared" si="14"/>
        <v>0.35408990420044212</v>
      </c>
      <c r="R73" s="3">
        <f t="shared" si="15"/>
        <v>0.53971014492753622</v>
      </c>
      <c r="S73" s="3">
        <f t="shared" si="16"/>
        <v>0.95876288659793807</v>
      </c>
      <c r="T73" s="1" t="s">
        <v>12</v>
      </c>
      <c r="U73" s="1" t="s">
        <v>16</v>
      </c>
    </row>
    <row r="74" spans="1:21" ht="17" x14ac:dyDescent="0.45">
      <c r="A74" s="2" t="s">
        <v>7</v>
      </c>
      <c r="B74" s="2">
        <v>63</v>
      </c>
      <c r="C74" s="2" t="s">
        <v>3</v>
      </c>
      <c r="D74" s="3">
        <v>1.619</v>
      </c>
      <c r="E74" s="4">
        <v>50</v>
      </c>
      <c r="F74" s="4">
        <f t="shared" si="17"/>
        <v>19.075516536374533</v>
      </c>
      <c r="G74" s="5">
        <v>12</v>
      </c>
      <c r="H74" s="3">
        <v>58.29</v>
      </c>
      <c r="I74" s="3">
        <v>16.87</v>
      </c>
      <c r="J74" s="3">
        <v>10.6</v>
      </c>
      <c r="K74" s="3">
        <v>27.95</v>
      </c>
      <c r="L74" s="3">
        <v>13.58</v>
      </c>
      <c r="M74" s="3">
        <v>29.33</v>
      </c>
      <c r="N74" s="3">
        <v>12.98</v>
      </c>
      <c r="O74" s="3">
        <f t="shared" si="13"/>
        <v>5.4990566037735853</v>
      </c>
      <c r="P74" s="3">
        <f t="shared" si="12"/>
        <v>0.62833432128037936</v>
      </c>
      <c r="Q74" s="3">
        <f t="shared" si="14"/>
        <v>0.37924865831842575</v>
      </c>
      <c r="R74" s="3">
        <f t="shared" si="15"/>
        <v>0.50317378624120779</v>
      </c>
      <c r="S74" s="3">
        <f t="shared" si="16"/>
        <v>0.95581737849779091</v>
      </c>
      <c r="T74" s="1" t="s">
        <v>12</v>
      </c>
      <c r="U74" s="1" t="s">
        <v>16</v>
      </c>
    </row>
    <row r="75" spans="1:21" ht="17" x14ac:dyDescent="0.45">
      <c r="A75" s="1" t="s">
        <v>0</v>
      </c>
      <c r="B75" s="1">
        <v>74</v>
      </c>
      <c r="C75" s="1" t="s">
        <v>3</v>
      </c>
      <c r="D75" s="3">
        <v>1.65</v>
      </c>
      <c r="E75" s="4">
        <v>60</v>
      </c>
      <c r="F75" s="4">
        <f t="shared" si="17"/>
        <v>22.03856749311295</v>
      </c>
      <c r="G75" s="5">
        <v>12</v>
      </c>
      <c r="H75" s="3">
        <v>49.88</v>
      </c>
      <c r="I75" s="3">
        <v>16.48</v>
      </c>
      <c r="J75" s="3">
        <v>12.57</v>
      </c>
      <c r="K75" s="3">
        <v>31.29</v>
      </c>
      <c r="L75" s="3">
        <v>13</v>
      </c>
      <c r="M75" s="3">
        <v>20.77</v>
      </c>
      <c r="N75" s="3">
        <v>11.64</v>
      </c>
      <c r="O75" s="3">
        <f t="shared" si="13"/>
        <v>3.9681782020684171</v>
      </c>
      <c r="P75" s="3">
        <f t="shared" si="12"/>
        <v>0.76274271844660191</v>
      </c>
      <c r="Q75" s="3">
        <f t="shared" si="14"/>
        <v>0.40172579098753597</v>
      </c>
      <c r="R75" s="3">
        <f t="shared" si="15"/>
        <v>0.41639935846030468</v>
      </c>
      <c r="S75" s="3">
        <f t="shared" si="16"/>
        <v>0.89538461538461545</v>
      </c>
      <c r="T75" s="1" t="s">
        <v>13</v>
      </c>
    </row>
    <row r="76" spans="1:21" ht="17" x14ac:dyDescent="0.45">
      <c r="A76" s="2" t="s">
        <v>0</v>
      </c>
      <c r="B76" s="2">
        <v>55</v>
      </c>
      <c r="C76" s="2" t="s">
        <v>3</v>
      </c>
      <c r="D76" s="3">
        <v>1.76</v>
      </c>
      <c r="E76" s="4">
        <v>68</v>
      </c>
      <c r="F76" s="4">
        <f t="shared" si="17"/>
        <v>21.952479338842977</v>
      </c>
      <c r="G76" s="5">
        <v>16</v>
      </c>
      <c r="H76" s="3">
        <v>54.23</v>
      </c>
      <c r="I76" s="3">
        <v>25.85</v>
      </c>
      <c r="J76" s="3">
        <v>18.72</v>
      </c>
      <c r="K76" s="3">
        <v>34.549999999999997</v>
      </c>
      <c r="L76" s="3">
        <v>19.75</v>
      </c>
      <c r="M76" s="3">
        <v>32.75</v>
      </c>
      <c r="N76" s="3">
        <v>17.46</v>
      </c>
      <c r="O76" s="3">
        <f t="shared" si="13"/>
        <v>2.8969017094017095</v>
      </c>
      <c r="P76" s="3">
        <f t="shared" si="12"/>
        <v>0.72417794970986449</v>
      </c>
      <c r="Q76" s="3">
        <f t="shared" si="14"/>
        <v>0.54182344428364693</v>
      </c>
      <c r="R76" s="3">
        <f t="shared" si="15"/>
        <v>0.60390927530886962</v>
      </c>
      <c r="S76" s="3">
        <f t="shared" si="16"/>
        <v>0.88405063291139241</v>
      </c>
      <c r="T76" s="1" t="s">
        <v>13</v>
      </c>
    </row>
    <row r="77" spans="1:21" ht="17" x14ac:dyDescent="0.45">
      <c r="A77" s="2" t="s">
        <v>1</v>
      </c>
      <c r="B77" s="2">
        <v>74</v>
      </c>
      <c r="C77" s="2" t="s">
        <v>2</v>
      </c>
      <c r="D77" s="3">
        <v>1.52</v>
      </c>
      <c r="E77" s="4">
        <v>71</v>
      </c>
      <c r="F77" s="4">
        <f t="shared" si="17"/>
        <v>30.730609418282548</v>
      </c>
      <c r="G77" s="5">
        <v>13</v>
      </c>
      <c r="H77" s="3">
        <v>44.72</v>
      </c>
      <c r="I77" s="3">
        <v>18.28</v>
      </c>
      <c r="J77" s="3">
        <v>14.22</v>
      </c>
      <c r="K77" s="3">
        <v>32.81</v>
      </c>
      <c r="L77" s="3">
        <v>15.38</v>
      </c>
      <c r="M77" s="3">
        <v>28.35</v>
      </c>
      <c r="N77" s="3">
        <v>14.32</v>
      </c>
      <c r="O77" s="3">
        <f t="shared" si="13"/>
        <v>3.1448663853727141</v>
      </c>
      <c r="P77" s="3">
        <f t="shared" si="12"/>
        <v>0.77789934354485779</v>
      </c>
      <c r="Q77" s="3">
        <f t="shared" si="14"/>
        <v>0.43340444986284671</v>
      </c>
      <c r="R77" s="3">
        <f t="shared" si="15"/>
        <v>0.63394454382826482</v>
      </c>
      <c r="S77" s="3">
        <f t="shared" si="16"/>
        <v>0.93107932379713909</v>
      </c>
      <c r="T77" s="1" t="s">
        <v>13</v>
      </c>
    </row>
    <row r="78" spans="1:21" ht="17" x14ac:dyDescent="0.45">
      <c r="A78" s="2" t="s">
        <v>0</v>
      </c>
      <c r="B78" s="2">
        <v>69</v>
      </c>
      <c r="C78" s="2" t="s">
        <v>6</v>
      </c>
      <c r="D78" s="3">
        <v>1.66</v>
      </c>
      <c r="E78" s="4">
        <v>66.7</v>
      </c>
      <c r="F78" s="4">
        <f t="shared" si="17"/>
        <v>24.205254753955582</v>
      </c>
      <c r="G78" s="5">
        <v>16</v>
      </c>
      <c r="H78" s="3">
        <v>48.1</v>
      </c>
      <c r="I78" s="3">
        <v>24.36</v>
      </c>
      <c r="J78" s="3">
        <v>15.01</v>
      </c>
      <c r="K78" s="3">
        <v>32.590000000000003</v>
      </c>
      <c r="L78" s="3">
        <v>18.7</v>
      </c>
      <c r="M78" s="3">
        <v>30.12</v>
      </c>
      <c r="N78" s="3">
        <v>17.18</v>
      </c>
      <c r="O78" s="3">
        <f t="shared" si="13"/>
        <v>3.2045303131245837</v>
      </c>
      <c r="P78" s="3">
        <f t="shared" si="12"/>
        <v>0.61617405582922824</v>
      </c>
      <c r="Q78" s="3">
        <f t="shared" si="14"/>
        <v>0.46057072721693765</v>
      </c>
      <c r="R78" s="3">
        <f t="shared" si="15"/>
        <v>0.62619542619542623</v>
      </c>
      <c r="S78" s="3">
        <f t="shared" si="16"/>
        <v>0.91871657754010694</v>
      </c>
      <c r="T78" s="1" t="s">
        <v>13</v>
      </c>
    </row>
    <row r="79" spans="1:21" ht="17" x14ac:dyDescent="0.45">
      <c r="A79" s="1" t="s">
        <v>0</v>
      </c>
      <c r="B79" s="1">
        <v>69</v>
      </c>
      <c r="C79" s="1" t="s">
        <v>3</v>
      </c>
      <c r="D79" s="3">
        <v>1.5860000000000001</v>
      </c>
      <c r="E79" s="4">
        <v>66.3</v>
      </c>
      <c r="F79" s="4">
        <f t="shared" si="17"/>
        <v>26.35767887044425</v>
      </c>
      <c r="G79" s="5">
        <v>15</v>
      </c>
      <c r="H79" s="3">
        <v>50.14</v>
      </c>
      <c r="I79" s="3">
        <v>16.809999999999999</v>
      </c>
      <c r="J79" s="3">
        <v>14</v>
      </c>
      <c r="K79" s="3">
        <v>28.89</v>
      </c>
      <c r="L79" s="3">
        <v>16.690000000000001</v>
      </c>
      <c r="M79" s="3">
        <v>29.63</v>
      </c>
      <c r="N79" s="3">
        <v>15.6</v>
      </c>
      <c r="O79" s="3">
        <f t="shared" si="13"/>
        <v>3.5814285714285714</v>
      </c>
      <c r="P79" s="3">
        <f t="shared" si="12"/>
        <v>0.83283759666864965</v>
      </c>
      <c r="Q79" s="3">
        <f t="shared" si="14"/>
        <v>0.48459674627898924</v>
      </c>
      <c r="R79" s="3">
        <f t="shared" si="15"/>
        <v>0.59094535301156759</v>
      </c>
      <c r="S79" s="3">
        <f t="shared" si="16"/>
        <v>0.93469143199520666</v>
      </c>
      <c r="T79" s="1" t="s">
        <v>13</v>
      </c>
    </row>
    <row r="80" spans="1:21" ht="17" x14ac:dyDescent="0.45">
      <c r="A80" s="1" t="s">
        <v>0</v>
      </c>
      <c r="B80" s="1">
        <v>69</v>
      </c>
      <c r="C80" s="1" t="s">
        <v>3</v>
      </c>
      <c r="D80" s="3">
        <v>1.5860000000000001</v>
      </c>
      <c r="E80" s="4">
        <v>66.3</v>
      </c>
      <c r="F80" s="4">
        <f t="shared" si="17"/>
        <v>26.35767887044425</v>
      </c>
      <c r="G80" s="5">
        <v>15</v>
      </c>
      <c r="H80" s="3">
        <v>46.08</v>
      </c>
      <c r="I80" s="3">
        <v>15.06</v>
      </c>
      <c r="J80" s="3">
        <v>13.77</v>
      </c>
      <c r="K80" s="3">
        <v>28.47</v>
      </c>
      <c r="L80" s="3">
        <v>15.51</v>
      </c>
      <c r="M80" s="3">
        <v>26.5</v>
      </c>
      <c r="N80" s="3">
        <v>14.1</v>
      </c>
      <c r="O80" s="3">
        <f t="shared" si="13"/>
        <v>3.34640522875817</v>
      </c>
      <c r="P80" s="3">
        <f t="shared" si="12"/>
        <v>0.91434262948207168</v>
      </c>
      <c r="Q80" s="3">
        <f t="shared" si="14"/>
        <v>0.48366701791359323</v>
      </c>
      <c r="R80" s="3">
        <f t="shared" si="15"/>
        <v>0.57508680555555558</v>
      </c>
      <c r="S80" s="3">
        <f t="shared" si="16"/>
        <v>0.90909090909090906</v>
      </c>
      <c r="T80" s="1" t="s">
        <v>13</v>
      </c>
    </row>
    <row r="81" spans="1:21" ht="17" x14ac:dyDescent="0.45">
      <c r="A81" s="2" t="s">
        <v>0</v>
      </c>
      <c r="B81" s="2">
        <v>68</v>
      </c>
      <c r="C81" s="2" t="s">
        <v>3</v>
      </c>
      <c r="D81" s="3">
        <v>1.67</v>
      </c>
      <c r="E81" s="4">
        <v>64</v>
      </c>
      <c r="F81" s="4">
        <f t="shared" si="17"/>
        <v>22.948115744558788</v>
      </c>
      <c r="G81" s="5">
        <v>15</v>
      </c>
      <c r="H81" s="3">
        <v>59.46</v>
      </c>
      <c r="I81" s="3">
        <v>24.65</v>
      </c>
      <c r="J81" s="3">
        <v>14.99</v>
      </c>
      <c r="K81" s="3">
        <v>30.61</v>
      </c>
      <c r="L81" s="3">
        <v>18.04</v>
      </c>
      <c r="M81" s="3">
        <v>34.89</v>
      </c>
      <c r="N81" s="3">
        <v>16.940000000000001</v>
      </c>
      <c r="O81" s="3">
        <f t="shared" si="13"/>
        <v>3.9666444296197465</v>
      </c>
      <c r="P81" s="3">
        <f t="shared" si="12"/>
        <v>0.60811359026369172</v>
      </c>
      <c r="Q81" s="3">
        <f t="shared" si="14"/>
        <v>0.48970924534465865</v>
      </c>
      <c r="R81" s="3">
        <f t="shared" si="15"/>
        <v>0.58678102926337028</v>
      </c>
      <c r="S81" s="3">
        <f t="shared" si="16"/>
        <v>0.93902439024390261</v>
      </c>
      <c r="T81" s="1" t="s">
        <v>13</v>
      </c>
    </row>
    <row r="82" spans="1:21" ht="17" x14ac:dyDescent="0.45">
      <c r="A82" s="2" t="s">
        <v>0</v>
      </c>
      <c r="B82" s="2">
        <v>69</v>
      </c>
      <c r="C82" s="2" t="s">
        <v>5</v>
      </c>
      <c r="D82" s="3">
        <v>1.649</v>
      </c>
      <c r="E82" s="4">
        <v>79.2</v>
      </c>
      <c r="F82" s="4">
        <f t="shared" si="17"/>
        <v>29.126202880919802</v>
      </c>
      <c r="G82" s="5">
        <v>11</v>
      </c>
      <c r="H82" s="3">
        <v>59.97</v>
      </c>
      <c r="I82" s="3">
        <v>19.11</v>
      </c>
      <c r="J82" s="3">
        <v>16</v>
      </c>
      <c r="K82" s="3">
        <v>34.28</v>
      </c>
      <c r="L82" s="3">
        <v>12.7</v>
      </c>
      <c r="M82" s="3">
        <v>22.3</v>
      </c>
      <c r="N82" s="3">
        <v>11.85</v>
      </c>
      <c r="O82" s="3">
        <f t="shared" si="13"/>
        <v>3.7481249999999999</v>
      </c>
      <c r="P82" s="3">
        <f t="shared" si="12"/>
        <v>0.83725798011512298</v>
      </c>
      <c r="Q82" s="3">
        <f t="shared" si="14"/>
        <v>0.46674445740956827</v>
      </c>
      <c r="R82" s="3">
        <f t="shared" si="15"/>
        <v>0.37185259296314827</v>
      </c>
      <c r="S82" s="3">
        <f t="shared" si="16"/>
        <v>0.93307086614173229</v>
      </c>
      <c r="T82" s="1" t="s">
        <v>13</v>
      </c>
    </row>
    <row r="83" spans="1:21" ht="17" x14ac:dyDescent="0.45">
      <c r="A83" s="1" t="s">
        <v>0</v>
      </c>
      <c r="B83" s="1">
        <v>69</v>
      </c>
      <c r="C83" s="1" t="s">
        <v>3</v>
      </c>
      <c r="D83" s="3">
        <v>1.6</v>
      </c>
      <c r="E83" s="4">
        <v>81.5</v>
      </c>
      <c r="F83" s="4">
        <f t="shared" si="17"/>
        <v>31.835937499999993</v>
      </c>
      <c r="G83" s="5">
        <v>15</v>
      </c>
      <c r="H83" s="3">
        <v>57.92</v>
      </c>
      <c r="I83" s="3">
        <v>22.77</v>
      </c>
      <c r="J83" s="3">
        <v>17.38</v>
      </c>
      <c r="K83" s="3">
        <v>33.46</v>
      </c>
      <c r="L83" s="3">
        <v>15.33</v>
      </c>
      <c r="M83" s="3">
        <v>29.94</v>
      </c>
      <c r="N83" s="3">
        <v>12.53</v>
      </c>
      <c r="O83" s="3">
        <f t="shared" si="13"/>
        <v>3.3325661680092065</v>
      </c>
      <c r="P83" s="3">
        <f t="shared" ref="P83:P114" si="18" xml:space="preserve"> J83/I83</f>
        <v>0.76328502415458932</v>
      </c>
      <c r="Q83" s="3">
        <f t="shared" si="14"/>
        <v>0.51942618051404654</v>
      </c>
      <c r="R83" s="3">
        <f t="shared" si="15"/>
        <v>0.51691988950276246</v>
      </c>
      <c r="S83" s="3">
        <f t="shared" si="16"/>
        <v>0.81735159817351588</v>
      </c>
      <c r="T83" s="1" t="s">
        <v>13</v>
      </c>
    </row>
    <row r="84" spans="1:21" ht="17" x14ac:dyDescent="0.45">
      <c r="A84" s="1" t="s">
        <v>0</v>
      </c>
      <c r="B84" s="1">
        <v>69</v>
      </c>
      <c r="C84" s="1" t="s">
        <v>3</v>
      </c>
      <c r="D84" s="3">
        <v>1.5</v>
      </c>
      <c r="E84" s="4">
        <v>50.3</v>
      </c>
      <c r="F84" s="4">
        <f t="shared" si="17"/>
        <v>22.355555555555554</v>
      </c>
      <c r="G84" s="5">
        <v>11</v>
      </c>
      <c r="H84" s="3">
        <v>50.5</v>
      </c>
      <c r="I84" s="3">
        <v>18.84</v>
      </c>
      <c r="J84" s="3">
        <v>11.69</v>
      </c>
      <c r="K84" s="3">
        <v>30.9</v>
      </c>
      <c r="L84" s="3">
        <v>12.42</v>
      </c>
      <c r="M84" s="3">
        <v>28.98</v>
      </c>
      <c r="N84" s="3">
        <v>11.27</v>
      </c>
      <c r="O84" s="3">
        <f t="shared" si="13"/>
        <v>4.3199315654405472</v>
      </c>
      <c r="P84" s="3">
        <f t="shared" si="18"/>
        <v>0.62048832271762211</v>
      </c>
      <c r="Q84" s="3">
        <f t="shared" si="14"/>
        <v>0.37831715210355987</v>
      </c>
      <c r="R84" s="3">
        <f t="shared" si="15"/>
        <v>0.57386138613861382</v>
      </c>
      <c r="S84" s="3">
        <f t="shared" si="16"/>
        <v>0.90740740740740733</v>
      </c>
      <c r="T84" s="1" t="s">
        <v>13</v>
      </c>
    </row>
    <row r="85" spans="1:21" ht="17" x14ac:dyDescent="0.45">
      <c r="A85" s="1" t="s">
        <v>0</v>
      </c>
      <c r="B85" s="1">
        <v>73</v>
      </c>
      <c r="C85" s="1" t="s">
        <v>5</v>
      </c>
      <c r="D85" s="3">
        <v>1.57</v>
      </c>
      <c r="E85" s="4">
        <v>50</v>
      </c>
      <c r="F85" s="4">
        <f t="shared" si="17"/>
        <v>20.28479857195018</v>
      </c>
      <c r="G85" s="5">
        <v>12</v>
      </c>
      <c r="H85" s="3">
        <v>50.53</v>
      </c>
      <c r="I85" s="3">
        <v>18.91</v>
      </c>
      <c r="J85" s="3">
        <v>13.84</v>
      </c>
      <c r="K85" s="3">
        <v>30.21</v>
      </c>
      <c r="L85" s="3">
        <v>14.4</v>
      </c>
      <c r="M85" s="3">
        <v>31.32</v>
      </c>
      <c r="N85" s="3">
        <v>12.7</v>
      </c>
      <c r="O85" s="3">
        <f t="shared" si="13"/>
        <v>3.6510115606936417</v>
      </c>
      <c r="P85" s="3">
        <f t="shared" si="18"/>
        <v>0.7318878900052882</v>
      </c>
      <c r="Q85" s="3">
        <f t="shared" si="14"/>
        <v>0.4581264481959616</v>
      </c>
      <c r="R85" s="3">
        <f t="shared" si="15"/>
        <v>0.61982980407678601</v>
      </c>
      <c r="S85" s="3">
        <f t="shared" si="16"/>
        <v>0.88194444444444442</v>
      </c>
      <c r="T85" s="1" t="s">
        <v>13</v>
      </c>
    </row>
    <row r="86" spans="1:21" ht="17" x14ac:dyDescent="0.45">
      <c r="A86" s="2" t="s">
        <v>0</v>
      </c>
      <c r="B86" s="2">
        <v>74</v>
      </c>
      <c r="C86" s="2" t="s">
        <v>8</v>
      </c>
      <c r="D86" s="3">
        <v>1.73</v>
      </c>
      <c r="E86" s="4">
        <v>68</v>
      </c>
      <c r="F86" s="4">
        <f t="shared" si="17"/>
        <v>22.720438370810918</v>
      </c>
      <c r="G86" s="5">
        <v>13</v>
      </c>
      <c r="H86" s="3">
        <v>53.06</v>
      </c>
      <c r="I86" s="3">
        <v>17.559999999999999</v>
      </c>
      <c r="J86" s="3">
        <v>11.21</v>
      </c>
      <c r="K86" s="3">
        <v>32.5</v>
      </c>
      <c r="L86" s="3">
        <v>15.72</v>
      </c>
      <c r="M86" s="3">
        <v>29.37</v>
      </c>
      <c r="N86" s="3">
        <v>14.01</v>
      </c>
      <c r="O86" s="3">
        <f t="shared" si="13"/>
        <v>4.7332738626226583</v>
      </c>
      <c r="P86" s="3">
        <f t="shared" si="18"/>
        <v>0.63838268792710717</v>
      </c>
      <c r="Q86" s="3">
        <f t="shared" si="14"/>
        <v>0.34492307692307694</v>
      </c>
      <c r="R86" s="3">
        <f t="shared" si="15"/>
        <v>0.55352431209951003</v>
      </c>
      <c r="S86" s="3">
        <f t="shared" si="16"/>
        <v>0.89122137404580148</v>
      </c>
      <c r="T86" s="1" t="s">
        <v>13</v>
      </c>
    </row>
    <row r="87" spans="1:21" ht="17" x14ac:dyDescent="0.45">
      <c r="A87" s="1" t="s">
        <v>0</v>
      </c>
      <c r="B87" s="1">
        <v>73</v>
      </c>
      <c r="C87" s="1" t="s">
        <v>5</v>
      </c>
      <c r="D87" s="1">
        <v>1.69</v>
      </c>
      <c r="E87" s="4">
        <v>69</v>
      </c>
      <c r="F87" s="4">
        <f t="shared" si="17"/>
        <v>24.158817968558527</v>
      </c>
      <c r="G87" s="5">
        <v>13</v>
      </c>
      <c r="H87" s="3">
        <v>49.47</v>
      </c>
      <c r="I87" s="3">
        <v>21.2</v>
      </c>
      <c r="J87" s="3">
        <v>15.83</v>
      </c>
      <c r="K87" s="3">
        <v>26.56</v>
      </c>
      <c r="L87" s="3">
        <v>15.1</v>
      </c>
      <c r="M87" s="3">
        <v>25.96</v>
      </c>
      <c r="N87" s="3">
        <v>13.65</v>
      </c>
      <c r="O87" s="3">
        <f t="shared" si="13"/>
        <v>3.1250789639924195</v>
      </c>
      <c r="P87" s="3">
        <f t="shared" si="18"/>
        <v>0.7466981132075472</v>
      </c>
      <c r="Q87" s="3">
        <f t="shared" si="14"/>
        <v>0.59600903614457834</v>
      </c>
      <c r="R87" s="3">
        <f t="shared" si="15"/>
        <v>0.52476248231251266</v>
      </c>
      <c r="S87" s="3">
        <f t="shared" si="16"/>
        <v>0.9039735099337749</v>
      </c>
      <c r="T87" s="1" t="s">
        <v>13</v>
      </c>
    </row>
    <row r="88" spans="1:21" ht="17" x14ac:dyDescent="0.45">
      <c r="A88" s="2" t="s">
        <v>0</v>
      </c>
      <c r="B88" s="2">
        <v>70</v>
      </c>
      <c r="C88" s="2" t="s">
        <v>3</v>
      </c>
      <c r="D88" s="3">
        <v>1.6259999999999999</v>
      </c>
      <c r="E88" s="4">
        <v>57.1</v>
      </c>
      <c r="F88" s="4">
        <f t="shared" si="17"/>
        <v>21.597079439429084</v>
      </c>
      <c r="G88" s="5">
        <v>16</v>
      </c>
      <c r="H88" s="3">
        <v>43.78</v>
      </c>
      <c r="I88" s="3">
        <v>20.55</v>
      </c>
      <c r="J88" s="3">
        <v>14.92</v>
      </c>
      <c r="K88" s="3">
        <v>32.369999999999997</v>
      </c>
      <c r="L88" s="3">
        <v>16.96</v>
      </c>
      <c r="M88" s="3">
        <v>27.36</v>
      </c>
      <c r="N88" s="3">
        <v>15.52</v>
      </c>
      <c r="O88" s="3">
        <f t="shared" si="13"/>
        <v>2.9343163538873998</v>
      </c>
      <c r="P88" s="3">
        <f t="shared" si="18"/>
        <v>0.72603406326034059</v>
      </c>
      <c r="Q88" s="3">
        <f t="shared" si="14"/>
        <v>0.46092060549891878</v>
      </c>
      <c r="R88" s="3">
        <f t="shared" si="15"/>
        <v>0.62494289629968014</v>
      </c>
      <c r="S88" s="3">
        <f t="shared" si="16"/>
        <v>0.91509433962264142</v>
      </c>
      <c r="T88" s="1" t="s">
        <v>13</v>
      </c>
    </row>
    <row r="89" spans="1:21" ht="17" x14ac:dyDescent="0.45">
      <c r="A89" s="1" t="s">
        <v>0</v>
      </c>
      <c r="B89" s="1">
        <v>67</v>
      </c>
      <c r="C89" s="1" t="s">
        <v>2</v>
      </c>
      <c r="D89" s="3">
        <v>1.665</v>
      </c>
      <c r="E89" s="4">
        <v>73.05</v>
      </c>
      <c r="F89" s="4">
        <f t="shared" si="17"/>
        <v>26.350674999323644</v>
      </c>
      <c r="G89" s="5">
        <v>14</v>
      </c>
      <c r="H89" s="3">
        <v>40.950000000000003</v>
      </c>
      <c r="I89" s="3">
        <v>16.149999999999999</v>
      </c>
      <c r="J89" s="3">
        <v>15.28</v>
      </c>
      <c r="K89" s="3">
        <v>35.14</v>
      </c>
      <c r="L89" s="3">
        <v>17.25</v>
      </c>
      <c r="M89" s="3">
        <v>27.98</v>
      </c>
      <c r="N89" s="3">
        <v>14.99</v>
      </c>
      <c r="O89" s="3">
        <f t="shared" si="13"/>
        <v>2.6799738219895293</v>
      </c>
      <c r="P89" s="3">
        <f t="shared" si="18"/>
        <v>0.94613003095975234</v>
      </c>
      <c r="Q89" s="3">
        <f t="shared" si="14"/>
        <v>0.43483210017074558</v>
      </c>
      <c r="R89" s="3">
        <f t="shared" si="15"/>
        <v>0.68327228327228329</v>
      </c>
      <c r="S89" s="3">
        <f t="shared" si="16"/>
        <v>0.8689855072463768</v>
      </c>
      <c r="T89" s="1" t="s">
        <v>13</v>
      </c>
    </row>
    <row r="90" spans="1:21" ht="17" x14ac:dyDescent="0.45">
      <c r="A90" s="1" t="s">
        <v>0</v>
      </c>
      <c r="B90" s="1">
        <v>57</v>
      </c>
      <c r="C90" s="1" t="s">
        <v>8</v>
      </c>
      <c r="D90" s="3">
        <v>1.7</v>
      </c>
      <c r="E90" s="4">
        <v>68</v>
      </c>
      <c r="F90" s="4">
        <f t="shared" si="17"/>
        <v>23.529411764705884</v>
      </c>
      <c r="G90" s="5">
        <v>15</v>
      </c>
      <c r="H90" s="3">
        <v>53.99</v>
      </c>
      <c r="I90" s="3">
        <v>21.45</v>
      </c>
      <c r="J90" s="3">
        <v>18.07</v>
      </c>
      <c r="K90" s="3">
        <v>33.68</v>
      </c>
      <c r="L90" s="3">
        <v>16.53</v>
      </c>
      <c r="M90" s="3">
        <v>26.97</v>
      </c>
      <c r="N90" s="3">
        <v>15.06</v>
      </c>
      <c r="O90" s="3">
        <f t="shared" si="13"/>
        <v>2.9878251245157719</v>
      </c>
      <c r="P90" s="3">
        <f t="shared" si="18"/>
        <v>0.84242424242424252</v>
      </c>
      <c r="Q90" s="3">
        <f t="shared" si="14"/>
        <v>0.53652019002375295</v>
      </c>
      <c r="R90" s="3">
        <f t="shared" si="15"/>
        <v>0.49953695128727538</v>
      </c>
      <c r="S90" s="3">
        <f t="shared" si="16"/>
        <v>0.91107078039927403</v>
      </c>
      <c r="T90" s="1" t="s">
        <v>13</v>
      </c>
    </row>
    <row r="91" spans="1:21" ht="17" x14ac:dyDescent="0.45">
      <c r="A91" s="2" t="s">
        <v>0</v>
      </c>
      <c r="B91" s="2">
        <v>71</v>
      </c>
      <c r="C91" s="2" t="s">
        <v>3</v>
      </c>
      <c r="D91" s="3">
        <v>1.62</v>
      </c>
      <c r="E91" s="4">
        <v>82</v>
      </c>
      <c r="F91" s="4">
        <f t="shared" si="17"/>
        <v>31.245237006553872</v>
      </c>
      <c r="G91" s="5">
        <v>13</v>
      </c>
      <c r="H91" s="3">
        <v>45.35</v>
      </c>
      <c r="I91" s="3">
        <v>19.66</v>
      </c>
      <c r="J91" s="3">
        <v>16.2</v>
      </c>
      <c r="K91" s="3">
        <v>31.8</v>
      </c>
      <c r="L91" s="3">
        <v>18.39</v>
      </c>
      <c r="M91" s="3">
        <v>31.57</v>
      </c>
      <c r="N91" s="3">
        <v>14.13</v>
      </c>
      <c r="O91" s="3">
        <f t="shared" si="13"/>
        <v>2.7993827160493829</v>
      </c>
      <c r="P91" s="3">
        <f t="shared" si="18"/>
        <v>0.82400813835198372</v>
      </c>
      <c r="Q91" s="3">
        <f t="shared" si="14"/>
        <v>0.50943396226415094</v>
      </c>
      <c r="R91" s="3">
        <f t="shared" si="15"/>
        <v>0.69614112458654909</v>
      </c>
      <c r="S91" s="3">
        <f t="shared" si="16"/>
        <v>0.76835236541598695</v>
      </c>
      <c r="T91" s="1" t="s">
        <v>12</v>
      </c>
      <c r="U91" s="1" t="s">
        <v>16</v>
      </c>
    </row>
    <row r="92" spans="1:21" ht="17" x14ac:dyDescent="0.45">
      <c r="A92" s="1" t="s">
        <v>0</v>
      </c>
      <c r="B92" s="1">
        <v>59</v>
      </c>
      <c r="C92" s="1" t="s">
        <v>3</v>
      </c>
      <c r="D92" s="3">
        <v>1.635</v>
      </c>
      <c r="E92" s="4">
        <v>36</v>
      </c>
      <c r="F92" s="4">
        <f t="shared" si="17"/>
        <v>13.466879892264961</v>
      </c>
      <c r="G92" s="5">
        <v>12</v>
      </c>
      <c r="H92" s="3">
        <v>44.46</v>
      </c>
      <c r="I92" s="3">
        <v>23.91</v>
      </c>
      <c r="J92" s="3">
        <v>21.09</v>
      </c>
      <c r="K92" s="3">
        <v>35.31</v>
      </c>
      <c r="L92" s="3">
        <v>18.670000000000002</v>
      </c>
      <c r="M92" s="3">
        <v>24</v>
      </c>
      <c r="N92" s="3">
        <v>12.45</v>
      </c>
      <c r="O92" s="3">
        <f t="shared" si="13"/>
        <v>2.1081081081081083</v>
      </c>
      <c r="P92" s="3">
        <f t="shared" si="18"/>
        <v>0.88205771643663733</v>
      </c>
      <c r="Q92" s="3">
        <f t="shared" si="14"/>
        <v>0.59728122344944767</v>
      </c>
      <c r="R92" s="3">
        <f t="shared" si="15"/>
        <v>0.53981106612685559</v>
      </c>
      <c r="S92" s="3">
        <f t="shared" si="16"/>
        <v>0.66684520621317611</v>
      </c>
      <c r="T92" s="1" t="s">
        <v>13</v>
      </c>
    </row>
    <row r="93" spans="1:21" ht="17" x14ac:dyDescent="0.45">
      <c r="A93" s="2" t="s">
        <v>1</v>
      </c>
      <c r="B93" s="2">
        <v>71</v>
      </c>
      <c r="C93" s="2" t="s">
        <v>3</v>
      </c>
      <c r="D93" s="3">
        <v>1.5509999999999999</v>
      </c>
      <c r="E93" s="4">
        <v>65.900000000000006</v>
      </c>
      <c r="F93" s="4">
        <f t="shared" si="17"/>
        <v>27.394401648486184</v>
      </c>
      <c r="G93" s="5">
        <v>12</v>
      </c>
      <c r="H93" s="3">
        <v>44.17</v>
      </c>
      <c r="I93" s="3">
        <v>16.32</v>
      </c>
      <c r="J93" s="3">
        <v>11.25</v>
      </c>
      <c r="K93" s="3">
        <v>27.86</v>
      </c>
      <c r="L93" s="3">
        <v>13.07</v>
      </c>
      <c r="M93" s="3">
        <v>26.13</v>
      </c>
      <c r="N93" s="3">
        <v>12.99</v>
      </c>
      <c r="O93" s="3">
        <f t="shared" si="13"/>
        <v>3.9262222222222225</v>
      </c>
      <c r="P93" s="3">
        <f t="shared" si="18"/>
        <v>0.68933823529411764</v>
      </c>
      <c r="Q93" s="3">
        <f t="shared" si="14"/>
        <v>0.40380473797559224</v>
      </c>
      <c r="R93" s="3">
        <f t="shared" si="15"/>
        <v>0.59157799411365175</v>
      </c>
      <c r="S93" s="3">
        <f t="shared" si="16"/>
        <v>0.99387911247130833</v>
      </c>
      <c r="T93" s="1" t="s">
        <v>13</v>
      </c>
    </row>
    <row r="94" spans="1:21" ht="17" x14ac:dyDescent="0.45">
      <c r="A94" s="2" t="s">
        <v>0</v>
      </c>
      <c r="B94" s="2">
        <v>64</v>
      </c>
      <c r="C94" s="2" t="s">
        <v>11</v>
      </c>
      <c r="D94" s="3">
        <v>1.58</v>
      </c>
      <c r="E94" s="4">
        <v>65</v>
      </c>
      <c r="F94" s="4">
        <f t="shared" si="17"/>
        <v>26.037493991347535</v>
      </c>
      <c r="G94" s="5">
        <v>16</v>
      </c>
      <c r="H94" s="3">
        <v>37.15</v>
      </c>
      <c r="I94" s="3">
        <v>20.25</v>
      </c>
      <c r="J94" s="3">
        <v>15.66</v>
      </c>
      <c r="K94" s="3">
        <v>29.34</v>
      </c>
      <c r="L94" s="3">
        <v>20.16</v>
      </c>
      <c r="M94" s="3">
        <v>29.28</v>
      </c>
      <c r="N94" s="3">
        <v>17.52</v>
      </c>
      <c r="O94" s="3">
        <f t="shared" si="13"/>
        <v>2.372286079182631</v>
      </c>
      <c r="P94" s="3">
        <f t="shared" si="18"/>
        <v>0.77333333333333332</v>
      </c>
      <c r="Q94" s="3">
        <f t="shared" si="14"/>
        <v>0.53374233128834359</v>
      </c>
      <c r="R94" s="3">
        <f t="shared" si="15"/>
        <v>0.7881561238223419</v>
      </c>
      <c r="S94" s="3">
        <f t="shared" si="16"/>
        <v>0.86904761904761907</v>
      </c>
      <c r="T94" s="1" t="s">
        <v>13</v>
      </c>
    </row>
    <row r="95" spans="1:21" ht="17" x14ac:dyDescent="0.45">
      <c r="A95" s="1" t="s">
        <v>1</v>
      </c>
      <c r="B95" s="1">
        <v>74</v>
      </c>
      <c r="C95" s="1" t="s">
        <v>2</v>
      </c>
      <c r="D95" s="3">
        <v>1.49</v>
      </c>
      <c r="E95" s="4">
        <v>66</v>
      </c>
      <c r="F95" s="4">
        <f t="shared" si="17"/>
        <v>29.728390613035451</v>
      </c>
      <c r="G95" s="5">
        <v>12</v>
      </c>
      <c r="H95" s="3">
        <v>50.88</v>
      </c>
      <c r="I95" s="3">
        <v>17.600000000000001</v>
      </c>
      <c r="J95" s="3">
        <v>10.75</v>
      </c>
      <c r="K95" s="3">
        <v>30.06</v>
      </c>
      <c r="L95" s="3">
        <v>14.62</v>
      </c>
      <c r="M95" s="3">
        <v>27.84</v>
      </c>
      <c r="N95" s="3">
        <v>13.49</v>
      </c>
      <c r="O95" s="3">
        <f t="shared" si="13"/>
        <v>4.7330232558139533</v>
      </c>
      <c r="P95" s="3">
        <f t="shared" si="18"/>
        <v>0.61079545454545447</v>
      </c>
      <c r="Q95" s="3">
        <f t="shared" si="14"/>
        <v>0.35761809713905524</v>
      </c>
      <c r="R95" s="3">
        <f t="shared" si="15"/>
        <v>0.54716981132075471</v>
      </c>
      <c r="S95" s="3">
        <f t="shared" si="16"/>
        <v>0.92270861833105344</v>
      </c>
      <c r="T95" s="1" t="s">
        <v>12</v>
      </c>
      <c r="U95" s="1" t="s">
        <v>16</v>
      </c>
    </row>
    <row r="96" spans="1:21" ht="17" x14ac:dyDescent="0.45">
      <c r="A96" s="2" t="s">
        <v>1</v>
      </c>
      <c r="B96" s="2">
        <v>56</v>
      </c>
      <c r="C96" s="2" t="s">
        <v>3</v>
      </c>
      <c r="D96" s="3">
        <v>1.5149999999999999</v>
      </c>
      <c r="E96" s="4">
        <v>65</v>
      </c>
      <c r="F96" s="4">
        <f t="shared" si="17"/>
        <v>28.319663649533272</v>
      </c>
      <c r="G96" s="5">
        <v>12</v>
      </c>
      <c r="H96" s="3">
        <v>43.59</v>
      </c>
      <c r="I96" s="3">
        <v>16.829999999999998</v>
      </c>
      <c r="J96" s="3">
        <v>12.3</v>
      </c>
      <c r="K96" s="3">
        <v>27.17</v>
      </c>
      <c r="L96" s="3">
        <v>13.63</v>
      </c>
      <c r="M96" s="3">
        <v>26.04</v>
      </c>
      <c r="N96" s="3">
        <v>12.1</v>
      </c>
      <c r="O96" s="3">
        <f t="shared" si="13"/>
        <v>3.5439024390243903</v>
      </c>
      <c r="P96" s="3">
        <f t="shared" si="18"/>
        <v>0.73083778966131918</v>
      </c>
      <c r="Q96" s="3">
        <f t="shared" si="14"/>
        <v>0.45270518954729483</v>
      </c>
      <c r="R96" s="3">
        <f t="shared" si="15"/>
        <v>0.59738472126634545</v>
      </c>
      <c r="S96" s="3">
        <f t="shared" si="16"/>
        <v>0.88774761555392512</v>
      </c>
      <c r="T96" s="1" t="s">
        <v>13</v>
      </c>
    </row>
    <row r="97" spans="1:21" ht="17" x14ac:dyDescent="0.45">
      <c r="A97" s="1" t="s">
        <v>0</v>
      </c>
      <c r="B97" s="1">
        <v>48</v>
      </c>
      <c r="C97" s="1" t="s">
        <v>3</v>
      </c>
      <c r="D97" s="3">
        <v>1.6459999999999999</v>
      </c>
      <c r="E97" s="4">
        <v>55.7</v>
      </c>
      <c r="F97" s="4">
        <f t="shared" si="17"/>
        <v>20.558694519207066</v>
      </c>
      <c r="G97" s="5">
        <v>12</v>
      </c>
      <c r="H97" s="3">
        <v>57.65</v>
      </c>
      <c r="I97" s="3">
        <v>21.21</v>
      </c>
      <c r="J97" s="3">
        <v>15.39</v>
      </c>
      <c r="K97" s="3">
        <v>30.12</v>
      </c>
      <c r="L97" s="3">
        <v>15.32</v>
      </c>
      <c r="M97" s="3">
        <v>29.16</v>
      </c>
      <c r="N97" s="3">
        <v>13.1</v>
      </c>
      <c r="O97" s="3">
        <f t="shared" si="13"/>
        <v>3.7459389213775176</v>
      </c>
      <c r="P97" s="3">
        <f t="shared" si="18"/>
        <v>0.72560113154172556</v>
      </c>
      <c r="Q97" s="3">
        <f t="shared" si="14"/>
        <v>0.51095617529880477</v>
      </c>
      <c r="R97" s="3">
        <f t="shared" si="15"/>
        <v>0.50581092801387684</v>
      </c>
      <c r="S97" s="3">
        <f t="shared" si="16"/>
        <v>0.85509138381201044</v>
      </c>
      <c r="T97" s="1" t="s">
        <v>13</v>
      </c>
    </row>
    <row r="98" spans="1:21" ht="17" x14ac:dyDescent="0.45">
      <c r="A98" s="2" t="s">
        <v>0</v>
      </c>
      <c r="B98" s="2">
        <v>69</v>
      </c>
      <c r="C98" s="2" t="s">
        <v>3</v>
      </c>
      <c r="D98" s="3">
        <v>1.7050000000000001</v>
      </c>
      <c r="E98" s="4">
        <v>60.7</v>
      </c>
      <c r="F98" s="4">
        <f t="shared" si="17"/>
        <v>20.880453384473817</v>
      </c>
      <c r="G98" s="5">
        <v>16</v>
      </c>
      <c r="H98" s="3">
        <v>49.82</v>
      </c>
      <c r="I98" s="3">
        <v>22.07</v>
      </c>
      <c r="J98" s="3">
        <v>17.28</v>
      </c>
      <c r="K98" s="3">
        <v>35.369999999999997</v>
      </c>
      <c r="L98" s="3">
        <v>19.12</v>
      </c>
      <c r="M98" s="3">
        <v>33.380000000000003</v>
      </c>
      <c r="N98" s="3">
        <v>17.22</v>
      </c>
      <c r="O98" s="3">
        <f t="shared" ref="O98:O114" si="19" xml:space="preserve"> H98/J98</f>
        <v>2.8831018518518516</v>
      </c>
      <c r="P98" s="3">
        <f t="shared" si="18"/>
        <v>0.78296329859537839</v>
      </c>
      <c r="Q98" s="3">
        <f t="shared" ref="Q98:Q114" si="20">J98/K98</f>
        <v>0.48854961832061078</v>
      </c>
      <c r="R98" s="3">
        <f t="shared" ref="R98:R114" si="21">M98/H98</f>
        <v>0.67001204335608189</v>
      </c>
      <c r="S98" s="3">
        <f t="shared" ref="S98:S114" si="22">N98/L98</f>
        <v>0.90062761506276146</v>
      </c>
      <c r="T98" s="1" t="s">
        <v>13</v>
      </c>
    </row>
    <row r="99" spans="1:21" ht="17" x14ac:dyDescent="0.45">
      <c r="A99" s="1" t="s">
        <v>1</v>
      </c>
      <c r="B99" s="1">
        <v>78</v>
      </c>
      <c r="C99" s="1" t="s">
        <v>5</v>
      </c>
      <c r="D99" s="3">
        <v>1.498</v>
      </c>
      <c r="E99" s="4">
        <v>57.5</v>
      </c>
      <c r="F99" s="4">
        <f t="shared" si="17"/>
        <v>25.623840242709015</v>
      </c>
      <c r="G99" s="5">
        <v>12</v>
      </c>
      <c r="H99" s="3">
        <v>47.5</v>
      </c>
      <c r="I99" s="3">
        <v>15.82</v>
      </c>
      <c r="J99" s="3">
        <v>12.73</v>
      </c>
      <c r="K99" s="3">
        <v>27.16</v>
      </c>
      <c r="L99" s="3">
        <v>14.23</v>
      </c>
      <c r="M99" s="3">
        <v>24.94</v>
      </c>
      <c r="N99" s="3">
        <v>13.76</v>
      </c>
      <c r="O99" s="3">
        <f t="shared" si="19"/>
        <v>3.7313432835820892</v>
      </c>
      <c r="P99" s="3">
        <f t="shared" si="18"/>
        <v>0.80467762326169412</v>
      </c>
      <c r="Q99" s="3">
        <f t="shared" si="20"/>
        <v>0.4687039764359352</v>
      </c>
      <c r="R99" s="3">
        <f t="shared" si="21"/>
        <v>0.52505263157894744</v>
      </c>
      <c r="S99" s="3">
        <f t="shared" si="22"/>
        <v>0.96697118763176382</v>
      </c>
      <c r="T99" s="1" t="s">
        <v>12</v>
      </c>
      <c r="U99" s="1" t="s">
        <v>17</v>
      </c>
    </row>
    <row r="100" spans="1:21" ht="17" x14ac:dyDescent="0.45">
      <c r="A100" s="5" t="s">
        <v>0</v>
      </c>
      <c r="B100" s="5">
        <v>39</v>
      </c>
      <c r="C100" s="5" t="s">
        <v>3</v>
      </c>
      <c r="D100" s="1">
        <v>1.7</v>
      </c>
      <c r="E100" s="4">
        <v>70</v>
      </c>
      <c r="F100" s="4">
        <f t="shared" si="17"/>
        <v>24.221453287197235</v>
      </c>
      <c r="G100" s="5">
        <v>13</v>
      </c>
      <c r="H100" s="3">
        <v>51.57</v>
      </c>
      <c r="I100" s="3">
        <v>21.4</v>
      </c>
      <c r="J100" s="3">
        <v>13.79</v>
      </c>
      <c r="K100" s="3">
        <v>27.87</v>
      </c>
      <c r="L100" s="3">
        <v>11.88</v>
      </c>
      <c r="M100" s="3">
        <v>24.05</v>
      </c>
      <c r="N100" s="3">
        <v>29.44</v>
      </c>
      <c r="O100" s="3">
        <f t="shared" si="19"/>
        <v>3.7396664249456131</v>
      </c>
      <c r="P100" s="3">
        <f t="shared" si="18"/>
        <v>0.64439252336448594</v>
      </c>
      <c r="Q100" s="3">
        <f t="shared" si="20"/>
        <v>0.49479727305346244</v>
      </c>
      <c r="R100" s="3">
        <f t="shared" si="21"/>
        <v>0.46635640876478573</v>
      </c>
      <c r="S100" s="3">
        <f t="shared" si="22"/>
        <v>2.4781144781144779</v>
      </c>
      <c r="T100" s="1" t="s">
        <v>12</v>
      </c>
      <c r="U100" s="1" t="s">
        <v>16</v>
      </c>
    </row>
    <row r="101" spans="1:21" ht="17" x14ac:dyDescent="0.45">
      <c r="A101" s="1" t="s">
        <v>1</v>
      </c>
      <c r="B101" s="1">
        <v>63</v>
      </c>
      <c r="C101" s="1" t="s">
        <v>5</v>
      </c>
      <c r="D101" s="3">
        <v>1.5940000000000001</v>
      </c>
      <c r="E101" s="4">
        <v>57</v>
      </c>
      <c r="F101" s="4">
        <f t="shared" si="17"/>
        <v>22.433561237325037</v>
      </c>
      <c r="G101" s="5">
        <v>11</v>
      </c>
      <c r="H101" s="3">
        <v>54.94</v>
      </c>
      <c r="I101" s="3">
        <v>18.8</v>
      </c>
      <c r="J101" s="3">
        <v>11.45</v>
      </c>
      <c r="K101" s="3">
        <v>27.34</v>
      </c>
      <c r="L101" s="3">
        <v>12.19</v>
      </c>
      <c r="M101" s="3">
        <v>25.46</v>
      </c>
      <c r="N101" s="3">
        <v>11.91</v>
      </c>
      <c r="O101" s="3">
        <f t="shared" si="19"/>
        <v>4.79825327510917</v>
      </c>
      <c r="P101" s="3">
        <f t="shared" si="18"/>
        <v>0.60904255319148926</v>
      </c>
      <c r="Q101" s="3">
        <f t="shared" si="20"/>
        <v>0.41880029261155816</v>
      </c>
      <c r="R101" s="3">
        <f t="shared" si="21"/>
        <v>0.46341463414634149</v>
      </c>
      <c r="S101" s="3">
        <f t="shared" si="22"/>
        <v>0.97703035274815431</v>
      </c>
      <c r="T101" s="1" t="s">
        <v>12</v>
      </c>
      <c r="U101" s="1" t="s">
        <v>16</v>
      </c>
    </row>
    <row r="102" spans="1:21" ht="17" x14ac:dyDescent="0.45">
      <c r="A102" s="2" t="s">
        <v>0</v>
      </c>
      <c r="B102" s="2">
        <v>65</v>
      </c>
      <c r="C102" s="2" t="s">
        <v>3</v>
      </c>
      <c r="D102" s="3">
        <v>1.57</v>
      </c>
      <c r="E102" s="4">
        <v>42</v>
      </c>
      <c r="F102" s="4">
        <f t="shared" si="17"/>
        <v>17.039230800438151</v>
      </c>
      <c r="G102" s="5">
        <v>13</v>
      </c>
      <c r="H102" s="3">
        <v>54.19</v>
      </c>
      <c r="I102" s="3">
        <v>15.85</v>
      </c>
      <c r="J102" s="3">
        <v>13.15</v>
      </c>
      <c r="K102" s="3">
        <v>26.33</v>
      </c>
      <c r="L102" s="3">
        <v>14.07</v>
      </c>
      <c r="M102" s="3">
        <v>28.61</v>
      </c>
      <c r="N102" s="3">
        <v>13.51</v>
      </c>
      <c r="O102" s="3">
        <f t="shared" si="19"/>
        <v>4.1209125475285164</v>
      </c>
      <c r="P102" s="3">
        <f t="shared" si="18"/>
        <v>0.82965299684542593</v>
      </c>
      <c r="Q102" s="3">
        <f t="shared" si="20"/>
        <v>0.49943030763387775</v>
      </c>
      <c r="R102" s="3">
        <f t="shared" si="21"/>
        <v>0.52795718767300237</v>
      </c>
      <c r="S102" s="3">
        <f t="shared" si="22"/>
        <v>0.96019900497512434</v>
      </c>
      <c r="T102" s="1" t="s">
        <v>13</v>
      </c>
    </row>
    <row r="103" spans="1:21" ht="17" x14ac:dyDescent="0.45">
      <c r="A103" s="2" t="s">
        <v>0</v>
      </c>
      <c r="B103" s="2">
        <v>65</v>
      </c>
      <c r="C103" s="2" t="s">
        <v>3</v>
      </c>
      <c r="D103" s="3">
        <v>1.57</v>
      </c>
      <c r="E103" s="4">
        <v>42</v>
      </c>
      <c r="F103" s="4">
        <f t="shared" si="17"/>
        <v>17.039230800438151</v>
      </c>
      <c r="G103" s="5">
        <v>13</v>
      </c>
      <c r="H103" s="3">
        <v>57.85</v>
      </c>
      <c r="I103" s="3">
        <v>18.399999999999999</v>
      </c>
      <c r="J103" s="3">
        <v>12.02</v>
      </c>
      <c r="K103" s="3">
        <v>27.8</v>
      </c>
      <c r="L103" s="3">
        <v>13.86</v>
      </c>
      <c r="M103" s="3">
        <v>26.58</v>
      </c>
      <c r="N103" s="3">
        <v>13.02</v>
      </c>
      <c r="O103" s="3">
        <f t="shared" si="19"/>
        <v>4.8128119800332785</v>
      </c>
      <c r="P103" s="3">
        <f t="shared" si="18"/>
        <v>0.65326086956521745</v>
      </c>
      <c r="Q103" s="3">
        <f t="shared" si="20"/>
        <v>0.43237410071942445</v>
      </c>
      <c r="R103" s="3">
        <f t="shared" si="21"/>
        <v>0.45946413137424369</v>
      </c>
      <c r="S103" s="3">
        <f t="shared" si="22"/>
        <v>0.93939393939393945</v>
      </c>
      <c r="T103" s="1" t="s">
        <v>13</v>
      </c>
    </row>
    <row r="104" spans="1:21" ht="17" x14ac:dyDescent="0.45">
      <c r="A104" s="2" t="s">
        <v>0</v>
      </c>
      <c r="B104" s="2">
        <v>69</v>
      </c>
      <c r="C104" s="2" t="s">
        <v>3</v>
      </c>
      <c r="D104" s="3">
        <v>1.484</v>
      </c>
      <c r="E104" s="4">
        <v>57</v>
      </c>
      <c r="F104" s="4">
        <f t="shared" si="17"/>
        <v>25.882549531026367</v>
      </c>
      <c r="G104" s="5">
        <v>11</v>
      </c>
      <c r="H104" s="3">
        <v>40.53</v>
      </c>
      <c r="I104" s="3">
        <v>13.89</v>
      </c>
      <c r="J104" s="3">
        <v>10.24</v>
      </c>
      <c r="K104" s="3">
        <v>33.19</v>
      </c>
      <c r="L104" s="3">
        <v>15.55</v>
      </c>
      <c r="M104" s="3">
        <v>24.37</v>
      </c>
      <c r="N104" s="3">
        <v>12.18</v>
      </c>
      <c r="O104" s="3">
        <f t="shared" si="19"/>
        <v>3.9580078125</v>
      </c>
      <c r="P104" s="3">
        <f t="shared" si="18"/>
        <v>0.73722102231821451</v>
      </c>
      <c r="Q104" s="3">
        <f t="shared" si="20"/>
        <v>0.30852666465802958</v>
      </c>
      <c r="R104" s="3">
        <f t="shared" si="21"/>
        <v>0.60128300024673087</v>
      </c>
      <c r="S104" s="3">
        <f t="shared" si="22"/>
        <v>0.78327974276527323</v>
      </c>
      <c r="T104" s="1" t="s">
        <v>13</v>
      </c>
    </row>
    <row r="105" spans="1:21" ht="17" x14ac:dyDescent="0.45">
      <c r="A105" s="2" t="s">
        <v>0</v>
      </c>
      <c r="B105" s="2">
        <v>50</v>
      </c>
      <c r="C105" s="2" t="s">
        <v>3</v>
      </c>
      <c r="D105" s="3">
        <v>1.5</v>
      </c>
      <c r="E105" s="4">
        <v>63</v>
      </c>
      <c r="F105" s="4">
        <f t="shared" ref="F105:F136" si="23">E105/(D105*D105)</f>
        <v>28</v>
      </c>
      <c r="G105" s="5">
        <v>14</v>
      </c>
      <c r="H105" s="3">
        <v>47.87</v>
      </c>
      <c r="I105" s="3">
        <v>19.600000000000001</v>
      </c>
      <c r="J105" s="3">
        <v>16.21</v>
      </c>
      <c r="K105" s="3">
        <v>28.64</v>
      </c>
      <c r="L105" s="3">
        <v>16.579999999999998</v>
      </c>
      <c r="M105" s="3">
        <v>30.49</v>
      </c>
      <c r="N105" s="3">
        <v>15.86</v>
      </c>
      <c r="O105" s="3">
        <f t="shared" si="19"/>
        <v>2.95311536088834</v>
      </c>
      <c r="P105" s="3">
        <f t="shared" si="18"/>
        <v>0.82704081632653059</v>
      </c>
      <c r="Q105" s="3">
        <f t="shared" si="20"/>
        <v>0.56599162011173187</v>
      </c>
      <c r="R105" s="3">
        <f t="shared" si="21"/>
        <v>0.63693336118654686</v>
      </c>
      <c r="S105" s="3">
        <f t="shared" si="22"/>
        <v>0.95657418576598319</v>
      </c>
      <c r="T105" s="1" t="s">
        <v>13</v>
      </c>
    </row>
    <row r="106" spans="1:21" ht="17" x14ac:dyDescent="0.45">
      <c r="A106" s="1" t="s">
        <v>7</v>
      </c>
      <c r="B106" s="1">
        <v>69</v>
      </c>
      <c r="C106" s="1" t="s">
        <v>3</v>
      </c>
      <c r="D106" s="3">
        <v>1.59</v>
      </c>
      <c r="E106" s="4">
        <v>60</v>
      </c>
      <c r="F106" s="4">
        <f t="shared" si="23"/>
        <v>23.733238400379729</v>
      </c>
      <c r="G106" s="5">
        <v>13</v>
      </c>
      <c r="H106" s="3">
        <v>53.99</v>
      </c>
      <c r="I106" s="3">
        <v>17</v>
      </c>
      <c r="J106" s="3">
        <v>12.87</v>
      </c>
      <c r="K106" s="3">
        <v>28.43</v>
      </c>
      <c r="L106" s="3">
        <v>15.6</v>
      </c>
      <c r="M106" s="3">
        <v>29.66</v>
      </c>
      <c r="N106" s="3">
        <v>13.93</v>
      </c>
      <c r="O106" s="3">
        <f t="shared" si="19"/>
        <v>4.1950271950271958</v>
      </c>
      <c r="P106" s="3">
        <f t="shared" si="18"/>
        <v>0.75705882352941167</v>
      </c>
      <c r="Q106" s="3">
        <f t="shared" si="20"/>
        <v>0.45269081955680618</v>
      </c>
      <c r="R106" s="3">
        <f t="shared" si="21"/>
        <v>0.54936099277644002</v>
      </c>
      <c r="S106" s="3">
        <f t="shared" si="22"/>
        <v>0.892948717948718</v>
      </c>
      <c r="T106" s="1" t="s">
        <v>13</v>
      </c>
    </row>
    <row r="107" spans="1:21" ht="17" x14ac:dyDescent="0.45">
      <c r="A107" s="1" t="s">
        <v>1</v>
      </c>
      <c r="B107" s="1">
        <v>77</v>
      </c>
      <c r="C107" s="1" t="s">
        <v>3</v>
      </c>
      <c r="D107" s="3">
        <v>1.44</v>
      </c>
      <c r="E107" s="4">
        <v>52.5</v>
      </c>
      <c r="F107" s="4">
        <f t="shared" si="23"/>
        <v>25.318287037037038</v>
      </c>
      <c r="G107" s="5">
        <v>13</v>
      </c>
      <c r="H107" s="3">
        <v>50.86</v>
      </c>
      <c r="I107" s="3">
        <v>19.78</v>
      </c>
      <c r="J107" s="3">
        <v>17.66</v>
      </c>
      <c r="K107" s="3">
        <v>29.83</v>
      </c>
      <c r="L107" s="3">
        <v>17.25</v>
      </c>
      <c r="M107" s="3">
        <v>30.6</v>
      </c>
      <c r="N107" s="3">
        <v>14.15</v>
      </c>
      <c r="O107" s="3">
        <f t="shared" si="19"/>
        <v>2.8799546998867496</v>
      </c>
      <c r="P107" s="3">
        <f t="shared" si="18"/>
        <v>0.89282103134479263</v>
      </c>
      <c r="Q107" s="3">
        <f t="shared" si="20"/>
        <v>0.59202145491116331</v>
      </c>
      <c r="R107" s="3">
        <f t="shared" si="21"/>
        <v>0.60165159260715695</v>
      </c>
      <c r="S107" s="3">
        <f t="shared" si="22"/>
        <v>0.82028985507246377</v>
      </c>
      <c r="T107" s="1" t="s">
        <v>13</v>
      </c>
    </row>
    <row r="108" spans="1:21" ht="17" x14ac:dyDescent="0.45">
      <c r="A108" s="1" t="s">
        <v>0</v>
      </c>
      <c r="B108" s="1">
        <v>66</v>
      </c>
      <c r="C108" s="1" t="s">
        <v>2</v>
      </c>
      <c r="D108" s="3">
        <v>1.7230000000000001</v>
      </c>
      <c r="E108" s="4">
        <v>72.5</v>
      </c>
      <c r="F108" s="4">
        <f t="shared" si="23"/>
        <v>24.421225379615315</v>
      </c>
      <c r="G108" s="5">
        <v>13</v>
      </c>
      <c r="H108" s="3">
        <v>50.67</v>
      </c>
      <c r="I108" s="3">
        <v>19.43</v>
      </c>
      <c r="J108" s="3">
        <v>13.53</v>
      </c>
      <c r="K108" s="3">
        <v>30.12</v>
      </c>
      <c r="L108" s="3">
        <v>14.97</v>
      </c>
      <c r="M108" s="3">
        <v>23.2</v>
      </c>
      <c r="N108" s="3">
        <v>13.28</v>
      </c>
      <c r="O108" s="3">
        <f t="shared" si="19"/>
        <v>3.7450110864745012</v>
      </c>
      <c r="P108" s="3">
        <f t="shared" si="18"/>
        <v>0.69634585692228512</v>
      </c>
      <c r="Q108" s="3">
        <f t="shared" si="20"/>
        <v>0.44920318725099601</v>
      </c>
      <c r="R108" s="3">
        <f t="shared" si="21"/>
        <v>0.45786461417012037</v>
      </c>
      <c r="S108" s="3">
        <f t="shared" si="22"/>
        <v>0.88710754843019368</v>
      </c>
      <c r="T108" s="1" t="s">
        <v>13</v>
      </c>
    </row>
    <row r="109" spans="1:21" ht="17" x14ac:dyDescent="0.45">
      <c r="A109" s="8" t="s">
        <v>0</v>
      </c>
      <c r="B109" s="8">
        <v>64</v>
      </c>
      <c r="C109" s="8" t="s">
        <v>3</v>
      </c>
      <c r="D109" s="3">
        <v>1.67</v>
      </c>
      <c r="E109" s="4">
        <v>63</v>
      </c>
      <c r="F109" s="4">
        <f t="shared" si="23"/>
        <v>22.589551436050055</v>
      </c>
      <c r="G109" s="5">
        <v>15</v>
      </c>
      <c r="H109" s="7">
        <v>46.4</v>
      </c>
      <c r="I109" s="3">
        <v>21.09</v>
      </c>
      <c r="J109" s="7">
        <v>16.13</v>
      </c>
      <c r="K109" s="3">
        <v>31.231999999999999</v>
      </c>
      <c r="L109" s="3">
        <v>16.96</v>
      </c>
      <c r="M109" s="3">
        <v>25.6</v>
      </c>
      <c r="N109" s="3">
        <v>14.29</v>
      </c>
      <c r="O109" s="3">
        <f t="shared" si="19"/>
        <v>2.8766274023558589</v>
      </c>
      <c r="P109" s="3">
        <f t="shared" si="18"/>
        <v>0.76481744902797533</v>
      </c>
      <c r="Q109" s="3">
        <f t="shared" si="20"/>
        <v>0.51645747950819665</v>
      </c>
      <c r="R109" s="3">
        <f t="shared" si="21"/>
        <v>0.55172413793103448</v>
      </c>
      <c r="S109" s="3">
        <f t="shared" si="22"/>
        <v>0.84257075471698106</v>
      </c>
      <c r="T109" s="1" t="s">
        <v>13</v>
      </c>
    </row>
    <row r="110" spans="1:21" ht="17" x14ac:dyDescent="0.45">
      <c r="A110" s="2" t="s">
        <v>0</v>
      </c>
      <c r="B110" s="2">
        <v>65</v>
      </c>
      <c r="C110" s="2" t="s">
        <v>5</v>
      </c>
      <c r="D110" s="3">
        <v>1.59</v>
      </c>
      <c r="E110" s="4">
        <v>67</v>
      </c>
      <c r="F110" s="4">
        <f t="shared" si="23"/>
        <v>26.502116213757365</v>
      </c>
      <c r="G110" s="5">
        <v>10</v>
      </c>
      <c r="H110" s="3">
        <v>54.89</v>
      </c>
      <c r="I110" s="3">
        <v>17.87</v>
      </c>
      <c r="J110" s="3">
        <v>11.1</v>
      </c>
      <c r="K110" s="3">
        <v>31.68</v>
      </c>
      <c r="L110" s="3">
        <v>10.19</v>
      </c>
      <c r="M110" s="3">
        <v>26.27</v>
      </c>
      <c r="N110" s="3">
        <v>9.25</v>
      </c>
      <c r="O110" s="3">
        <f t="shared" si="19"/>
        <v>4.9450450450450454</v>
      </c>
      <c r="P110" s="3">
        <f t="shared" si="18"/>
        <v>0.62115277000559588</v>
      </c>
      <c r="Q110" s="3">
        <f t="shared" si="20"/>
        <v>0.35037878787878785</v>
      </c>
      <c r="R110" s="3">
        <f t="shared" si="21"/>
        <v>0.47859355073783932</v>
      </c>
      <c r="S110" s="3">
        <f t="shared" si="22"/>
        <v>0.90775269872423947</v>
      </c>
      <c r="T110" s="1" t="s">
        <v>13</v>
      </c>
    </row>
    <row r="111" spans="1:21" ht="17" x14ac:dyDescent="0.45">
      <c r="A111" s="1" t="s">
        <v>0</v>
      </c>
      <c r="B111" s="1">
        <v>66</v>
      </c>
      <c r="C111" s="1" t="s">
        <v>3</v>
      </c>
      <c r="D111" s="3">
        <v>1.59</v>
      </c>
      <c r="E111" s="4">
        <v>55.7</v>
      </c>
      <c r="F111" s="4">
        <f t="shared" si="23"/>
        <v>22.032356315019182</v>
      </c>
      <c r="G111" s="5">
        <v>13</v>
      </c>
      <c r="H111" s="3">
        <v>50.24</v>
      </c>
      <c r="I111" s="3">
        <v>17.88</v>
      </c>
      <c r="J111" s="3">
        <v>13.04</v>
      </c>
      <c r="K111" s="3">
        <v>31.03</v>
      </c>
      <c r="L111" s="3">
        <v>14.63</v>
      </c>
      <c r="M111" s="3">
        <v>26.99</v>
      </c>
      <c r="N111" s="3">
        <v>13.92</v>
      </c>
      <c r="O111" s="3">
        <f t="shared" si="19"/>
        <v>3.8527607361963194</v>
      </c>
      <c r="P111" s="3">
        <f t="shared" si="18"/>
        <v>0.72930648769574946</v>
      </c>
      <c r="Q111" s="3">
        <f t="shared" si="20"/>
        <v>0.42023847889139537</v>
      </c>
      <c r="R111" s="3">
        <f t="shared" si="21"/>
        <v>0.53722133757961776</v>
      </c>
      <c r="S111" s="3">
        <f t="shared" si="22"/>
        <v>0.95146958304853035</v>
      </c>
      <c r="T111" s="1" t="s">
        <v>13</v>
      </c>
    </row>
    <row r="112" spans="1:21" ht="17" x14ac:dyDescent="0.45">
      <c r="A112" s="2" t="s">
        <v>0</v>
      </c>
      <c r="B112" s="2">
        <v>70</v>
      </c>
      <c r="C112" s="2" t="s">
        <v>3</v>
      </c>
      <c r="D112" s="3">
        <v>1.58</v>
      </c>
      <c r="E112" s="4">
        <v>41.3</v>
      </c>
      <c r="F112" s="4">
        <f t="shared" si="23"/>
        <v>16.543823105271589</v>
      </c>
      <c r="G112" s="5">
        <v>12</v>
      </c>
      <c r="H112" s="3">
        <v>53.08</v>
      </c>
      <c r="I112" s="3">
        <v>17.52</v>
      </c>
      <c r="J112" s="3">
        <v>11.33</v>
      </c>
      <c r="K112" s="3">
        <v>29.63</v>
      </c>
      <c r="L112" s="3">
        <v>15.98</v>
      </c>
      <c r="M112" s="3">
        <v>28.01</v>
      </c>
      <c r="N112" s="3">
        <v>13.17</v>
      </c>
      <c r="O112" s="3">
        <f t="shared" si="19"/>
        <v>4.6849073256840246</v>
      </c>
      <c r="P112" s="3">
        <f t="shared" si="18"/>
        <v>0.64668949771689499</v>
      </c>
      <c r="Q112" s="3">
        <f t="shared" si="20"/>
        <v>0.38238272021599734</v>
      </c>
      <c r="R112" s="3">
        <f t="shared" si="21"/>
        <v>0.52769404672192921</v>
      </c>
      <c r="S112" s="3">
        <f t="shared" si="22"/>
        <v>0.8241551939924906</v>
      </c>
      <c r="T112" s="1" t="s">
        <v>13</v>
      </c>
    </row>
    <row r="113" spans="1:21" ht="17" x14ac:dyDescent="0.45">
      <c r="A113" s="2" t="s">
        <v>0</v>
      </c>
      <c r="B113" s="2">
        <v>45</v>
      </c>
      <c r="C113" s="2" t="s">
        <v>3</v>
      </c>
      <c r="D113" s="3">
        <v>1.61</v>
      </c>
      <c r="E113" s="4">
        <v>54.2</v>
      </c>
      <c r="F113" s="4">
        <f t="shared" si="23"/>
        <v>20.909687126268274</v>
      </c>
      <c r="G113" s="5">
        <v>12</v>
      </c>
      <c r="H113" s="3">
        <v>51.21</v>
      </c>
      <c r="I113" s="3">
        <v>18.77</v>
      </c>
      <c r="J113" s="3">
        <v>13.12</v>
      </c>
      <c r="K113" s="3">
        <v>28.85</v>
      </c>
      <c r="L113" s="3">
        <v>15.86</v>
      </c>
      <c r="M113" s="3">
        <v>30.72</v>
      </c>
      <c r="N113" s="3">
        <v>13.21</v>
      </c>
      <c r="O113" s="3">
        <f t="shared" si="19"/>
        <v>3.9032012195121952</v>
      </c>
      <c r="P113" s="3">
        <f t="shared" si="18"/>
        <v>0.69898774640383587</v>
      </c>
      <c r="Q113" s="3">
        <f t="shared" si="20"/>
        <v>0.45476603119584053</v>
      </c>
      <c r="R113" s="3">
        <f t="shared" si="21"/>
        <v>0.59988283538371412</v>
      </c>
      <c r="S113" s="3">
        <f t="shared" si="22"/>
        <v>0.83291298865069363</v>
      </c>
      <c r="T113" s="1" t="s">
        <v>13</v>
      </c>
    </row>
    <row r="114" spans="1:21" ht="17" x14ac:dyDescent="0.45">
      <c r="A114" s="2" t="s">
        <v>1</v>
      </c>
      <c r="B114" s="2">
        <v>72</v>
      </c>
      <c r="C114" s="2" t="s">
        <v>3</v>
      </c>
      <c r="D114" s="3">
        <v>1.45</v>
      </c>
      <c r="E114" s="4">
        <v>52.75</v>
      </c>
      <c r="F114" s="4">
        <f t="shared" si="23"/>
        <v>25.089179548156956</v>
      </c>
      <c r="G114" s="5">
        <v>12</v>
      </c>
      <c r="H114" s="3">
        <v>45.29</v>
      </c>
      <c r="I114" s="3">
        <v>17.399999999999999</v>
      </c>
      <c r="J114" s="3">
        <v>11.65</v>
      </c>
      <c r="K114" s="3">
        <v>26.2</v>
      </c>
      <c r="L114" s="3">
        <v>16.010000000000002</v>
      </c>
      <c r="M114" s="3">
        <v>31.82</v>
      </c>
      <c r="N114" s="3">
        <v>14.9</v>
      </c>
      <c r="O114" s="3">
        <f t="shared" si="19"/>
        <v>3.8875536480686694</v>
      </c>
      <c r="P114" s="3">
        <f t="shared" si="18"/>
        <v>0.66954022988505757</v>
      </c>
      <c r="Q114" s="3">
        <f t="shared" si="20"/>
        <v>0.44465648854961837</v>
      </c>
      <c r="R114" s="3">
        <f t="shared" si="21"/>
        <v>0.70258335173327446</v>
      </c>
      <c r="S114" s="3">
        <f t="shared" si="22"/>
        <v>0.93066833229231727</v>
      </c>
      <c r="T114" s="1" t="s">
        <v>12</v>
      </c>
      <c r="U114" s="1" t="s">
        <v>31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minimal data set</vt:lpstr>
    </vt:vector>
  </TitlesOfParts>
  <Company>BOHUN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BOHUN</dc:creator>
  <cp:lastModifiedBy>운호현</cp:lastModifiedBy>
  <dcterms:created xsi:type="dcterms:W3CDTF">2010-04-28T00:53:06Z</dcterms:created>
  <dcterms:modified xsi:type="dcterms:W3CDTF">2019-08-29T12:11:01Z</dcterms:modified>
</cp:coreProperties>
</file>