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Pc\Dropbox\PAPER plásmidos bereziniae\Plos ONE\suplementario\"/>
    </mc:Choice>
  </mc:AlternateContent>
  <bookViews>
    <workbookView xWindow="0" yWindow="60" windowWidth="16410" windowHeight="7095"/>
  </bookViews>
  <sheets>
    <sheet name="pAbe229-114" sheetId="2" r:id="rId1"/>
    <sheet name="pAbe229-15" sheetId="3" r:id="rId2"/>
    <sheet name="pAbe229-9" sheetId="4" r:id="rId3"/>
    <sheet name="pAbe229-4" sheetId="5" r:id="rId4"/>
    <sheet name="pAbe229-1" sheetId="6" r:id="rId5"/>
  </sheets>
  <calcPr calcId="152511" iterateDelta="1E-4"/>
</workbook>
</file>

<file path=xl/calcChain.xml><?xml version="1.0" encoding="utf-8"?>
<calcChain xmlns="http://schemas.openxmlformats.org/spreadsheetml/2006/main">
  <c r="D18" i="3" l="1"/>
  <c r="D20" i="3"/>
  <c r="C20" i="3"/>
  <c r="C18" i="3"/>
  <c r="C17" i="3"/>
  <c r="C11" i="3"/>
  <c r="C7" i="3"/>
</calcChain>
</file>

<file path=xl/sharedStrings.xml><?xml version="1.0" encoding="utf-8"?>
<sst xmlns="http://schemas.openxmlformats.org/spreadsheetml/2006/main" count="811" uniqueCount="424">
  <si>
    <t>+</t>
  </si>
  <si>
    <t>-</t>
  </si>
  <si>
    <t>Mobile element protein</t>
  </si>
  <si>
    <t>Ferrous iron transport protein B</t>
  </si>
  <si>
    <t>Arsenical-resistance protein ACR3</t>
  </si>
  <si>
    <t>Error-prone, lesion bypass DNA polymerase V (UmuC)</t>
  </si>
  <si>
    <t>Transcriptional regulator, XRE family</t>
  </si>
  <si>
    <t>Transcriptional regulator, AraC family</t>
  </si>
  <si>
    <t>Bona fide RidA/YjgF/TdcF/RutC subgroup</t>
  </si>
  <si>
    <t>ATPase component BioM of energizing module of biotin ECF transporter</t>
  </si>
  <si>
    <t>Succinate dehydrogenase cytochrome b-556 subunit</t>
  </si>
  <si>
    <t>Glutaredoxin 3</t>
  </si>
  <si>
    <t>Flavodoxin reductases (ferredoxin-NADPH reductases) family 1</t>
  </si>
  <si>
    <t>Magnesium and cobalt transport protein CorA</t>
  </si>
  <si>
    <t>IncP-type DNA transfer protein TraM</t>
  </si>
  <si>
    <t>IncP-type DNA transfer protein TraL</t>
  </si>
  <si>
    <t>IncP-type oriT binding protein TraK</t>
  </si>
  <si>
    <t>IncP-type oriT binding protein TraJ</t>
  </si>
  <si>
    <t>IncP-type DNA relaxase TraI</t>
  </si>
  <si>
    <t>tnpA</t>
  </si>
  <si>
    <t>feoA</t>
  </si>
  <si>
    <t>feoB</t>
  </si>
  <si>
    <t>acr3</t>
  </si>
  <si>
    <t>orfA</t>
  </si>
  <si>
    <t>orfB</t>
  </si>
  <si>
    <t>cusF</t>
  </si>
  <si>
    <t>cusA</t>
  </si>
  <si>
    <t>cusB</t>
  </si>
  <si>
    <t>cusC</t>
  </si>
  <si>
    <t>hipA</t>
  </si>
  <si>
    <t>hipB</t>
  </si>
  <si>
    <t>fic</t>
  </si>
  <si>
    <t>int</t>
  </si>
  <si>
    <t>umuC</t>
  </si>
  <si>
    <t>umuD</t>
  </si>
  <si>
    <t>yedK</t>
  </si>
  <si>
    <t>irrE</t>
  </si>
  <si>
    <t>fadB</t>
  </si>
  <si>
    <t>fadA</t>
  </si>
  <si>
    <t>yciW</t>
  </si>
  <si>
    <t>araC</t>
  </si>
  <si>
    <t>msrA</t>
  </si>
  <si>
    <t>nrpA</t>
  </si>
  <si>
    <t>nrpB</t>
  </si>
  <si>
    <t>cadR</t>
  </si>
  <si>
    <t>cadA</t>
  </si>
  <si>
    <t>brxC</t>
  </si>
  <si>
    <t>pglX</t>
  </si>
  <si>
    <t>pglZ</t>
  </si>
  <si>
    <t>marR</t>
  </si>
  <si>
    <t>relB</t>
  </si>
  <si>
    <t>relE</t>
  </si>
  <si>
    <t>sdhC</t>
  </si>
  <si>
    <t>grxC</t>
  </si>
  <si>
    <t>yuiH</t>
  </si>
  <si>
    <t>qor5</t>
  </si>
  <si>
    <t>corA</t>
  </si>
  <si>
    <t>gstA</t>
  </si>
  <si>
    <t>traM</t>
  </si>
  <si>
    <t>traL</t>
  </si>
  <si>
    <t>traK</t>
  </si>
  <si>
    <t>traJ</t>
  </si>
  <si>
    <t>gshR</t>
  </si>
  <si>
    <t>parA</t>
  </si>
  <si>
    <t>parB</t>
  </si>
  <si>
    <t>Order</t>
  </si>
  <si>
    <t>Gene/Feature</t>
  </si>
  <si>
    <t>DNA strand</t>
  </si>
  <si>
    <t>Assigned function</t>
  </si>
  <si>
    <t>Start</t>
  </si>
  <si>
    <t>Stop</t>
  </si>
  <si>
    <t xml:space="preserve">Length (amino acid residues) </t>
  </si>
  <si>
    <t>orf2</t>
  </si>
  <si>
    <t>orf3</t>
  </si>
  <si>
    <t>orf4</t>
  </si>
  <si>
    <t>orf6</t>
  </si>
  <si>
    <t>orf7</t>
  </si>
  <si>
    <t>orf8</t>
  </si>
  <si>
    <t>orf23</t>
  </si>
  <si>
    <t>orf26</t>
  </si>
  <si>
    <t>orf28</t>
  </si>
  <si>
    <t>orf33</t>
  </si>
  <si>
    <t>orf38</t>
  </si>
  <si>
    <t>orf44</t>
  </si>
  <si>
    <t>orf58</t>
  </si>
  <si>
    <t>orf59</t>
  </si>
  <si>
    <t>orf60</t>
  </si>
  <si>
    <t>orf61</t>
  </si>
  <si>
    <t>orf71</t>
  </si>
  <si>
    <t>orf76</t>
  </si>
  <si>
    <t>orf84</t>
  </si>
  <si>
    <t>orf36</t>
  </si>
  <si>
    <t>100% (WP_043972782.1)</t>
  </si>
  <si>
    <t>100% (PMC95989.1)</t>
  </si>
  <si>
    <t>100% (PMC95988.1)</t>
  </si>
  <si>
    <t>100% (PMC95987.1)</t>
  </si>
  <si>
    <t>100% (PMC95986.1)</t>
  </si>
  <si>
    <t>93% (PZO89185.1)</t>
  </si>
  <si>
    <t>100% ( WP_058971435.1)</t>
  </si>
  <si>
    <t>100% (WP_058971433.1)</t>
  </si>
  <si>
    <t>99% (ELW85486.1)</t>
  </si>
  <si>
    <t>100% (WP_004281856.1)</t>
  </si>
  <si>
    <t>99% (EEY85464.1)</t>
  </si>
  <si>
    <t>100% (ALV71632.1)</t>
  </si>
  <si>
    <t>99% (ALV71631.1)</t>
  </si>
  <si>
    <t>99% (WP_004665958.1)</t>
  </si>
  <si>
    <t>100% (WP_002045130.1)</t>
  </si>
  <si>
    <t>97% ( WP_104495087.1)</t>
  </si>
  <si>
    <t>95% (WP_004726733.1)</t>
  </si>
  <si>
    <t>99% (WP_000945694.1)</t>
  </si>
  <si>
    <t>100% (WP_000934717.1)</t>
  </si>
  <si>
    <t>100% (WP_000366814.1)</t>
  </si>
  <si>
    <t>100% (WP_004726728.1)</t>
  </si>
  <si>
    <t>100% (WP_004826955.1)</t>
  </si>
  <si>
    <t>100% (WP_002125865.1)</t>
  </si>
  <si>
    <t>100% (PMC95142.1)</t>
  </si>
  <si>
    <t>Site-specific Integrase</t>
  </si>
  <si>
    <t>100% (WP_017396129.1)</t>
  </si>
  <si>
    <t>100% (WP_004826949.1)</t>
  </si>
  <si>
    <t>100% (WP_004826947.1)</t>
  </si>
  <si>
    <t>100% (WP_004826946.1)</t>
  </si>
  <si>
    <t>100% (WP_002046584.1)</t>
  </si>
  <si>
    <t>100% (WP_000482094.1)</t>
  </si>
  <si>
    <t>100% (WP_001052588.1)</t>
  </si>
  <si>
    <t>100% (PMC95251.1)</t>
  </si>
  <si>
    <t>100% (APW48797.1)</t>
  </si>
  <si>
    <t>Alkylhydroperoxidase family enzyme</t>
  </si>
  <si>
    <t>99% (WP_043971153.1)</t>
  </si>
  <si>
    <t>100% (WP_005006246.1)</t>
  </si>
  <si>
    <t>100% (WP_005006248.1)</t>
  </si>
  <si>
    <t>100% (WP_005006250.1)</t>
  </si>
  <si>
    <t>100% (WP_005006253.1)</t>
  </si>
  <si>
    <t>100% (WP_005028456.1)</t>
  </si>
  <si>
    <t>100% (PMC95242.1)</t>
  </si>
  <si>
    <t>100% (WP_005028450.1)</t>
  </si>
  <si>
    <t>100% (WP_005005861.1)</t>
  </si>
  <si>
    <t>100% (WP_000059658.1)</t>
  </si>
  <si>
    <t>Site-specific recombinase, phage integrase family</t>
  </si>
  <si>
    <t>100% (WP_001986288.1)</t>
  </si>
  <si>
    <t>100% (WP_017396126.1)</t>
  </si>
  <si>
    <t>100% (WP_004658364.1)</t>
  </si>
  <si>
    <t>100% (EXA84446.1)</t>
  </si>
  <si>
    <t>100% (WP_080631238.1)</t>
  </si>
  <si>
    <t>100% (WP_004827041.1)</t>
  </si>
  <si>
    <t>99% (WP_000743262.1)</t>
  </si>
  <si>
    <t>99% (WP_004827037.1)</t>
  </si>
  <si>
    <t>100% (WP_004827035.1)</t>
  </si>
  <si>
    <t>100% (ENV23844.1)</t>
  </si>
  <si>
    <t>100% (WP_001255534.1)</t>
  </si>
  <si>
    <t>100% (WP_000506885.1)</t>
  </si>
  <si>
    <t>WYL domain-containing protein</t>
  </si>
  <si>
    <t>100% (WP_004827030.1)</t>
  </si>
  <si>
    <t>100% (WP_000892996.1)</t>
  </si>
  <si>
    <t>99% (PMC96553.1)</t>
  </si>
  <si>
    <t>100% (WP_004827020.1)</t>
  </si>
  <si>
    <t>brxL</t>
  </si>
  <si>
    <t>BREX-1 system adenine-specific DNA-methyltransferase PglX </t>
  </si>
  <si>
    <t>100% (WP_004827016.1)</t>
  </si>
  <si>
    <t>100% (WP_004827012.1)</t>
  </si>
  <si>
    <t>MarR family transcriptional regulator </t>
  </si>
  <si>
    <t>100% (WP_004827010.1)</t>
  </si>
  <si>
    <t>100% (WP_000369781.1)</t>
  </si>
  <si>
    <t>100% (PMC96545.1)</t>
  </si>
  <si>
    <t>100% (WP_058971762.1)</t>
  </si>
  <si>
    <t>100% (WP_058971764.1)</t>
  </si>
  <si>
    <t>100% (PMC96541.1)</t>
  </si>
  <si>
    <t>100% (PCN85022.1)</t>
  </si>
  <si>
    <t>100% (WP_005005993.1)</t>
  </si>
  <si>
    <t>100% (WP_005005995.1)</t>
  </si>
  <si>
    <t>100% (WP_002118292.1)</t>
  </si>
  <si>
    <t>100% (EKU58237.1)</t>
  </si>
  <si>
    <t>100% (PTZ28688.1)</t>
  </si>
  <si>
    <t>99% (KMG76643.1)</t>
  </si>
  <si>
    <t>Heme-binding protein</t>
  </si>
  <si>
    <t>brxA</t>
  </si>
  <si>
    <t>brxB</t>
  </si>
  <si>
    <r>
      <rPr>
        <i/>
        <sz val="11"/>
        <rFont val="Times New Roman"/>
        <family val="1"/>
      </rPr>
      <t>A. bereziniae</t>
    </r>
    <r>
      <rPr>
        <sz val="11"/>
        <rFont val="Times New Roman"/>
        <family val="1"/>
      </rPr>
      <t xml:space="preserve"> NIPH 3</t>
    </r>
  </si>
  <si>
    <t>100% (EXI09684.1)</t>
  </si>
  <si>
    <t>100% (WP_011979111.1)</t>
  </si>
  <si>
    <t>100% (WP_003464969.1)</t>
  </si>
  <si>
    <t>100% (WP_003464967.1)</t>
  </si>
  <si>
    <t>100% (WP_003464965.1)</t>
  </si>
  <si>
    <t>100% (WP_010454871.1)</t>
  </si>
  <si>
    <t>100% (WP_024012635.1)</t>
  </si>
  <si>
    <t>92% (CAJ43356.1)</t>
  </si>
  <si>
    <t>100% (WP_005028587.1)</t>
  </si>
  <si>
    <t>99% (WP_002114401.1)</t>
  </si>
  <si>
    <t>100% (WP_002122354.1)</t>
  </si>
  <si>
    <t>100% (PKD86752.1)</t>
  </si>
  <si>
    <t>100% (OIJ35007.1)</t>
  </si>
  <si>
    <t>100% (WP_000780881.1)</t>
  </si>
  <si>
    <t>100% (WP_004668307.1)</t>
  </si>
  <si>
    <t>100% (WP_001140620.1)</t>
  </si>
  <si>
    <t>100% (WP_058971770.1)</t>
  </si>
  <si>
    <t>99% (WP_107681061.1)</t>
  </si>
  <si>
    <t>100% (WP_043972776.1)</t>
  </si>
  <si>
    <t>100% (WP_004942653.1)</t>
  </si>
  <si>
    <r>
      <rPr>
        <i/>
        <sz val="11"/>
        <rFont val="Times New Roman"/>
        <family val="1"/>
      </rPr>
      <t xml:space="preserve">A. pittii </t>
    </r>
    <r>
      <rPr>
        <sz val="11"/>
        <rFont val="Times New Roman"/>
        <family val="1"/>
      </rPr>
      <t>ANC 3678</t>
    </r>
  </si>
  <si>
    <r>
      <rPr>
        <i/>
        <sz val="11"/>
        <rFont val="Times New Roman"/>
        <family val="1"/>
      </rPr>
      <t>A. baumannii</t>
    </r>
    <r>
      <rPr>
        <sz val="11"/>
        <rFont val="Times New Roman"/>
        <family val="1"/>
      </rPr>
      <t xml:space="preserve"> AC002</t>
    </r>
  </si>
  <si>
    <r>
      <rPr>
        <i/>
        <sz val="11"/>
        <rFont val="Times New Roman"/>
        <family val="1"/>
      </rPr>
      <t>A. nosocomialis</t>
    </r>
    <r>
      <rPr>
        <sz val="11"/>
        <rFont val="Times New Roman"/>
        <family val="1"/>
      </rPr>
      <t xml:space="preserve"> WC-487</t>
    </r>
  </si>
  <si>
    <r>
      <rPr>
        <i/>
        <sz val="11"/>
        <rFont val="Times New Roman"/>
        <family val="1"/>
      </rPr>
      <t xml:space="preserve">K. pneumoniae </t>
    </r>
    <r>
      <rPr>
        <sz val="11"/>
        <rFont val="Times New Roman"/>
        <family val="1"/>
      </rPr>
      <t>MGH90</t>
    </r>
  </si>
  <si>
    <r>
      <rPr>
        <i/>
        <sz val="11"/>
        <rFont val="Times New Roman"/>
        <family val="1"/>
      </rPr>
      <t>A. radioresistens</t>
    </r>
    <r>
      <rPr>
        <sz val="11"/>
        <rFont val="Times New Roman"/>
        <family val="1"/>
      </rPr>
      <t xml:space="preserve"> 50v1</t>
    </r>
  </si>
  <si>
    <r>
      <rPr>
        <i/>
        <sz val="11"/>
        <rFont val="Times New Roman"/>
        <family val="1"/>
      </rPr>
      <t>A. ursingii</t>
    </r>
    <r>
      <rPr>
        <sz val="11"/>
        <rFont val="Times New Roman"/>
        <family val="1"/>
      </rPr>
      <t xml:space="preserve"> UMB1319</t>
    </r>
  </si>
  <si>
    <r>
      <t xml:space="preserve">A. baumannii </t>
    </r>
    <r>
      <rPr>
        <sz val="11"/>
        <rFont val="Times New Roman"/>
        <family val="1"/>
      </rPr>
      <t>ACM-14</t>
    </r>
  </si>
  <si>
    <t>Hypothetical protein</t>
  </si>
  <si>
    <t xml:space="preserve">Lipoprotein signal peptidase </t>
  </si>
  <si>
    <t>Serine protease</t>
  </si>
  <si>
    <t xml:space="preserve">BREX-1 system phosphatase PglZ </t>
  </si>
  <si>
    <t>Thiol-disulfide isomerase </t>
  </si>
  <si>
    <t xml:space="preserve">Glutathione S-transferase </t>
  </si>
  <si>
    <t xml:space="preserve">Glutathione reductase </t>
  </si>
  <si>
    <t xml:space="preserve">Alkaline phosphatase </t>
  </si>
  <si>
    <t>Partitioning protein ParB</t>
  </si>
  <si>
    <t>Partitioning protein ParA</t>
  </si>
  <si>
    <r>
      <t xml:space="preserve">Acinetobacter </t>
    </r>
    <r>
      <rPr>
        <sz val="11"/>
        <rFont val="Times New Roman"/>
        <family val="1"/>
      </rPr>
      <t>spp</t>
    </r>
  </si>
  <si>
    <r>
      <t xml:space="preserve">A. johnsonii </t>
    </r>
    <r>
      <rPr>
        <sz val="11"/>
        <rFont val="Times New Roman"/>
        <family val="1"/>
      </rPr>
      <t>S2_018_000_R3_109</t>
    </r>
  </si>
  <si>
    <r>
      <rPr>
        <i/>
        <sz val="11"/>
        <rFont val="Times New Roman"/>
        <family val="1"/>
      </rPr>
      <t xml:space="preserve">A. baumannii </t>
    </r>
    <r>
      <rPr>
        <sz val="11"/>
        <rFont val="Times New Roman"/>
        <family val="1"/>
      </rPr>
      <t>WC-A-92</t>
    </r>
  </si>
  <si>
    <r>
      <rPr>
        <i/>
        <sz val="11"/>
        <rFont val="Times New Roman"/>
        <family val="1"/>
      </rPr>
      <t>A. radioresistens</t>
    </r>
    <r>
      <rPr>
        <sz val="11"/>
        <rFont val="Times New Roman"/>
        <family val="1"/>
      </rPr>
      <t xml:space="preserve"> SH164</t>
    </r>
  </si>
  <si>
    <r>
      <rPr>
        <i/>
        <sz val="11"/>
        <rFont val="Times New Roman"/>
        <family val="1"/>
      </rPr>
      <t xml:space="preserve">A. johnsonii </t>
    </r>
    <r>
      <rPr>
        <sz val="11"/>
        <rFont val="Times New Roman"/>
        <family val="1"/>
      </rPr>
      <t>XBB1</t>
    </r>
  </si>
  <si>
    <r>
      <t xml:space="preserve">A. indicus </t>
    </r>
    <r>
      <rPr>
        <sz val="11"/>
        <rFont val="Times New Roman"/>
        <family val="1"/>
      </rPr>
      <t>IHIT33295</t>
    </r>
  </si>
  <si>
    <r>
      <t xml:space="preserve">Acinetobacter </t>
    </r>
    <r>
      <rPr>
        <sz val="11"/>
        <rFont val="Times New Roman"/>
        <family val="1"/>
      </rPr>
      <t>sp. 1289694</t>
    </r>
  </si>
  <si>
    <r>
      <t xml:space="preserve">Acinetobacter </t>
    </r>
    <r>
      <rPr>
        <sz val="11"/>
        <rFont val="Times New Roman"/>
        <family val="1"/>
      </rPr>
      <t xml:space="preserve">spp,                  </t>
    </r>
    <r>
      <rPr>
        <i/>
        <sz val="11"/>
        <rFont val="Times New Roman"/>
        <family val="1"/>
      </rPr>
      <t>Enterobacter</t>
    </r>
    <r>
      <rPr>
        <sz val="11"/>
        <rFont val="Times New Roman"/>
        <family val="1"/>
      </rPr>
      <t xml:space="preserve"> sp. Ni15</t>
    </r>
  </si>
  <si>
    <r>
      <t xml:space="preserve">A. ursingii </t>
    </r>
    <r>
      <rPr>
        <sz val="11"/>
        <rFont val="Times New Roman"/>
        <family val="1"/>
      </rPr>
      <t>UMB1319</t>
    </r>
    <r>
      <rPr>
        <i/>
        <sz val="11"/>
        <rFont val="Times New Roman"/>
        <family val="1"/>
      </rPr>
      <t xml:space="preserve">,                          A. johnsonii </t>
    </r>
    <r>
      <rPr>
        <sz val="11"/>
        <rFont val="Times New Roman"/>
        <family val="1"/>
      </rPr>
      <t>S2_018_000_R3_109</t>
    </r>
  </si>
  <si>
    <r>
      <rPr>
        <i/>
        <sz val="11"/>
        <rFont val="Times New Roman"/>
        <family val="1"/>
      </rPr>
      <t>A.</t>
    </r>
    <r>
      <rPr>
        <sz val="11"/>
        <rFont val="Times New Roman"/>
        <family val="1"/>
      </rPr>
      <t xml:space="preserve"> </t>
    </r>
    <r>
      <rPr>
        <i/>
        <sz val="11"/>
        <rFont val="Times New Roman"/>
        <family val="1"/>
      </rPr>
      <t>ursingii</t>
    </r>
    <r>
      <rPr>
        <sz val="11"/>
        <rFont val="Times New Roman"/>
        <family val="1"/>
      </rPr>
      <t xml:space="preserve"> UMB1319,                       </t>
    </r>
    <r>
      <rPr>
        <i/>
        <sz val="11"/>
        <rFont val="Times New Roman"/>
        <family val="1"/>
      </rPr>
      <t>A. nosocomialis</t>
    </r>
    <r>
      <rPr>
        <sz val="11"/>
        <rFont val="Times New Roman"/>
        <family val="1"/>
      </rPr>
      <t xml:space="preserve"> 2010S01-197</t>
    </r>
  </si>
  <si>
    <t>Sulfite oxidase and related enzymes</t>
  </si>
  <si>
    <t xml:space="preserve">Bifunctional protein: zinc-containing alcohol dehydrogenase; quinone oxidoreductase              (NADPH:quinone reductase) </t>
  </si>
  <si>
    <t>100% (WP_002118279.1)</t>
  </si>
  <si>
    <r>
      <rPr>
        <i/>
        <sz val="11"/>
        <rFont val="Times New Roman"/>
        <family val="1"/>
      </rPr>
      <t>A.</t>
    </r>
    <r>
      <rPr>
        <sz val="11"/>
        <rFont val="Times New Roman"/>
        <family val="1"/>
      </rPr>
      <t xml:space="preserve"> </t>
    </r>
    <r>
      <rPr>
        <i/>
        <sz val="11"/>
        <rFont val="Times New Roman"/>
        <family val="1"/>
      </rPr>
      <t>ursingii</t>
    </r>
    <r>
      <rPr>
        <sz val="11"/>
        <rFont val="Times New Roman"/>
        <family val="1"/>
      </rPr>
      <t xml:space="preserve"> UMB1319,                     </t>
    </r>
    <r>
      <rPr>
        <i/>
        <sz val="11"/>
        <rFont val="Times New Roman"/>
        <family val="1"/>
      </rPr>
      <t>A. nosocomialis</t>
    </r>
    <r>
      <rPr>
        <sz val="11"/>
        <rFont val="Times New Roman"/>
        <family val="1"/>
      </rPr>
      <t xml:space="preserve"> 2010S01-197</t>
    </r>
  </si>
  <si>
    <t>Error-prone repair protein (UmuD)</t>
  </si>
  <si>
    <r>
      <t>Δ</t>
    </r>
    <r>
      <rPr>
        <i/>
        <sz val="11"/>
        <rFont val="Times New Roman"/>
        <family val="1"/>
      </rPr>
      <t>tnpA</t>
    </r>
  </si>
  <si>
    <r>
      <t>Δ</t>
    </r>
    <r>
      <rPr>
        <i/>
        <sz val="11"/>
        <rFont val="Times New Roman"/>
        <family val="1"/>
      </rPr>
      <t>phoA</t>
    </r>
  </si>
  <si>
    <t>selR</t>
  </si>
  <si>
    <t>yafY</t>
  </si>
  <si>
    <t>fnr</t>
  </si>
  <si>
    <t>Copper/silver efflux system membrane fusion protein                      CusB</t>
  </si>
  <si>
    <t>Copper/silver efflux system membrane protein CusA</t>
  </si>
  <si>
    <t>Copper/silver efflux system, outer membrane component CusC </t>
  </si>
  <si>
    <t>hicB</t>
  </si>
  <si>
    <t>Periplasmic copper- and silver-binding protein CusF </t>
  </si>
  <si>
    <t>98% (WP_000561666.1)</t>
  </si>
  <si>
    <t>96% (WP_005079043.1)</t>
  </si>
  <si>
    <t>Fatty acid oxidation complex subunit alpha FadB</t>
  </si>
  <si>
    <t>100% (PMC95250.1)</t>
  </si>
  <si>
    <t>yhfG</t>
  </si>
  <si>
    <t>99% (WP_001219642.1)</t>
  </si>
  <si>
    <t>100% (WP_009392494.1)</t>
  </si>
  <si>
    <t>100% (WP_004281985.1)</t>
  </si>
  <si>
    <t>98% (WP_001021842.1)</t>
  </si>
  <si>
    <t>98% (WP_005071458.1)</t>
  </si>
  <si>
    <t>100% (WP_004827017.1)</t>
  </si>
  <si>
    <r>
      <rPr>
        <i/>
        <sz val="11"/>
        <rFont val="Times New Roman"/>
        <family val="1"/>
      </rPr>
      <t>A. junii</t>
    </r>
    <r>
      <rPr>
        <sz val="11"/>
        <rFont val="Times New Roman"/>
        <family val="1"/>
      </rPr>
      <t xml:space="preserve"> SH205,                                    </t>
    </r>
    <r>
      <rPr>
        <i/>
        <sz val="11"/>
        <rFont val="Times New Roman"/>
        <family val="1"/>
      </rPr>
      <t>A. bereziniae</t>
    </r>
    <r>
      <rPr>
        <sz val="11"/>
        <rFont val="Times New Roman"/>
        <family val="1"/>
      </rPr>
      <t xml:space="preserve"> NIPH 3                     </t>
    </r>
  </si>
  <si>
    <t>higB</t>
  </si>
  <si>
    <t>higA</t>
  </si>
  <si>
    <t>BREX-1 system P-loop protein BrxC </t>
  </si>
  <si>
    <t>BREX-1 system Lon protease-like protein BrxL</t>
  </si>
  <si>
    <t>BREX-1 system inner membrane protein BrxA</t>
  </si>
  <si>
    <t>BREX-1 system cytoplasmic protein BrxB</t>
  </si>
  <si>
    <t>96% (CAJ43281.1)</t>
  </si>
  <si>
    <t>91% (CAJ43360.1)</t>
  </si>
  <si>
    <t>97% (CAJ43361.1)</t>
  </si>
  <si>
    <t>98% (CAJ43359.1)</t>
  </si>
  <si>
    <t>99% (WP_016165153.1)</t>
  </si>
  <si>
    <r>
      <rPr>
        <sz val="11"/>
        <rFont val="Times New Roman"/>
        <family val="1"/>
      </rPr>
      <t>Δ</t>
    </r>
    <r>
      <rPr>
        <i/>
        <sz val="11"/>
        <rFont val="Times New Roman"/>
        <family val="1"/>
      </rPr>
      <t>traI</t>
    </r>
  </si>
  <si>
    <t>Phosphoribosyl transferase domain containing protein</t>
  </si>
  <si>
    <t>ΔtnpA</t>
  </si>
  <si>
    <r>
      <rPr>
        <i/>
        <sz val="11"/>
        <rFont val="Times New Roman"/>
        <family val="1"/>
      </rPr>
      <t xml:space="preserve">Acinetobacter </t>
    </r>
    <r>
      <rPr>
        <sz val="11"/>
        <rFont val="Times New Roman"/>
        <family val="1"/>
      </rPr>
      <t>spp</t>
    </r>
  </si>
  <si>
    <r>
      <t xml:space="preserve">pAB-ML, </t>
    </r>
    <r>
      <rPr>
        <i/>
        <sz val="11"/>
        <color theme="1"/>
        <rFont val="Times New Roman"/>
        <family val="1"/>
      </rPr>
      <t>A. baumannii</t>
    </r>
  </si>
  <si>
    <t>97% (AKT73129.1)</t>
  </si>
  <si>
    <t>yddG</t>
  </si>
  <si>
    <r>
      <t xml:space="preserve">p2ZQ4, </t>
    </r>
    <r>
      <rPr>
        <i/>
        <sz val="11"/>
        <color theme="1"/>
        <rFont val="Times New Roman"/>
        <family val="1"/>
      </rPr>
      <t>A. baumannii</t>
    </r>
  </si>
  <si>
    <t>97% (PST50000.1)</t>
  </si>
  <si>
    <t>proP</t>
  </si>
  <si>
    <t>L-Proline/Glycine betaine transporter ProP</t>
  </si>
  <si>
    <r>
      <rPr>
        <i/>
        <sz val="11"/>
        <color theme="1"/>
        <rFont val="Times New Roman"/>
        <family val="1"/>
      </rPr>
      <t>A. calcoaceticus/ A. baumannii</t>
    </r>
    <r>
      <rPr>
        <sz val="11"/>
        <color theme="1"/>
        <rFont val="Times New Roman"/>
        <family val="1"/>
      </rPr>
      <t xml:space="preserve"> complex</t>
    </r>
  </si>
  <si>
    <t>99% (WP_000794338.1)</t>
  </si>
  <si>
    <t>cre</t>
  </si>
  <si>
    <t xml:space="preserve">Creatinase </t>
  </si>
  <si>
    <t>100% (WP_001094922.1)</t>
  </si>
  <si>
    <t>glxA</t>
  </si>
  <si>
    <t>Transcriptional regulator containing an amidase domain and an AraC-type DNA-binding HTH domain</t>
  </si>
  <si>
    <t>A. nosocomialis</t>
  </si>
  <si>
    <t>100% (OID34742.1)</t>
  </si>
  <si>
    <t>100% (WP_000369780.1)</t>
  </si>
  <si>
    <r>
      <rPr>
        <i/>
        <sz val="11"/>
        <color theme="1"/>
        <rFont val="Times New Roman"/>
        <family val="1"/>
      </rPr>
      <t>A. baumannii</t>
    </r>
    <r>
      <rPr>
        <sz val="11"/>
        <color theme="1"/>
        <rFont val="Times New Roman"/>
        <family val="1"/>
      </rPr>
      <t xml:space="preserve"> JX101</t>
    </r>
  </si>
  <si>
    <t>99% (PUV04638.1)</t>
  </si>
  <si>
    <t>orf9</t>
  </si>
  <si>
    <t>100% (WP_000476222.1)</t>
  </si>
  <si>
    <t>orf10</t>
  </si>
  <si>
    <t>99% (WP_000921865.1)</t>
  </si>
  <si>
    <t>cspE</t>
  </si>
  <si>
    <t>Cold shock protein CspE</t>
  </si>
  <si>
    <t>100% (WP_000071892.1)</t>
  </si>
  <si>
    <t>orf12</t>
  </si>
  <si>
    <r>
      <rPr>
        <i/>
        <sz val="11"/>
        <color theme="1"/>
        <rFont val="Times New Roman"/>
        <family val="1"/>
      </rPr>
      <t>A. bereziniae</t>
    </r>
    <r>
      <rPr>
        <sz val="11"/>
        <color theme="1"/>
        <rFont val="Times New Roman"/>
        <family val="1"/>
      </rPr>
      <t xml:space="preserve"> CHI-40-1</t>
    </r>
    <r>
      <rPr>
        <sz val="10"/>
        <rFont val="Arial"/>
        <family val="2"/>
      </rPr>
      <t/>
    </r>
  </si>
  <si>
    <t>99% (WP_042088600.1)</t>
  </si>
  <si>
    <t>orf13</t>
  </si>
  <si>
    <r>
      <rPr>
        <i/>
        <sz val="11"/>
        <color theme="1"/>
        <rFont val="Times New Roman"/>
        <family val="1"/>
      </rPr>
      <t>A. pittii</t>
    </r>
    <r>
      <rPr>
        <sz val="11"/>
        <color theme="1"/>
        <rFont val="Times New Roman"/>
        <family val="1"/>
      </rPr>
      <t xml:space="preserve"> UKK-0538</t>
    </r>
  </si>
  <si>
    <t>86% (OCY73692.1)</t>
  </si>
  <si>
    <t>orf14</t>
  </si>
  <si>
    <t>97% (OCY73691.1)</t>
  </si>
  <si>
    <t>orf15</t>
  </si>
  <si>
    <r>
      <t xml:space="preserve">pMMCU1, </t>
    </r>
    <r>
      <rPr>
        <i/>
        <sz val="11"/>
        <color theme="1"/>
        <rFont val="Times New Roman"/>
        <family val="1"/>
      </rPr>
      <t>A. calcoaceticus</t>
    </r>
  </si>
  <si>
    <t>100% (YP_003090211)</t>
  </si>
  <si>
    <t>mobA</t>
  </si>
  <si>
    <t>MobA/MobL family protein</t>
  </si>
  <si>
    <t>100% (WP_012846858.1)</t>
  </si>
  <si>
    <r>
      <rPr>
        <i/>
        <sz val="11"/>
        <rFont val="Times New Roman"/>
        <family val="1"/>
      </rPr>
      <t>A. pittii</t>
    </r>
    <r>
      <rPr>
        <sz val="11"/>
        <rFont val="Times New Roman"/>
        <family val="1"/>
      </rPr>
      <t xml:space="preserve"> PR331</t>
    </r>
  </si>
  <si>
    <t>100% (OTM21916.1)</t>
  </si>
  <si>
    <t>100% (WP_048766125.1)</t>
  </si>
  <si>
    <t>secC</t>
  </si>
  <si>
    <t>Zinc chelation protein SecC</t>
  </si>
  <si>
    <t>99% (PPZ93229.1)</t>
  </si>
  <si>
    <t>100% (PPZ93230.1)</t>
  </si>
  <si>
    <t>splT</t>
  </si>
  <si>
    <t>100% (EEY94869)</t>
  </si>
  <si>
    <t>splA</t>
  </si>
  <si>
    <t>100% (WP_005331448.1)</t>
  </si>
  <si>
    <t>100% (WP_032866032.1)</t>
  </si>
  <si>
    <t>100% (WP_001231652.1)</t>
  </si>
  <si>
    <t>doc</t>
  </si>
  <si>
    <t>100% (WP_000053135.1)</t>
  </si>
  <si>
    <t> O-acetyl-ADP-ribose deacetylase</t>
  </si>
  <si>
    <t>100% (WP_005401799.1)</t>
  </si>
  <si>
    <t>orf11</t>
  </si>
  <si>
    <t>100% (WP_057692832.1)</t>
  </si>
  <si>
    <t>100% (OTM21914.1)</t>
  </si>
  <si>
    <t>100% (WP_048765066.1)</t>
  </si>
  <si>
    <t>orf1</t>
  </si>
  <si>
    <t>DNA-binding protein</t>
  </si>
  <si>
    <r>
      <rPr>
        <i/>
        <sz val="11"/>
        <rFont val="Times New Roman"/>
        <family val="1"/>
      </rPr>
      <t>A. venetianus</t>
    </r>
    <r>
      <rPr>
        <sz val="11"/>
        <rFont val="Times New Roman"/>
        <family val="1"/>
      </rPr>
      <t xml:space="preserve"> LUH5627</t>
    </r>
  </si>
  <si>
    <t>95% (KXZ63025.1)</t>
  </si>
  <si>
    <t>96% (ENU34776.1)</t>
  </si>
  <si>
    <t>98% (ENU87589.1)</t>
  </si>
  <si>
    <t>97% (WP_068975482.1)</t>
  </si>
  <si>
    <t>orf5</t>
  </si>
  <si>
    <t>44% (OGY42406.1)</t>
  </si>
  <si>
    <t>59% (AQV14548.1)</t>
  </si>
  <si>
    <t>66% (WP_078219821.1)</t>
  </si>
  <si>
    <r>
      <rPr>
        <i/>
        <sz val="11"/>
        <rFont val="Times New Roman"/>
        <family val="1"/>
      </rPr>
      <t>Acinetobacter</t>
    </r>
    <r>
      <rPr>
        <sz val="11"/>
        <rFont val="Times New Roman"/>
        <family val="1"/>
      </rPr>
      <t xml:space="preserve"> sp. ACNIH2</t>
    </r>
  </si>
  <si>
    <t>50% (AUX87537.1)</t>
  </si>
  <si>
    <t>53% (CRH77953.1)</t>
  </si>
  <si>
    <t>higB2</t>
  </si>
  <si>
    <t>higA2</t>
  </si>
  <si>
    <t>Nickel resistance protein NrpA</t>
  </si>
  <si>
    <t>Transcriptional regulator NrpB for the nickel resistance response</t>
  </si>
  <si>
    <r>
      <t>cadA</t>
    </r>
    <r>
      <rPr>
        <sz val="11"/>
        <rFont val="Times New Roman"/>
        <family val="1"/>
      </rPr>
      <t>-like</t>
    </r>
  </si>
  <si>
    <r>
      <t>cadR</t>
    </r>
    <r>
      <rPr>
        <sz val="11"/>
        <rFont val="Times New Roman"/>
        <family val="1"/>
      </rPr>
      <t>-like</t>
    </r>
  </si>
  <si>
    <t xml:space="preserve">Cobalt-zinc-cadmium resistance protein </t>
  </si>
  <si>
    <t>SOS-response-asociated peptidase</t>
  </si>
  <si>
    <r>
      <rPr>
        <i/>
        <sz val="11"/>
        <rFont val="Times New Roman"/>
        <family val="1"/>
      </rPr>
      <t>A. lwoffii</t>
    </r>
    <r>
      <rPr>
        <sz val="11"/>
        <rFont val="Times New Roman"/>
        <family val="1"/>
      </rPr>
      <t xml:space="preserve"> ED23-35</t>
    </r>
  </si>
  <si>
    <t>Microorganism and/or plasmid</t>
  </si>
  <si>
    <t>Uncultured bacterium pQKH54</t>
  </si>
  <si>
    <r>
      <t>Amino acid identity</t>
    </r>
    <r>
      <rPr>
        <b/>
        <vertAlign val="superscript"/>
        <sz val="11"/>
        <rFont val="Times New Roman"/>
        <family val="1"/>
      </rPr>
      <t>a</t>
    </r>
    <r>
      <rPr>
        <b/>
        <sz val="11"/>
        <rFont val="Times New Roman"/>
        <family val="1"/>
      </rPr>
      <t xml:space="preserve"> (accession number)</t>
    </r>
  </si>
  <si>
    <t>Transcriptional regulator CadR</t>
  </si>
  <si>
    <t>Cobalt-zinc-cadmium resistance protein</t>
  </si>
  <si>
    <t>100% (WP_012780181.1)</t>
  </si>
  <si>
    <t>100% (WP_001986287.1)</t>
  </si>
  <si>
    <t>rimI</t>
  </si>
  <si>
    <t>GNAT family N-acetyltransferase</t>
  </si>
  <si>
    <t>Subject protein</t>
  </si>
  <si>
    <t>Closest BlastP-match in NCBI databases</t>
  </si>
  <si>
    <t>Location (nucleotide)</t>
  </si>
  <si>
    <t>ymdB</t>
  </si>
  <si>
    <r>
      <rPr>
        <i/>
        <sz val="11"/>
        <rFont val="Times New Roman"/>
        <family val="1"/>
      </rPr>
      <t>Acinetobacter</t>
    </r>
    <r>
      <rPr>
        <sz val="11"/>
        <rFont val="Times New Roman"/>
        <family val="1"/>
      </rPr>
      <t xml:space="preserve"> spp.</t>
    </r>
  </si>
  <si>
    <r>
      <t xml:space="preserve">Acinetobacter </t>
    </r>
    <r>
      <rPr>
        <sz val="11"/>
        <rFont val="Times New Roman"/>
        <family val="1"/>
      </rPr>
      <t>spp.</t>
    </r>
  </si>
  <si>
    <r>
      <rPr>
        <i/>
        <sz val="11"/>
        <rFont val="Times New Roman"/>
        <family val="1"/>
      </rPr>
      <t>Acinetobacter</t>
    </r>
    <r>
      <rPr>
        <sz val="11"/>
        <rFont val="Times New Roman"/>
        <family val="1"/>
      </rPr>
      <t xml:space="preserve"> sp. LCT-H3</t>
    </r>
  </si>
  <si>
    <r>
      <rPr>
        <i/>
        <sz val="11"/>
        <rFont val="Times New Roman"/>
        <family val="1"/>
      </rPr>
      <t>Acinetobacter</t>
    </r>
    <r>
      <rPr>
        <sz val="11"/>
        <rFont val="Times New Roman"/>
        <family val="1"/>
      </rPr>
      <t xml:space="preserve"> sp. 694762</t>
    </r>
  </si>
  <si>
    <r>
      <rPr>
        <i/>
        <sz val="11"/>
        <rFont val="Times New Roman"/>
        <family val="1"/>
      </rPr>
      <t xml:space="preserve">P. aeruginosa </t>
    </r>
    <r>
      <rPr>
        <sz val="11"/>
        <rFont val="Times New Roman"/>
        <family val="1"/>
      </rPr>
      <t>HIAE_PA13</t>
    </r>
  </si>
  <si>
    <t>Accessory  transposition gene</t>
  </si>
  <si>
    <r>
      <rPr>
        <i/>
        <sz val="11"/>
        <rFont val="Times New Roman"/>
        <family val="1"/>
      </rPr>
      <t xml:space="preserve">Acinetobacter </t>
    </r>
    <r>
      <rPr>
        <sz val="11"/>
        <rFont val="Times New Roman"/>
        <family val="1"/>
      </rPr>
      <t>spp.</t>
    </r>
  </si>
  <si>
    <t>Drug/metabolite transporter (DMT) superfamily permease</t>
  </si>
  <si>
    <r>
      <rPr>
        <i/>
        <sz val="11"/>
        <rFont val="Times New Roman"/>
        <family val="1"/>
      </rPr>
      <t>Candidatus Buchananbacteria</t>
    </r>
    <r>
      <rPr>
        <sz val="11"/>
        <rFont val="Times New Roman"/>
        <family val="1"/>
      </rPr>
      <t xml:space="preserve">  RBG_13_36_9</t>
    </r>
  </si>
  <si>
    <r>
      <rPr>
        <i/>
        <sz val="11"/>
        <rFont val="Times New Roman"/>
        <family val="1"/>
      </rPr>
      <t>A. ursingii</t>
    </r>
    <r>
      <rPr>
        <sz val="11"/>
        <rFont val="Times New Roman"/>
        <family val="1"/>
      </rPr>
      <t xml:space="preserve"> blaTEM-116</t>
    </r>
  </si>
  <si>
    <t>Glutaredoxin</t>
  </si>
  <si>
    <t>100% (WP_005006251.1)</t>
  </si>
  <si>
    <t>orf45</t>
  </si>
  <si>
    <t>orf47</t>
  </si>
  <si>
    <t>orf62</t>
  </si>
  <si>
    <t>orf72</t>
  </si>
  <si>
    <t>orf77</t>
  </si>
  <si>
    <t>orf85</t>
  </si>
  <si>
    <t>orf87</t>
  </si>
  <si>
    <r>
      <t>msrA</t>
    </r>
    <r>
      <rPr>
        <sz val="11"/>
        <rFont val="Times New Roman"/>
        <family val="1"/>
      </rPr>
      <t>-like</t>
    </r>
  </si>
  <si>
    <t>msrA2</t>
  </si>
  <si>
    <r>
      <rPr>
        <vertAlign val="superscript"/>
        <sz val="11"/>
        <rFont val="Times New Roman"/>
        <family val="1"/>
      </rPr>
      <t>a</t>
    </r>
    <r>
      <rPr>
        <sz val="11"/>
        <rFont val="Times New Roman"/>
        <family val="1"/>
      </rPr>
      <t>The BlastP algorithm was used to search for protein similarities in GenBank databases. The criteria used to define amino acid sequence homology to those indicated by the corresponding accession numbers was the BlastP best hit at the NCBI databases.</t>
    </r>
  </si>
  <si>
    <t>HipA toxin of the HipAB TA system</t>
  </si>
  <si>
    <t>HipB antitoxin of the HipAB TA system</t>
  </si>
  <si>
    <t>Fic toxin of the YhfG-Fic TA system</t>
  </si>
  <si>
    <t>YhfG antitoxin of the YhfG-Fic TA system</t>
  </si>
  <si>
    <t>HicB antitoxin of the HicAB TA system</t>
  </si>
  <si>
    <t>HigA2 antitoxin of the type II TA system</t>
  </si>
  <si>
    <t>HigB2 toxin of the type II TA system</t>
  </si>
  <si>
    <t>HigB toxin of the HigAB TA system</t>
  </si>
  <si>
    <t>HigA antitoxin of the HigAB TA system</t>
  </si>
  <si>
    <r>
      <rPr>
        <sz val="11"/>
        <rFont val="Times New Roman"/>
        <family val="1"/>
      </rPr>
      <t>Δl</t>
    </r>
    <r>
      <rPr>
        <i/>
        <sz val="11"/>
        <rFont val="Times New Roman"/>
        <family val="1"/>
      </rPr>
      <t>spA</t>
    </r>
  </si>
  <si>
    <r>
      <t>grxC</t>
    </r>
    <r>
      <rPr>
        <sz val="11"/>
        <rFont val="Times New Roman"/>
        <family val="1"/>
      </rPr>
      <t>-like</t>
    </r>
  </si>
  <si>
    <t>Methionine-R-sulfoxide reductase, SelR</t>
  </si>
  <si>
    <t>Methionine-S-sulfoxide reductase, MsrA-like</t>
  </si>
  <si>
    <t xml:space="preserve">Methionine-S-sulfoxide reductase, MsrA </t>
  </si>
  <si>
    <r>
      <t>selR</t>
    </r>
    <r>
      <rPr>
        <sz val="11"/>
        <rFont val="Times New Roman"/>
        <family val="1"/>
      </rPr>
      <t>-like</t>
    </r>
  </si>
  <si>
    <t xml:space="preserve">Methionine-R- sulfoxide reductase, SelR-like </t>
  </si>
  <si>
    <t xml:space="preserve">Methionine-S-sulfoxide reductase, MsrA2 </t>
  </si>
  <si>
    <t>Transcriptional regulator CadR-like</t>
  </si>
  <si>
    <t>Ferrous iron transport protein A</t>
  </si>
  <si>
    <t>HigA2 antitoxin of the TA system</t>
  </si>
  <si>
    <t>HigB2 toxin  of the TA system</t>
  </si>
  <si>
    <t>SplT toxin of the TA system</t>
  </si>
  <si>
    <t>SplA antitoxin of the TA system</t>
  </si>
  <si>
    <t>repB</t>
  </si>
  <si>
    <t>RelE toxin of the RelEB TA system</t>
  </si>
  <si>
    <t>RelB antitoxin of the RelEB TA system</t>
  </si>
  <si>
    <r>
      <rPr>
        <i/>
        <sz val="11"/>
        <rFont val="Times New Roman"/>
        <family val="1"/>
      </rPr>
      <t>A. parvus</t>
    </r>
    <r>
      <rPr>
        <sz val="11"/>
        <rFont val="Times New Roman"/>
        <family val="1"/>
      </rPr>
      <t xml:space="preserve"> NIPH 1103</t>
    </r>
  </si>
  <si>
    <r>
      <rPr>
        <i/>
        <sz val="11"/>
        <rFont val="Times New Roman"/>
        <family val="1"/>
      </rPr>
      <t>Acinetobacter</t>
    </r>
    <r>
      <rPr>
        <sz val="11"/>
        <rFont val="Times New Roman"/>
        <family val="1"/>
      </rPr>
      <t xml:space="preserve"> sp. CIP 102129</t>
    </r>
  </si>
  <si>
    <r>
      <rPr>
        <i/>
        <sz val="11"/>
        <rFont val="Times New Roman"/>
        <family val="1"/>
      </rPr>
      <t>Acinetobacter</t>
    </r>
    <r>
      <rPr>
        <sz val="11"/>
        <rFont val="Times New Roman"/>
        <family val="1"/>
      </rPr>
      <t xml:space="preserve"> sp. WCHA60</t>
    </r>
  </si>
  <si>
    <r>
      <rPr>
        <i/>
        <sz val="11"/>
        <rFont val="Times New Roman"/>
        <family val="1"/>
      </rPr>
      <t xml:space="preserve">A. pittii </t>
    </r>
    <r>
      <rPr>
        <sz val="11"/>
        <rFont val="Times New Roman"/>
        <family val="1"/>
      </rPr>
      <t>YMC2010/8/T347</t>
    </r>
    <r>
      <rPr>
        <sz val="10"/>
        <rFont val="Arial"/>
        <family val="2"/>
      </rPr>
      <t/>
    </r>
  </si>
  <si>
    <r>
      <rPr>
        <i/>
        <sz val="11"/>
        <rFont val="Times New Roman"/>
        <family val="1"/>
      </rPr>
      <t xml:space="preserve">A. pittii </t>
    </r>
    <r>
      <rPr>
        <sz val="11"/>
        <rFont val="Times New Roman"/>
        <family val="1"/>
      </rPr>
      <t>YMC2010/8/T348</t>
    </r>
    <r>
      <rPr>
        <sz val="10"/>
        <rFont val="Arial"/>
        <family val="2"/>
      </rPr>
      <t/>
    </r>
  </si>
  <si>
    <t> Acetyl-CoA C-acyltransferase FadA</t>
  </si>
  <si>
    <r>
      <rPr>
        <i/>
        <sz val="11"/>
        <rFont val="Times New Roman"/>
        <family val="1"/>
      </rPr>
      <t>Acinetobacter</t>
    </r>
    <r>
      <rPr>
        <sz val="11"/>
        <rFont val="Times New Roman"/>
        <family val="1"/>
      </rPr>
      <t xml:space="preserve"> sp. 243_ASPC</t>
    </r>
  </si>
  <si>
    <r>
      <t xml:space="preserve">A. johnsonii </t>
    </r>
    <r>
      <rPr>
        <sz val="11"/>
        <rFont val="Times New Roman"/>
        <family val="1"/>
      </rPr>
      <t>SH046</t>
    </r>
  </si>
  <si>
    <r>
      <rPr>
        <i/>
        <sz val="11"/>
        <rFont val="Times New Roman"/>
        <family val="1"/>
      </rPr>
      <t>A. baumannii</t>
    </r>
    <r>
      <rPr>
        <sz val="11"/>
        <rFont val="Times New Roman"/>
        <family val="1"/>
      </rPr>
      <t xml:space="preserve"> ABBL059, </t>
    </r>
    <r>
      <rPr>
        <i/>
        <sz val="11"/>
        <rFont val="Times New Roman"/>
        <family val="1"/>
      </rPr>
      <t xml:space="preserve">A. pittii </t>
    </r>
    <r>
      <rPr>
        <sz val="11"/>
        <rFont val="Times New Roman"/>
        <family val="1"/>
      </rPr>
      <t xml:space="preserve">St-14379-92  </t>
    </r>
  </si>
  <si>
    <r>
      <rPr>
        <i/>
        <sz val="11"/>
        <rFont val="Times New Roman"/>
        <family val="1"/>
      </rPr>
      <t>Chlamydia trachomatis</t>
    </r>
    <r>
      <rPr>
        <sz val="11"/>
        <rFont val="Times New Roman"/>
        <family val="1"/>
      </rPr>
      <t xml:space="preserve"> H17IMS</t>
    </r>
  </si>
  <si>
    <t>Orphan toxin gene of a type II TA system</t>
  </si>
  <si>
    <t>S2 Table. Genes codified in HPC229 plasmids</t>
  </si>
  <si>
    <t xml:space="preserve">Initiator replication protein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</si>
</sst>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9" x14ac:knownFonts="1">
    <font>
      <sz val="10"/>
      <name val="Arial"/>
    </font>
    <font>
      <sz val="10"/>
      <name val="Arial"/>
      <family val="2"/>
    </font>
    <font>
      <i/>
      <sz val="10"/>
      <name val="Arial"/>
      <family val="2"/>
    </font>
    <font>
      <b/>
      <sz val="11"/>
      <name val="Times New Roman"/>
      <family val="1"/>
    </font>
    <font>
      <sz val="11"/>
      <name val="Times New Roman"/>
      <family val="1"/>
    </font>
    <font>
      <i/>
      <sz val="11"/>
      <name val="Times New Roman"/>
      <family val="1"/>
    </font>
    <font>
      <b/>
      <vertAlign val="superscript"/>
      <sz val="11"/>
      <name val="Times New Roman"/>
      <family val="1"/>
    </font>
    <font>
      <sz val="11"/>
      <color indexed="8"/>
      <name val="Calibri"/>
      <family val="2"/>
    </font>
    <font>
      <sz val="11"/>
      <color rgb="FF222222"/>
      <name val="Arial"/>
      <family val="2"/>
    </font>
    <font>
      <b/>
      <sz val="10"/>
      <color rgb="FF222222"/>
      <name val="Arial"/>
      <family val="2"/>
    </font>
    <font>
      <sz val="11"/>
      <color indexed="8"/>
      <name val="Times New Roman"/>
      <family val="1"/>
    </font>
    <font>
      <b/>
      <sz val="11"/>
      <color theme="1"/>
      <name val="Times New Roman"/>
      <family val="1"/>
    </font>
    <font>
      <sz val="11"/>
      <color theme="1"/>
      <name val="Times New Roman"/>
      <family val="1"/>
    </font>
    <font>
      <i/>
      <sz val="10"/>
      <name val="Times New Roman"/>
      <family val="1"/>
    </font>
    <font>
      <i/>
      <sz val="11"/>
      <color theme="1"/>
      <name val="Times New Roman"/>
      <family val="1"/>
    </font>
    <font>
      <sz val="10"/>
      <name val="Times New Roman"/>
      <family val="1"/>
    </font>
    <font>
      <vertAlign val="superscript"/>
      <sz val="11"/>
      <name val="Times New Roman"/>
      <family val="1"/>
    </font>
    <font>
      <sz val="11"/>
      <name val="Calibri"/>
      <family val="2"/>
    </font>
    <font>
      <b/>
      <sz val="12"/>
      <name val="Times New Roman"/>
      <family val="1"/>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84">
    <xf numFmtId="0" fontId="0" fillId="0" borderId="0" xfId="0"/>
    <xf numFmtId="0" fontId="4" fillId="0" borderId="0" xfId="0" applyFont="1" applyFill="1" applyBorder="1"/>
    <xf numFmtId="0" fontId="4" fillId="0" borderId="0" xfId="0" applyFont="1" applyFill="1"/>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0" fillId="0" borderId="0" xfId="0" applyBorder="1"/>
    <xf numFmtId="0" fontId="0" fillId="0" borderId="0" xfId="0"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2" fillId="0" borderId="0" xfId="0" applyFont="1" applyBorder="1" applyAlignment="1">
      <alignment horizontal="center" vertical="center"/>
    </xf>
    <xf numFmtId="0" fontId="15"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2" fillId="0" borderId="0" xfId="0" applyFont="1" applyBorder="1" applyAlignment="1">
      <alignment horizontal="center" vertical="center" wrapText="1"/>
    </xf>
    <xf numFmtId="0" fontId="2" fillId="0" borderId="0" xfId="0" applyFont="1" applyBorder="1" applyAlignment="1">
      <alignment horizontal="center"/>
    </xf>
    <xf numFmtId="0" fontId="0" fillId="0" borderId="0" xfId="0" applyFill="1"/>
    <xf numFmtId="0" fontId="0" fillId="0" borderId="0" xfId="0" applyFill="1" applyBorder="1"/>
    <xf numFmtId="0" fontId="4" fillId="0" borderId="0" xfId="0" applyFont="1" applyFill="1" applyBorder="1" applyAlignment="1">
      <alignment vertical="center" wrapText="1"/>
    </xf>
    <xf numFmtId="0" fontId="2" fillId="0" borderId="0" xfId="0" applyFont="1" applyFill="1" applyBorder="1" applyAlignment="1">
      <alignment horizontal="center"/>
    </xf>
    <xf numFmtId="0" fontId="12"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xf numFmtId="0" fontId="5"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xf numFmtId="0" fontId="4" fillId="0" borderId="0" xfId="0" applyFont="1" applyFill="1" applyBorder="1" applyAlignment="1">
      <alignment vertical="center"/>
    </xf>
    <xf numFmtId="0" fontId="9" fillId="0" borderId="0" xfId="0" applyFont="1" applyFill="1" applyBorder="1"/>
    <xf numFmtId="9" fontId="4" fillId="0" borderId="0"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5" fillId="0" borderId="3" xfId="0" applyFont="1" applyFill="1" applyBorder="1" applyAlignment="1">
      <alignment horizontal="center" vertical="center"/>
    </xf>
    <xf numFmtId="164"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0" xfId="0" applyFont="1" applyFill="1" applyBorder="1"/>
    <xf numFmtId="164" fontId="12" fillId="0" borderId="0" xfId="0" applyNumberFormat="1" applyFont="1" applyBorder="1" applyAlignment="1">
      <alignment horizontal="center" vertical="center"/>
    </xf>
    <xf numFmtId="0" fontId="14" fillId="0" borderId="0" xfId="0" applyFont="1" applyBorder="1" applyAlignment="1">
      <alignment horizontal="center" vertical="center" wrapText="1"/>
    </xf>
    <xf numFmtId="164" fontId="12" fillId="0" borderId="0" xfId="0" applyNumberFormat="1" applyFont="1" applyFill="1" applyBorder="1" applyAlignment="1">
      <alignment horizontal="center" vertical="center"/>
    </xf>
    <xf numFmtId="0" fontId="12" fillId="0" borderId="2" xfId="0" applyFont="1" applyBorder="1" applyAlignment="1">
      <alignment horizontal="center" vertical="center"/>
    </xf>
    <xf numFmtId="0" fontId="11" fillId="0" borderId="3" xfId="0" applyFont="1" applyBorder="1" applyAlignment="1">
      <alignment horizontal="center" vertical="center"/>
    </xf>
    <xf numFmtId="0" fontId="12" fillId="0" borderId="3" xfId="0" applyFont="1" applyBorder="1" applyAlignment="1">
      <alignment horizontal="center" vertical="center"/>
    </xf>
    <xf numFmtId="164" fontId="12" fillId="0" borderId="3" xfId="0" applyNumberFormat="1" applyFont="1" applyBorder="1" applyAlignment="1">
      <alignment horizontal="center" vertical="center"/>
    </xf>
    <xf numFmtId="0" fontId="12" fillId="0" borderId="3" xfId="0" applyFont="1" applyBorder="1" applyAlignment="1">
      <alignment horizontal="center" vertical="center" wrapText="1"/>
    </xf>
    <xf numFmtId="0" fontId="4" fillId="0" borderId="0" xfId="0" applyFont="1" applyFill="1" applyBorder="1" applyAlignment="1"/>
    <xf numFmtId="0" fontId="4" fillId="0" borderId="0" xfId="0" applyFont="1" applyBorder="1"/>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164" fontId="4" fillId="0" borderId="0" xfId="0" applyNumberFormat="1" applyFont="1" applyBorder="1" applyAlignment="1">
      <alignment horizontal="center" vertical="center" wrapText="1"/>
    </xf>
    <xf numFmtId="164" fontId="4" fillId="0" borderId="0" xfId="0" applyNumberFormat="1" applyFont="1" applyFill="1" applyBorder="1" applyAlignment="1">
      <alignment horizontal="center" vertical="center" wrapText="1"/>
    </xf>
    <xf numFmtId="0" fontId="4" fillId="0" borderId="0" xfId="0" applyFont="1" applyBorder="1" applyAlignment="1"/>
    <xf numFmtId="0" fontId="3" fillId="0" borderId="3" xfId="0"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164" fontId="4" fillId="0" borderId="3" xfId="0" applyNumberFormat="1" applyFont="1" applyBorder="1" applyAlignment="1">
      <alignment horizontal="center" vertical="center" wrapText="1"/>
    </xf>
    <xf numFmtId="0" fontId="4" fillId="0" borderId="0" xfId="0" applyFont="1" applyFill="1" applyBorder="1" applyAlignment="1">
      <alignment horizontal="center"/>
    </xf>
    <xf numFmtId="0" fontId="1" fillId="0" borderId="0" xfId="0" applyFont="1" applyBorder="1"/>
    <xf numFmtId="0" fontId="1" fillId="0" borderId="0" xfId="0" applyFont="1" applyBorder="1" applyAlignment="1">
      <alignment horizontal="center" vertical="center"/>
    </xf>
    <xf numFmtId="0" fontId="1" fillId="0" borderId="0" xfId="0" applyFont="1" applyFill="1" applyBorder="1"/>
    <xf numFmtId="0" fontId="17" fillId="0" borderId="0" xfId="0" applyFont="1" applyFill="1" applyBorder="1"/>
    <xf numFmtId="0" fontId="5" fillId="0" borderId="2" xfId="0" applyFont="1" applyFill="1" applyBorder="1" applyAlignment="1">
      <alignment horizontal="center" vertical="center" wrapText="1"/>
    </xf>
    <xf numFmtId="0" fontId="18" fillId="0" borderId="0" xfId="0" applyFont="1" applyFill="1" applyBorder="1"/>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10" fillId="0" borderId="0" xfId="0" applyFont="1" applyFill="1" applyBorder="1" applyAlignment="1">
      <alignment horizont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60</xdr:col>
      <xdr:colOff>0</xdr:colOff>
      <xdr:row>137</xdr:row>
      <xdr:rowOff>0</xdr:rowOff>
    </xdr:from>
    <xdr:to>
      <xdr:col>81</xdr:col>
      <xdr:colOff>114300</xdr:colOff>
      <xdr:row>175</xdr:row>
      <xdr:rowOff>76200</xdr:rowOff>
    </xdr:to>
    <xdr:pic>
      <xdr:nvPicPr>
        <xdr:cNvPr id="3134" name="Imagen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62150" y="53559075"/>
          <a:ext cx="12915900" cy="731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116</xdr:col>
      <xdr:colOff>0</xdr:colOff>
      <xdr:row>75</xdr:row>
      <xdr:rowOff>0</xdr:rowOff>
    </xdr:from>
    <xdr:to>
      <xdr:col>137</xdr:col>
      <xdr:colOff>119024</xdr:colOff>
      <xdr:row>97</xdr:row>
      <xdr:rowOff>265786</xdr:rowOff>
    </xdr:to>
    <xdr:pic>
      <xdr:nvPicPr>
        <xdr:cNvPr id="6" name="Imagen 5"/>
        <xdr:cNvPicPr>
          <a:picLocks noChangeAspect="1"/>
        </xdr:cNvPicPr>
      </xdr:nvPicPr>
      <xdr:blipFill>
        <a:blip xmlns:r="http://schemas.openxmlformats.org/officeDocument/2006/relationships" r:embed="rId2" cstate="print"/>
        <a:stretch>
          <a:fillRect/>
        </a:stretch>
      </xdr:blipFill>
      <xdr:spPr>
        <a:xfrm>
          <a:off x="75271313" y="31670625"/>
          <a:ext cx="13120649" cy="7314286"/>
        </a:xfrm>
        <a:prstGeom prst="rect">
          <a:avLst/>
        </a:prstGeom>
      </xdr:spPr>
    </xdr:pic>
    <xdr:clientData/>
  </xdr:twoCellAnchor>
  <xdr:twoCellAnchor editAs="oneCell">
    <xdr:from>
      <xdr:col>137</xdr:col>
      <xdr:colOff>523875</xdr:colOff>
      <xdr:row>74</xdr:row>
      <xdr:rowOff>119063</xdr:rowOff>
    </xdr:from>
    <xdr:to>
      <xdr:col>158</xdr:col>
      <xdr:colOff>531774</xdr:colOff>
      <xdr:row>97</xdr:row>
      <xdr:rowOff>194348</xdr:rowOff>
    </xdr:to>
    <xdr:pic>
      <xdr:nvPicPr>
        <xdr:cNvPr id="8" name="Imagen 7"/>
        <xdr:cNvPicPr>
          <a:picLocks noChangeAspect="1"/>
        </xdr:cNvPicPr>
      </xdr:nvPicPr>
      <xdr:blipFill>
        <a:blip xmlns:r="http://schemas.openxmlformats.org/officeDocument/2006/relationships" r:embed="rId3" cstate="print"/>
        <a:stretch>
          <a:fillRect/>
        </a:stretch>
      </xdr:blipFill>
      <xdr:spPr>
        <a:xfrm>
          <a:off x="88796813" y="31599188"/>
          <a:ext cx="13009524" cy="73142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tabSelected="1" zoomScaleNormal="100" workbookViewId="0">
      <selection activeCell="K9" sqref="K9"/>
    </sheetView>
  </sheetViews>
  <sheetFormatPr baseColWidth="10" defaultColWidth="9.140625" defaultRowHeight="15" x14ac:dyDescent="0.25"/>
  <cols>
    <col min="1" max="1" width="11.42578125" style="1" customWidth="1"/>
    <col min="2" max="2" width="13.85546875" style="3" bestFit="1" customWidth="1"/>
    <col min="3" max="4" width="9.28515625" style="1" customWidth="1"/>
    <col min="5" max="5" width="12.42578125" style="1" customWidth="1"/>
    <col min="6" max="6" width="25" style="4" customWidth="1"/>
    <col min="7" max="7" width="31.7109375" style="3" customWidth="1"/>
    <col min="8" max="8" width="14.7109375" style="3" customWidth="1"/>
    <col min="9" max="9" width="23.85546875" style="3" customWidth="1"/>
    <col min="10" max="10" width="9.140625" style="1" customWidth="1"/>
    <col min="11" max="16384" width="9.140625" style="1"/>
  </cols>
  <sheetData>
    <row r="1" spans="1:10" ht="15.75" x14ac:dyDescent="0.25">
      <c r="A1" s="69" t="s">
        <v>422</v>
      </c>
      <c r="B1" s="63"/>
      <c r="G1" s="63"/>
      <c r="H1" s="63"/>
      <c r="I1" s="63"/>
    </row>
    <row r="2" spans="1:10" ht="20.25" customHeight="1" x14ac:dyDescent="0.25">
      <c r="A2" s="70" t="s">
        <v>65</v>
      </c>
      <c r="B2" s="70" t="s">
        <v>66</v>
      </c>
      <c r="C2" s="73" t="s">
        <v>361</v>
      </c>
      <c r="D2" s="73"/>
      <c r="E2" s="70" t="s">
        <v>67</v>
      </c>
      <c r="F2" s="75" t="s">
        <v>360</v>
      </c>
      <c r="G2" s="75"/>
      <c r="H2" s="75"/>
      <c r="I2" s="75"/>
    </row>
    <row r="3" spans="1:10" ht="20.25" customHeight="1" x14ac:dyDescent="0.25">
      <c r="A3" s="71"/>
      <c r="B3" s="71"/>
      <c r="C3" s="74"/>
      <c r="D3" s="74"/>
      <c r="E3" s="71"/>
      <c r="F3" s="76" t="s">
        <v>68</v>
      </c>
      <c r="G3" s="76" t="s">
        <v>350</v>
      </c>
      <c r="H3" s="75" t="s">
        <v>359</v>
      </c>
      <c r="I3" s="75"/>
    </row>
    <row r="4" spans="1:10" ht="33.75" customHeight="1" x14ac:dyDescent="0.25">
      <c r="A4" s="72"/>
      <c r="B4" s="72"/>
      <c r="C4" s="30" t="s">
        <v>69</v>
      </c>
      <c r="D4" s="30" t="s">
        <v>70</v>
      </c>
      <c r="E4" s="72"/>
      <c r="F4" s="74"/>
      <c r="G4" s="74"/>
      <c r="H4" s="31" t="s">
        <v>71</v>
      </c>
      <c r="I4" s="31" t="s">
        <v>352</v>
      </c>
    </row>
    <row r="5" spans="1:10" ht="30" x14ac:dyDescent="0.25">
      <c r="A5" s="32">
        <v>1</v>
      </c>
      <c r="B5" s="33" t="s">
        <v>408</v>
      </c>
      <c r="C5" s="32">
        <v>354</v>
      </c>
      <c r="D5" s="32">
        <v>1.526</v>
      </c>
      <c r="E5" s="32" t="s">
        <v>0</v>
      </c>
      <c r="F5" s="58" t="s">
        <v>423</v>
      </c>
      <c r="G5" s="34" t="s">
        <v>223</v>
      </c>
      <c r="H5" s="34">
        <v>390</v>
      </c>
      <c r="I5" s="34" t="s">
        <v>92</v>
      </c>
    </row>
    <row r="6" spans="1:10" x14ac:dyDescent="0.25">
      <c r="A6" s="4">
        <v>2</v>
      </c>
      <c r="B6" s="23" t="s">
        <v>72</v>
      </c>
      <c r="C6" s="24">
        <v>2.6429999999999998</v>
      </c>
      <c r="D6" s="24">
        <v>1.7949999999999999</v>
      </c>
      <c r="E6" s="4" t="s">
        <v>1</v>
      </c>
      <c r="F6" s="21" t="s">
        <v>204</v>
      </c>
      <c r="G6" s="21" t="s">
        <v>202</v>
      </c>
      <c r="H6" s="21">
        <v>282</v>
      </c>
      <c r="I6" s="21" t="s">
        <v>93</v>
      </c>
    </row>
    <row r="7" spans="1:10" x14ac:dyDescent="0.25">
      <c r="A7" s="4">
        <v>3</v>
      </c>
      <c r="B7" s="23" t="s">
        <v>73</v>
      </c>
      <c r="C7" s="24">
        <v>2.7450000000000001</v>
      </c>
      <c r="D7" s="24">
        <v>2.9239999999999999</v>
      </c>
      <c r="E7" s="4" t="s">
        <v>0</v>
      </c>
      <c r="F7" s="21" t="s">
        <v>204</v>
      </c>
      <c r="G7" s="21" t="s">
        <v>202</v>
      </c>
      <c r="H7" s="21">
        <v>59</v>
      </c>
      <c r="I7" s="21" t="s">
        <v>94</v>
      </c>
    </row>
    <row r="8" spans="1:10" x14ac:dyDescent="0.25">
      <c r="A8" s="4">
        <v>4</v>
      </c>
      <c r="B8" s="23" t="s">
        <v>74</v>
      </c>
      <c r="C8" s="24">
        <v>3.2130000000000001</v>
      </c>
      <c r="D8" s="24">
        <v>4.3609999999999998</v>
      </c>
      <c r="E8" s="4" t="s">
        <v>0</v>
      </c>
      <c r="F8" s="21" t="s">
        <v>204</v>
      </c>
      <c r="G8" s="21" t="s">
        <v>202</v>
      </c>
      <c r="H8" s="21">
        <v>382</v>
      </c>
      <c r="I8" s="21" t="s">
        <v>95</v>
      </c>
    </row>
    <row r="9" spans="1:10" x14ac:dyDescent="0.25">
      <c r="A9" s="4">
        <v>5</v>
      </c>
      <c r="B9" s="23" t="s">
        <v>19</v>
      </c>
      <c r="C9" s="24">
        <v>5.3019999999999996</v>
      </c>
      <c r="D9" s="24">
        <v>4.3730000000000002</v>
      </c>
      <c r="E9" s="4" t="s">
        <v>1</v>
      </c>
      <c r="F9" s="21" t="s">
        <v>2</v>
      </c>
      <c r="G9" s="21" t="s">
        <v>202</v>
      </c>
      <c r="H9" s="21">
        <v>309</v>
      </c>
      <c r="I9" s="21" t="s">
        <v>96</v>
      </c>
    </row>
    <row r="10" spans="1:10" x14ac:dyDescent="0.25">
      <c r="A10" s="4">
        <v>6</v>
      </c>
      <c r="B10" s="23" t="s">
        <v>75</v>
      </c>
      <c r="C10" s="24">
        <v>5.3310000000000004</v>
      </c>
      <c r="D10" s="24">
        <v>5.5069999999999997</v>
      </c>
      <c r="E10" s="4" t="s">
        <v>0</v>
      </c>
      <c r="F10" s="21" t="s">
        <v>204</v>
      </c>
      <c r="G10" s="25" t="s">
        <v>215</v>
      </c>
      <c r="H10" s="21">
        <v>57</v>
      </c>
      <c r="I10" s="21" t="s">
        <v>97</v>
      </c>
    </row>
    <row r="11" spans="1:10" ht="30" x14ac:dyDescent="0.25">
      <c r="A11" s="4">
        <v>7</v>
      </c>
      <c r="B11" s="23" t="s">
        <v>76</v>
      </c>
      <c r="C11" s="24">
        <v>6.0590000000000002</v>
      </c>
      <c r="D11" s="24">
        <v>5.7210000000000001</v>
      </c>
      <c r="E11" s="4" t="s">
        <v>1</v>
      </c>
      <c r="F11" s="21" t="s">
        <v>204</v>
      </c>
      <c r="G11" s="25" t="s">
        <v>222</v>
      </c>
      <c r="H11" s="21">
        <v>112</v>
      </c>
      <c r="I11" s="21" t="s">
        <v>98</v>
      </c>
    </row>
    <row r="12" spans="1:10" ht="30" customHeight="1" x14ac:dyDescent="0.25">
      <c r="A12" s="4">
        <v>8</v>
      </c>
      <c r="B12" s="23" t="s">
        <v>77</v>
      </c>
      <c r="C12" s="24">
        <v>6.8819999999999997</v>
      </c>
      <c r="D12" s="24">
        <v>6.55</v>
      </c>
      <c r="E12" s="4" t="s">
        <v>1</v>
      </c>
      <c r="F12" s="21" t="s">
        <v>6</v>
      </c>
      <c r="G12" s="25" t="s">
        <v>222</v>
      </c>
      <c r="H12" s="21">
        <v>110</v>
      </c>
      <c r="I12" s="21" t="s">
        <v>99</v>
      </c>
      <c r="J12" s="26"/>
    </row>
    <row r="13" spans="1:10" x14ac:dyDescent="0.25">
      <c r="A13" s="4">
        <v>9</v>
      </c>
      <c r="B13" s="4" t="s">
        <v>229</v>
      </c>
      <c r="C13" s="24">
        <v>6.9139999999999997</v>
      </c>
      <c r="D13" s="24">
        <v>7.2549999999999999</v>
      </c>
      <c r="E13" s="4" t="s">
        <v>0</v>
      </c>
      <c r="F13" s="21" t="s">
        <v>2</v>
      </c>
      <c r="G13" s="21" t="s">
        <v>216</v>
      </c>
      <c r="H13" s="21">
        <v>124</v>
      </c>
      <c r="I13" s="21" t="s">
        <v>100</v>
      </c>
    </row>
    <row r="14" spans="1:10" ht="30" x14ac:dyDescent="0.25">
      <c r="A14" s="4">
        <v>10</v>
      </c>
      <c r="B14" s="23" t="s">
        <v>346</v>
      </c>
      <c r="C14" s="24">
        <v>8.27</v>
      </c>
      <c r="D14" s="24">
        <v>7.8780000000000001</v>
      </c>
      <c r="E14" s="4" t="s">
        <v>1</v>
      </c>
      <c r="F14" s="21" t="s">
        <v>402</v>
      </c>
      <c r="G14" s="21" t="s">
        <v>363</v>
      </c>
      <c r="H14" s="21">
        <v>130</v>
      </c>
      <c r="I14" s="21" t="s">
        <v>101</v>
      </c>
    </row>
    <row r="15" spans="1:10" ht="30" x14ac:dyDescent="0.25">
      <c r="A15" s="4">
        <v>11</v>
      </c>
      <c r="B15" s="23" t="s">
        <v>345</v>
      </c>
      <c r="C15" s="24">
        <v>8.3490000000000002</v>
      </c>
      <c r="D15" s="24">
        <v>9.641</v>
      </c>
      <c r="E15" s="4" t="s">
        <v>0</v>
      </c>
      <c r="F15" s="21" t="s">
        <v>347</v>
      </c>
      <c r="G15" s="21" t="s">
        <v>217</v>
      </c>
      <c r="H15" s="21">
        <v>430</v>
      </c>
      <c r="I15" s="21" t="s">
        <v>102</v>
      </c>
    </row>
    <row r="16" spans="1:10" ht="30" x14ac:dyDescent="0.25">
      <c r="A16" s="4">
        <v>12</v>
      </c>
      <c r="B16" s="23" t="s">
        <v>20</v>
      </c>
      <c r="C16" s="24">
        <v>9.6530000000000005</v>
      </c>
      <c r="D16" s="24">
        <v>9.91</v>
      </c>
      <c r="E16" s="4" t="s">
        <v>0</v>
      </c>
      <c r="F16" s="21" t="s">
        <v>403</v>
      </c>
      <c r="G16" s="21" t="s">
        <v>218</v>
      </c>
      <c r="H16" s="21">
        <v>85</v>
      </c>
      <c r="I16" s="21" t="s">
        <v>103</v>
      </c>
    </row>
    <row r="17" spans="1:10" ht="30" x14ac:dyDescent="0.25">
      <c r="A17" s="4">
        <v>13</v>
      </c>
      <c r="B17" s="23" t="s">
        <v>21</v>
      </c>
      <c r="C17" s="24">
        <v>9.9</v>
      </c>
      <c r="D17" s="24">
        <v>11.728999999999999</v>
      </c>
      <c r="E17" s="4" t="s">
        <v>0</v>
      </c>
      <c r="F17" s="21" t="s">
        <v>3</v>
      </c>
      <c r="G17" s="21" t="s">
        <v>218</v>
      </c>
      <c r="H17" s="21">
        <v>609</v>
      </c>
      <c r="I17" s="21" t="s">
        <v>104</v>
      </c>
    </row>
    <row r="18" spans="1:10" ht="30" x14ac:dyDescent="0.25">
      <c r="A18" s="4">
        <v>14</v>
      </c>
      <c r="B18" s="23" t="s">
        <v>22</v>
      </c>
      <c r="C18" s="24">
        <v>12.808</v>
      </c>
      <c r="D18" s="24">
        <v>11.852</v>
      </c>
      <c r="E18" s="4" t="s">
        <v>1</v>
      </c>
      <c r="F18" s="21" t="s">
        <v>4</v>
      </c>
      <c r="G18" s="25" t="s">
        <v>364</v>
      </c>
      <c r="H18" s="21">
        <v>318</v>
      </c>
      <c r="I18" s="21" t="s">
        <v>105</v>
      </c>
    </row>
    <row r="19" spans="1:10" x14ac:dyDescent="0.25">
      <c r="A19" s="4">
        <v>15</v>
      </c>
      <c r="B19" s="23" t="s">
        <v>23</v>
      </c>
      <c r="C19" s="24">
        <v>12.895</v>
      </c>
      <c r="D19" s="24">
        <v>13.257</v>
      </c>
      <c r="E19" s="4" t="s">
        <v>0</v>
      </c>
      <c r="F19" s="21" t="s">
        <v>2</v>
      </c>
      <c r="G19" s="25" t="s">
        <v>364</v>
      </c>
      <c r="H19" s="21">
        <v>105</v>
      </c>
      <c r="I19" s="21" t="s">
        <v>106</v>
      </c>
      <c r="J19" s="27"/>
    </row>
    <row r="20" spans="1:10" x14ac:dyDescent="0.25">
      <c r="A20" s="4">
        <v>16</v>
      </c>
      <c r="B20" s="23" t="s">
        <v>24</v>
      </c>
      <c r="C20" s="24">
        <v>13.257</v>
      </c>
      <c r="D20" s="24">
        <v>14.173999999999999</v>
      </c>
      <c r="E20" s="4" t="s">
        <v>0</v>
      </c>
      <c r="F20" s="21" t="s">
        <v>2</v>
      </c>
      <c r="G20" s="25" t="s">
        <v>219</v>
      </c>
      <c r="H20" s="21">
        <v>321</v>
      </c>
      <c r="I20" s="21" t="s">
        <v>107</v>
      </c>
      <c r="J20" s="27"/>
    </row>
    <row r="21" spans="1:10" ht="30" x14ac:dyDescent="0.25">
      <c r="A21" s="4">
        <v>17</v>
      </c>
      <c r="B21" s="23" t="s">
        <v>25</v>
      </c>
      <c r="C21" s="24">
        <v>14.731999999999999</v>
      </c>
      <c r="D21" s="24">
        <v>14.367000000000001</v>
      </c>
      <c r="E21" s="4" t="s">
        <v>1</v>
      </c>
      <c r="F21" s="21" t="s">
        <v>238</v>
      </c>
      <c r="G21" s="25" t="s">
        <v>364</v>
      </c>
      <c r="H21" s="21">
        <v>121</v>
      </c>
      <c r="I21" s="21" t="s">
        <v>108</v>
      </c>
      <c r="J21" s="27"/>
    </row>
    <row r="22" spans="1:10" ht="30" x14ac:dyDescent="0.25">
      <c r="A22" s="4">
        <v>18</v>
      </c>
      <c r="B22" s="23" t="s">
        <v>26</v>
      </c>
      <c r="C22" s="24">
        <v>17.911999999999999</v>
      </c>
      <c r="D22" s="24">
        <v>14.766</v>
      </c>
      <c r="E22" s="4" t="s">
        <v>1</v>
      </c>
      <c r="F22" s="21" t="s">
        <v>235</v>
      </c>
      <c r="G22" s="25" t="s">
        <v>364</v>
      </c>
      <c r="H22" s="21">
        <v>1048</v>
      </c>
      <c r="I22" s="21" t="s">
        <v>239</v>
      </c>
      <c r="J22" s="27"/>
    </row>
    <row r="23" spans="1:10" ht="45" x14ac:dyDescent="0.25">
      <c r="A23" s="4">
        <v>19</v>
      </c>
      <c r="B23" s="23" t="s">
        <v>27</v>
      </c>
      <c r="C23" s="24">
        <v>19.425000000000001</v>
      </c>
      <c r="D23" s="24">
        <v>17.925999999999998</v>
      </c>
      <c r="E23" s="4" t="s">
        <v>1</v>
      </c>
      <c r="F23" s="21" t="s">
        <v>234</v>
      </c>
      <c r="G23" s="25" t="s">
        <v>364</v>
      </c>
      <c r="H23" s="21">
        <v>499</v>
      </c>
      <c r="I23" s="21" t="s">
        <v>109</v>
      </c>
      <c r="J23" s="27"/>
    </row>
    <row r="24" spans="1:10" ht="45" x14ac:dyDescent="0.25">
      <c r="A24" s="4">
        <v>20</v>
      </c>
      <c r="B24" s="23" t="s">
        <v>28</v>
      </c>
      <c r="C24" s="24">
        <v>20.443999999999999</v>
      </c>
      <c r="D24" s="24">
        <v>19.425000000000001</v>
      </c>
      <c r="E24" s="4" t="s">
        <v>1</v>
      </c>
      <c r="F24" s="21" t="s">
        <v>236</v>
      </c>
      <c r="G24" s="25" t="s">
        <v>364</v>
      </c>
      <c r="H24" s="21">
        <v>339</v>
      </c>
      <c r="I24" s="21" t="s">
        <v>240</v>
      </c>
    </row>
    <row r="25" spans="1:10" ht="30" x14ac:dyDescent="0.25">
      <c r="A25" s="4">
        <v>21</v>
      </c>
      <c r="B25" s="23" t="s">
        <v>29</v>
      </c>
      <c r="C25" s="24">
        <v>22.343</v>
      </c>
      <c r="D25" s="24">
        <v>21.077999999999999</v>
      </c>
      <c r="E25" s="4" t="s">
        <v>1</v>
      </c>
      <c r="F25" s="21" t="s">
        <v>385</v>
      </c>
      <c r="G25" s="25" t="s">
        <v>364</v>
      </c>
      <c r="H25" s="21">
        <v>421</v>
      </c>
      <c r="I25" s="21" t="s">
        <v>110</v>
      </c>
    </row>
    <row r="26" spans="1:10" ht="30" x14ac:dyDescent="0.25">
      <c r="A26" s="4">
        <v>22</v>
      </c>
      <c r="B26" s="23" t="s">
        <v>30</v>
      </c>
      <c r="C26" s="24">
        <v>22.648</v>
      </c>
      <c r="D26" s="24">
        <v>22.343</v>
      </c>
      <c r="E26" s="4" t="s">
        <v>1</v>
      </c>
      <c r="F26" s="21" t="s">
        <v>386</v>
      </c>
      <c r="G26" s="25" t="s">
        <v>364</v>
      </c>
      <c r="H26" s="21">
        <v>101</v>
      </c>
      <c r="I26" s="21" t="s">
        <v>111</v>
      </c>
    </row>
    <row r="27" spans="1:10" x14ac:dyDescent="0.25">
      <c r="A27" s="4">
        <v>23</v>
      </c>
      <c r="B27" s="23" t="s">
        <v>78</v>
      </c>
      <c r="C27" s="24">
        <v>23.824999999999999</v>
      </c>
      <c r="D27" s="24">
        <v>23.568000000000001</v>
      </c>
      <c r="E27" s="4" t="s">
        <v>1</v>
      </c>
      <c r="F27" s="21" t="s">
        <v>204</v>
      </c>
      <c r="G27" s="25" t="s">
        <v>214</v>
      </c>
      <c r="H27" s="21">
        <v>85</v>
      </c>
      <c r="I27" s="21" t="s">
        <v>112</v>
      </c>
      <c r="J27" s="21"/>
    </row>
    <row r="28" spans="1:10" ht="30" x14ac:dyDescent="0.25">
      <c r="A28" s="4">
        <v>24</v>
      </c>
      <c r="B28" s="23" t="s">
        <v>31</v>
      </c>
      <c r="C28" s="24">
        <v>24.771000000000001</v>
      </c>
      <c r="D28" s="24">
        <v>24.175000000000001</v>
      </c>
      <c r="E28" s="4" t="s">
        <v>1</v>
      </c>
      <c r="F28" s="21" t="s">
        <v>387</v>
      </c>
      <c r="G28" s="25" t="s">
        <v>214</v>
      </c>
      <c r="H28" s="21">
        <v>198</v>
      </c>
      <c r="I28" s="21" t="s">
        <v>113</v>
      </c>
    </row>
    <row r="29" spans="1:10" ht="30" x14ac:dyDescent="0.25">
      <c r="A29" s="4">
        <v>25</v>
      </c>
      <c r="B29" s="23" t="s">
        <v>243</v>
      </c>
      <c r="C29" s="24">
        <v>24.951000000000001</v>
      </c>
      <c r="D29" s="24">
        <v>24.783999999999999</v>
      </c>
      <c r="E29" s="4" t="s">
        <v>1</v>
      </c>
      <c r="F29" s="21" t="s">
        <v>388</v>
      </c>
      <c r="G29" s="25" t="s">
        <v>214</v>
      </c>
      <c r="H29" s="21">
        <v>55</v>
      </c>
      <c r="I29" s="21" t="s">
        <v>114</v>
      </c>
    </row>
    <row r="30" spans="1:10" x14ac:dyDescent="0.25">
      <c r="A30" s="4">
        <v>26</v>
      </c>
      <c r="B30" s="23" t="s">
        <v>79</v>
      </c>
      <c r="C30" s="24">
        <v>25.706</v>
      </c>
      <c r="D30" s="24">
        <v>28.045000000000002</v>
      </c>
      <c r="E30" s="4" t="s">
        <v>0</v>
      </c>
      <c r="F30" s="21" t="s">
        <v>204</v>
      </c>
      <c r="G30" s="21" t="s">
        <v>202</v>
      </c>
      <c r="H30" s="21">
        <v>779</v>
      </c>
      <c r="I30" s="21" t="s">
        <v>115</v>
      </c>
    </row>
    <row r="31" spans="1:10" x14ac:dyDescent="0.25">
      <c r="A31" s="4">
        <v>27</v>
      </c>
      <c r="B31" s="23" t="s">
        <v>32</v>
      </c>
      <c r="C31" s="24">
        <v>28.05</v>
      </c>
      <c r="D31" s="24">
        <v>31.25</v>
      </c>
      <c r="E31" s="4" t="s">
        <v>0</v>
      </c>
      <c r="F31" s="21" t="s">
        <v>116</v>
      </c>
      <c r="G31" s="25" t="s">
        <v>214</v>
      </c>
      <c r="H31" s="21">
        <v>1066</v>
      </c>
      <c r="I31" s="21" t="s">
        <v>117</v>
      </c>
    </row>
    <row r="32" spans="1:10" x14ac:dyDescent="0.25">
      <c r="A32" s="4">
        <v>28</v>
      </c>
      <c r="B32" s="23" t="s">
        <v>80</v>
      </c>
      <c r="C32" s="24">
        <v>31.795999999999999</v>
      </c>
      <c r="D32" s="24">
        <v>31.577999999999999</v>
      </c>
      <c r="E32" s="4" t="s">
        <v>1</v>
      </c>
      <c r="F32" s="21" t="s">
        <v>204</v>
      </c>
      <c r="G32" s="25" t="s">
        <v>214</v>
      </c>
      <c r="H32" s="21">
        <v>72</v>
      </c>
      <c r="I32" s="21" t="s">
        <v>118</v>
      </c>
    </row>
    <row r="33" spans="1:9" ht="45" x14ac:dyDescent="0.25">
      <c r="A33" s="4">
        <v>29</v>
      </c>
      <c r="B33" s="23" t="s">
        <v>33</v>
      </c>
      <c r="C33" s="24">
        <v>33.095999999999997</v>
      </c>
      <c r="D33" s="24">
        <v>31.800999999999998</v>
      </c>
      <c r="E33" s="4" t="s">
        <v>1</v>
      </c>
      <c r="F33" s="21" t="s">
        <v>5</v>
      </c>
      <c r="G33" s="25" t="s">
        <v>214</v>
      </c>
      <c r="H33" s="21">
        <v>431</v>
      </c>
      <c r="I33" s="21" t="s">
        <v>119</v>
      </c>
    </row>
    <row r="34" spans="1:9" ht="30" x14ac:dyDescent="0.25">
      <c r="A34" s="4">
        <v>30</v>
      </c>
      <c r="B34" s="23" t="s">
        <v>34</v>
      </c>
      <c r="C34" s="24">
        <v>33.737000000000002</v>
      </c>
      <c r="D34" s="24">
        <v>33.110999999999997</v>
      </c>
      <c r="E34" s="4" t="s">
        <v>1</v>
      </c>
      <c r="F34" s="21" t="s">
        <v>228</v>
      </c>
      <c r="G34" s="25" t="s">
        <v>214</v>
      </c>
      <c r="H34" s="21">
        <v>208</v>
      </c>
      <c r="I34" s="21" t="s">
        <v>120</v>
      </c>
    </row>
    <row r="35" spans="1:9" ht="30" x14ac:dyDescent="0.25">
      <c r="A35" s="4">
        <v>31</v>
      </c>
      <c r="B35" s="23" t="s">
        <v>35</v>
      </c>
      <c r="C35" s="24">
        <v>34.49</v>
      </c>
      <c r="D35" s="24">
        <v>33.848999999999997</v>
      </c>
      <c r="E35" s="4" t="s">
        <v>1</v>
      </c>
      <c r="F35" s="21" t="s">
        <v>348</v>
      </c>
      <c r="G35" s="25" t="s">
        <v>214</v>
      </c>
      <c r="H35" s="21">
        <v>213</v>
      </c>
      <c r="I35" s="21" t="s">
        <v>121</v>
      </c>
    </row>
    <row r="36" spans="1:9" ht="30" x14ac:dyDescent="0.25">
      <c r="A36" s="4">
        <v>32</v>
      </c>
      <c r="B36" s="23" t="s">
        <v>36</v>
      </c>
      <c r="C36" s="24">
        <v>35.843000000000004</v>
      </c>
      <c r="D36" s="24">
        <v>34.737000000000002</v>
      </c>
      <c r="E36" s="4" t="s">
        <v>1</v>
      </c>
      <c r="F36" s="21" t="s">
        <v>6</v>
      </c>
      <c r="G36" s="25" t="s">
        <v>214</v>
      </c>
      <c r="H36" s="21">
        <v>368</v>
      </c>
      <c r="I36" s="21" t="s">
        <v>122</v>
      </c>
    </row>
    <row r="37" spans="1:9" x14ac:dyDescent="0.25">
      <c r="A37" s="4">
        <v>33</v>
      </c>
      <c r="B37" s="23" t="s">
        <v>81</v>
      </c>
      <c r="C37" s="24">
        <v>36.566000000000003</v>
      </c>
      <c r="D37" s="24">
        <v>35.856000000000002</v>
      </c>
      <c r="E37" s="4" t="s">
        <v>1</v>
      </c>
      <c r="F37" s="21" t="s">
        <v>204</v>
      </c>
      <c r="G37" s="25" t="s">
        <v>214</v>
      </c>
      <c r="H37" s="21">
        <v>236</v>
      </c>
      <c r="I37" s="21" t="s">
        <v>123</v>
      </c>
    </row>
    <row r="38" spans="1:9" ht="30" x14ac:dyDescent="0.25">
      <c r="A38" s="4">
        <v>34</v>
      </c>
      <c r="B38" s="23" t="s">
        <v>37</v>
      </c>
      <c r="C38" s="24">
        <v>37.591000000000001</v>
      </c>
      <c r="D38" s="24">
        <v>39.744</v>
      </c>
      <c r="E38" s="4" t="s">
        <v>0</v>
      </c>
      <c r="F38" s="21" t="s">
        <v>241</v>
      </c>
      <c r="G38" s="21" t="s">
        <v>202</v>
      </c>
      <c r="H38" s="21">
        <v>717</v>
      </c>
      <c r="I38" s="21" t="s">
        <v>124</v>
      </c>
    </row>
    <row r="39" spans="1:9" ht="30" x14ac:dyDescent="0.25">
      <c r="A39" s="4">
        <v>35</v>
      </c>
      <c r="B39" s="23" t="s">
        <v>38</v>
      </c>
      <c r="C39" s="24">
        <v>39.756999999999998</v>
      </c>
      <c r="D39" s="24">
        <v>40.929000000000002</v>
      </c>
      <c r="E39" s="4" t="s">
        <v>0</v>
      </c>
      <c r="F39" s="21" t="s">
        <v>416</v>
      </c>
      <c r="G39" s="21" t="s">
        <v>202</v>
      </c>
      <c r="H39" s="21">
        <v>390</v>
      </c>
      <c r="I39" s="21" t="s">
        <v>242</v>
      </c>
    </row>
    <row r="40" spans="1:9" x14ac:dyDescent="0.25">
      <c r="A40" s="4">
        <v>36</v>
      </c>
      <c r="B40" s="23" t="s">
        <v>91</v>
      </c>
      <c r="C40" s="24">
        <v>42.332000000000001</v>
      </c>
      <c r="D40" s="24">
        <v>41.79</v>
      </c>
      <c r="E40" s="4" t="s">
        <v>1</v>
      </c>
      <c r="F40" s="21" t="s">
        <v>204</v>
      </c>
      <c r="G40" s="21" t="s">
        <v>349</v>
      </c>
      <c r="H40" s="21">
        <v>180</v>
      </c>
      <c r="I40" s="21" t="s">
        <v>125</v>
      </c>
    </row>
    <row r="41" spans="1:9" ht="30" x14ac:dyDescent="0.25">
      <c r="A41" s="4">
        <v>37</v>
      </c>
      <c r="B41" s="23" t="s">
        <v>39</v>
      </c>
      <c r="C41" s="24">
        <v>42.997</v>
      </c>
      <c r="D41" s="24">
        <v>42.442999999999998</v>
      </c>
      <c r="E41" s="4" t="s">
        <v>1</v>
      </c>
      <c r="F41" s="21" t="s">
        <v>126</v>
      </c>
      <c r="G41" s="25" t="s">
        <v>214</v>
      </c>
      <c r="H41" s="21">
        <v>184</v>
      </c>
      <c r="I41" s="21" t="s">
        <v>127</v>
      </c>
    </row>
    <row r="42" spans="1:9" x14ac:dyDescent="0.25">
      <c r="A42" s="4">
        <v>38</v>
      </c>
      <c r="B42" s="23" t="s">
        <v>82</v>
      </c>
      <c r="C42" s="24">
        <v>43.835000000000001</v>
      </c>
      <c r="D42" s="24">
        <v>45.045999999999999</v>
      </c>
      <c r="E42" s="4" t="s">
        <v>0</v>
      </c>
      <c r="F42" s="21" t="s">
        <v>204</v>
      </c>
      <c r="G42" s="25" t="s">
        <v>214</v>
      </c>
      <c r="H42" s="21">
        <v>424</v>
      </c>
      <c r="I42" s="21" t="s">
        <v>128</v>
      </c>
    </row>
    <row r="43" spans="1:9" ht="30" x14ac:dyDescent="0.25">
      <c r="A43" s="4">
        <v>39</v>
      </c>
      <c r="B43" s="23" t="s">
        <v>40</v>
      </c>
      <c r="C43" s="24">
        <v>46.026000000000003</v>
      </c>
      <c r="D43" s="24">
        <v>45.091000000000001</v>
      </c>
      <c r="E43" s="4" t="s">
        <v>1</v>
      </c>
      <c r="F43" s="21" t="s">
        <v>7</v>
      </c>
      <c r="G43" s="25" t="s">
        <v>214</v>
      </c>
      <c r="H43" s="21">
        <v>311</v>
      </c>
      <c r="I43" s="21" t="s">
        <v>129</v>
      </c>
    </row>
    <row r="44" spans="1:9" ht="30" x14ac:dyDescent="0.25">
      <c r="A44" s="4">
        <v>40</v>
      </c>
      <c r="B44" s="23" t="s">
        <v>41</v>
      </c>
      <c r="C44" s="24">
        <v>46.238999999999997</v>
      </c>
      <c r="D44" s="24">
        <v>46.637</v>
      </c>
      <c r="E44" s="4" t="s">
        <v>0</v>
      </c>
      <c r="F44" s="21" t="s">
        <v>398</v>
      </c>
      <c r="G44" s="25" t="s">
        <v>214</v>
      </c>
      <c r="H44" s="21">
        <v>162</v>
      </c>
      <c r="I44" s="21" t="s">
        <v>130</v>
      </c>
    </row>
    <row r="45" spans="1:9" x14ac:dyDescent="0.25">
      <c r="A45" s="4">
        <v>41</v>
      </c>
      <c r="B45" s="23" t="s">
        <v>395</v>
      </c>
      <c r="C45" s="24">
        <v>46.664999999999999</v>
      </c>
      <c r="D45" s="24">
        <v>46.901000000000003</v>
      </c>
      <c r="E45" s="4" t="s">
        <v>0</v>
      </c>
      <c r="F45" s="21" t="s">
        <v>373</v>
      </c>
      <c r="G45" s="25" t="s">
        <v>214</v>
      </c>
      <c r="H45" s="21">
        <v>78</v>
      </c>
      <c r="I45" s="21" t="s">
        <v>374</v>
      </c>
    </row>
    <row r="46" spans="1:9" ht="30" x14ac:dyDescent="0.25">
      <c r="A46" s="4">
        <v>42</v>
      </c>
      <c r="B46" s="23" t="s">
        <v>231</v>
      </c>
      <c r="C46" s="24">
        <v>46.933</v>
      </c>
      <c r="D46" s="24">
        <v>47.372999999999998</v>
      </c>
      <c r="E46" s="4" t="s">
        <v>0</v>
      </c>
      <c r="F46" s="21" t="s">
        <v>396</v>
      </c>
      <c r="G46" s="25" t="s">
        <v>214</v>
      </c>
      <c r="H46" s="21">
        <v>146</v>
      </c>
      <c r="I46" s="21" t="s">
        <v>131</v>
      </c>
    </row>
    <row r="47" spans="1:9" ht="30" x14ac:dyDescent="0.25">
      <c r="A47" s="4">
        <v>43</v>
      </c>
      <c r="B47" s="23" t="s">
        <v>382</v>
      </c>
      <c r="C47" s="24">
        <v>47.601999999999997</v>
      </c>
      <c r="D47" s="24">
        <v>48.264000000000003</v>
      </c>
      <c r="E47" s="4" t="s">
        <v>0</v>
      </c>
      <c r="F47" s="21" t="s">
        <v>397</v>
      </c>
      <c r="G47" s="25" t="s">
        <v>214</v>
      </c>
      <c r="H47" s="21">
        <v>220</v>
      </c>
      <c r="I47" s="21" t="s">
        <v>132</v>
      </c>
    </row>
    <row r="48" spans="1:9" x14ac:dyDescent="0.25">
      <c r="A48" s="4">
        <v>44</v>
      </c>
      <c r="B48" s="23" t="s">
        <v>83</v>
      </c>
      <c r="C48" s="24">
        <v>49.423000000000002</v>
      </c>
      <c r="D48" s="24">
        <v>48.451999999999998</v>
      </c>
      <c r="E48" s="4" t="s">
        <v>1</v>
      </c>
      <c r="F48" s="21" t="s">
        <v>204</v>
      </c>
      <c r="G48" s="21" t="s">
        <v>202</v>
      </c>
      <c r="H48" s="21">
        <v>323</v>
      </c>
      <c r="I48" s="21" t="s">
        <v>133</v>
      </c>
    </row>
    <row r="49" spans="1:11" ht="45" x14ac:dyDescent="0.25">
      <c r="A49" s="4">
        <v>45</v>
      </c>
      <c r="B49" s="23" t="s">
        <v>375</v>
      </c>
      <c r="C49" s="24">
        <v>50.194000000000003</v>
      </c>
      <c r="D49" s="24">
        <v>49.792999999999999</v>
      </c>
      <c r="E49" s="4" t="s">
        <v>1</v>
      </c>
      <c r="F49" s="21" t="s">
        <v>8</v>
      </c>
      <c r="G49" s="25" t="s">
        <v>214</v>
      </c>
      <c r="H49" s="21">
        <v>133</v>
      </c>
      <c r="I49" s="21" t="s">
        <v>134</v>
      </c>
    </row>
    <row r="50" spans="1:11" x14ac:dyDescent="0.25">
      <c r="A50" s="4">
        <v>46</v>
      </c>
      <c r="B50" s="23" t="s">
        <v>19</v>
      </c>
      <c r="C50" s="24">
        <v>51.054000000000002</v>
      </c>
      <c r="D50" s="24">
        <v>50.353000000000002</v>
      </c>
      <c r="E50" s="4" t="s">
        <v>1</v>
      </c>
      <c r="F50" s="21" t="s">
        <v>2</v>
      </c>
      <c r="G50" s="25" t="s">
        <v>214</v>
      </c>
      <c r="H50" s="21">
        <v>233</v>
      </c>
      <c r="I50" s="21" t="s">
        <v>135</v>
      </c>
      <c r="J50" s="27"/>
    </row>
    <row r="51" spans="1:11" ht="30" x14ac:dyDescent="0.25">
      <c r="A51" s="4">
        <v>47</v>
      </c>
      <c r="B51" s="23" t="s">
        <v>376</v>
      </c>
      <c r="C51" s="24">
        <v>51.58</v>
      </c>
      <c r="D51" s="24">
        <v>52.292999999999999</v>
      </c>
      <c r="E51" s="4" t="s">
        <v>0</v>
      </c>
      <c r="F51" s="21" t="s">
        <v>263</v>
      </c>
      <c r="G51" s="25" t="s">
        <v>214</v>
      </c>
      <c r="H51" s="21">
        <v>237</v>
      </c>
      <c r="I51" s="21" t="s">
        <v>356</v>
      </c>
    </row>
    <row r="52" spans="1:11" ht="30" x14ac:dyDescent="0.25">
      <c r="A52" s="4">
        <v>48</v>
      </c>
      <c r="B52" s="23" t="s">
        <v>32</v>
      </c>
      <c r="C52" s="24">
        <v>52.686999999999998</v>
      </c>
      <c r="D52" s="24">
        <v>53.886000000000003</v>
      </c>
      <c r="E52" s="4" t="s">
        <v>0</v>
      </c>
      <c r="F52" s="21" t="s">
        <v>137</v>
      </c>
      <c r="G52" s="25" t="s">
        <v>214</v>
      </c>
      <c r="H52" s="21">
        <v>399</v>
      </c>
      <c r="I52" s="21" t="s">
        <v>136</v>
      </c>
    </row>
    <row r="53" spans="1:11" ht="30" x14ac:dyDescent="0.25">
      <c r="A53" s="4">
        <v>49</v>
      </c>
      <c r="B53" s="23" t="s">
        <v>237</v>
      </c>
      <c r="C53" s="24">
        <v>54.015999999999998</v>
      </c>
      <c r="D53" s="24">
        <v>54.140999999999998</v>
      </c>
      <c r="E53" s="4" t="s">
        <v>0</v>
      </c>
      <c r="F53" s="21" t="s">
        <v>389</v>
      </c>
      <c r="G53" s="25" t="s">
        <v>221</v>
      </c>
      <c r="H53" s="21">
        <v>73</v>
      </c>
      <c r="I53" s="21" t="s">
        <v>138</v>
      </c>
      <c r="K53" s="28"/>
    </row>
    <row r="54" spans="1:11" ht="30" x14ac:dyDescent="0.25">
      <c r="A54" s="4">
        <v>50</v>
      </c>
      <c r="B54" s="23" t="s">
        <v>42</v>
      </c>
      <c r="C54" s="24">
        <v>54.654000000000003</v>
      </c>
      <c r="D54" s="24">
        <v>54.393999999999998</v>
      </c>
      <c r="E54" s="4" t="s">
        <v>1</v>
      </c>
      <c r="F54" s="21" t="s">
        <v>343</v>
      </c>
      <c r="G54" s="25" t="s">
        <v>214</v>
      </c>
      <c r="H54" s="21">
        <v>86</v>
      </c>
      <c r="I54" s="21" t="s">
        <v>139</v>
      </c>
    </row>
    <row r="55" spans="1:11" ht="45" x14ac:dyDescent="0.25">
      <c r="A55" s="4">
        <v>51</v>
      </c>
      <c r="B55" s="23" t="s">
        <v>43</v>
      </c>
      <c r="C55" s="24">
        <v>54.84</v>
      </c>
      <c r="D55" s="24">
        <v>55.061</v>
      </c>
      <c r="E55" s="4" t="s">
        <v>0</v>
      </c>
      <c r="F55" s="21" t="s">
        <v>344</v>
      </c>
      <c r="G55" s="25" t="s">
        <v>214</v>
      </c>
      <c r="H55" s="21">
        <v>73</v>
      </c>
      <c r="I55" s="21" t="s">
        <v>140</v>
      </c>
    </row>
    <row r="56" spans="1:11" x14ac:dyDescent="0.25">
      <c r="A56" s="4">
        <v>52</v>
      </c>
      <c r="B56" s="23" t="s">
        <v>23</v>
      </c>
      <c r="C56" s="24">
        <v>55.472000000000001</v>
      </c>
      <c r="D56" s="24">
        <v>55.707999999999998</v>
      </c>
      <c r="E56" s="4" t="s">
        <v>0</v>
      </c>
      <c r="F56" s="21" t="s">
        <v>2</v>
      </c>
      <c r="G56" s="21" t="s">
        <v>197</v>
      </c>
      <c r="H56" s="21">
        <v>78</v>
      </c>
      <c r="I56" s="21" t="s">
        <v>142</v>
      </c>
      <c r="J56" s="27"/>
    </row>
    <row r="57" spans="1:11" x14ac:dyDescent="0.25">
      <c r="A57" s="4">
        <v>53</v>
      </c>
      <c r="B57" s="23" t="s">
        <v>24</v>
      </c>
      <c r="C57" s="24">
        <v>55.829000000000001</v>
      </c>
      <c r="D57" s="24">
        <v>55.966000000000001</v>
      </c>
      <c r="E57" s="4" t="s">
        <v>0</v>
      </c>
      <c r="F57" s="21" t="s">
        <v>2</v>
      </c>
      <c r="G57" s="25" t="s">
        <v>220</v>
      </c>
      <c r="H57" s="21">
        <v>45</v>
      </c>
      <c r="I57" s="21" t="s">
        <v>141</v>
      </c>
      <c r="J57" s="27"/>
    </row>
    <row r="58" spans="1:11" ht="30" x14ac:dyDescent="0.25">
      <c r="A58" s="4">
        <v>54</v>
      </c>
      <c r="B58" s="23" t="s">
        <v>44</v>
      </c>
      <c r="C58" s="24">
        <v>56.62</v>
      </c>
      <c r="D58" s="24">
        <v>56.213000000000001</v>
      </c>
      <c r="E58" s="4" t="s">
        <v>1</v>
      </c>
      <c r="F58" s="21" t="s">
        <v>353</v>
      </c>
      <c r="G58" s="25" t="s">
        <v>364</v>
      </c>
      <c r="H58" s="21">
        <v>135</v>
      </c>
      <c r="I58" s="21" t="s">
        <v>244</v>
      </c>
      <c r="J58" s="4"/>
    </row>
    <row r="59" spans="1:11" ht="30" x14ac:dyDescent="0.25">
      <c r="A59" s="4">
        <v>55</v>
      </c>
      <c r="B59" s="23" t="s">
        <v>45</v>
      </c>
      <c r="C59" s="24">
        <v>56.716000000000001</v>
      </c>
      <c r="D59" s="24">
        <v>57.612000000000002</v>
      </c>
      <c r="E59" s="4" t="s">
        <v>0</v>
      </c>
      <c r="F59" s="21" t="s">
        <v>354</v>
      </c>
      <c r="G59" s="25" t="s">
        <v>364</v>
      </c>
      <c r="H59" s="21">
        <v>298</v>
      </c>
      <c r="I59" s="21" t="s">
        <v>245</v>
      </c>
    </row>
    <row r="60" spans="1:11" x14ac:dyDescent="0.25">
      <c r="A60" s="4">
        <v>56</v>
      </c>
      <c r="B60" s="23" t="s">
        <v>394</v>
      </c>
      <c r="C60" s="24">
        <v>57.718000000000004</v>
      </c>
      <c r="D60" s="24">
        <v>58.100999999999999</v>
      </c>
      <c r="E60" s="4" t="s">
        <v>0</v>
      </c>
      <c r="F60" s="21" t="s">
        <v>205</v>
      </c>
      <c r="G60" s="25" t="s">
        <v>364</v>
      </c>
      <c r="H60" s="21">
        <v>161</v>
      </c>
      <c r="I60" s="21" t="s">
        <v>143</v>
      </c>
    </row>
    <row r="61" spans="1:11" x14ac:dyDescent="0.25">
      <c r="A61" s="4">
        <v>57</v>
      </c>
      <c r="B61" s="23" t="s">
        <v>19</v>
      </c>
      <c r="C61" s="24">
        <v>58.128999999999998</v>
      </c>
      <c r="D61" s="24">
        <v>59.061</v>
      </c>
      <c r="E61" s="4" t="s">
        <v>0</v>
      </c>
      <c r="F61" s="21" t="s">
        <v>2</v>
      </c>
      <c r="G61" s="25" t="s">
        <v>364</v>
      </c>
      <c r="H61" s="21">
        <v>310</v>
      </c>
      <c r="I61" s="21" t="s">
        <v>144</v>
      </c>
    </row>
    <row r="62" spans="1:11" x14ac:dyDescent="0.25">
      <c r="A62" s="4">
        <v>58</v>
      </c>
      <c r="B62" s="23" t="s">
        <v>84</v>
      </c>
      <c r="C62" s="24">
        <v>59.261000000000003</v>
      </c>
      <c r="D62" s="24">
        <v>59.59</v>
      </c>
      <c r="E62" s="4" t="s">
        <v>0</v>
      </c>
      <c r="F62" s="21" t="s">
        <v>204</v>
      </c>
      <c r="G62" s="25" t="s">
        <v>364</v>
      </c>
      <c r="H62" s="21">
        <v>109</v>
      </c>
      <c r="I62" s="21" t="s">
        <v>145</v>
      </c>
    </row>
    <row r="63" spans="1:11" x14ac:dyDescent="0.25">
      <c r="A63" s="4">
        <v>59</v>
      </c>
      <c r="B63" s="23" t="s">
        <v>85</v>
      </c>
      <c r="C63" s="24">
        <v>59.936999999999998</v>
      </c>
      <c r="D63" s="24">
        <v>60.421999999999997</v>
      </c>
      <c r="E63" s="4" t="s">
        <v>0</v>
      </c>
      <c r="F63" s="21" t="s">
        <v>204</v>
      </c>
      <c r="G63" s="25" t="s">
        <v>364</v>
      </c>
      <c r="H63" s="21">
        <v>161</v>
      </c>
      <c r="I63" s="21" t="s">
        <v>146</v>
      </c>
    </row>
    <row r="64" spans="1:11" x14ac:dyDescent="0.25">
      <c r="A64" s="4">
        <v>60</v>
      </c>
      <c r="B64" s="23" t="s">
        <v>86</v>
      </c>
      <c r="C64" s="24">
        <v>60.378999999999998</v>
      </c>
      <c r="D64" s="24">
        <v>61.593000000000004</v>
      </c>
      <c r="E64" s="4" t="s">
        <v>0</v>
      </c>
      <c r="F64" s="21" t="s">
        <v>204</v>
      </c>
      <c r="G64" s="21" t="s">
        <v>176</v>
      </c>
      <c r="H64" s="21">
        <v>404</v>
      </c>
      <c r="I64" s="21" t="s">
        <v>147</v>
      </c>
    </row>
    <row r="65" spans="1:9" ht="45" x14ac:dyDescent="0.25">
      <c r="A65" s="4">
        <v>61</v>
      </c>
      <c r="B65" s="23" t="s">
        <v>87</v>
      </c>
      <c r="C65" s="24">
        <v>62.145000000000003</v>
      </c>
      <c r="D65" s="24">
        <v>63.377000000000002</v>
      </c>
      <c r="E65" s="4" t="s">
        <v>0</v>
      </c>
      <c r="F65" s="21" t="s">
        <v>9</v>
      </c>
      <c r="G65" s="25" t="s">
        <v>364</v>
      </c>
      <c r="H65" s="21">
        <v>410</v>
      </c>
      <c r="I65" s="21" t="s">
        <v>148</v>
      </c>
    </row>
    <row r="66" spans="1:9" x14ac:dyDescent="0.25">
      <c r="A66" s="4">
        <v>62</v>
      </c>
      <c r="B66" s="23" t="s">
        <v>377</v>
      </c>
      <c r="C66" s="24">
        <v>63.978000000000002</v>
      </c>
      <c r="D66" s="24">
        <v>63.649000000000001</v>
      </c>
      <c r="E66" s="4" t="s">
        <v>1</v>
      </c>
      <c r="F66" s="21" t="s">
        <v>206</v>
      </c>
      <c r="G66" s="25" t="s">
        <v>364</v>
      </c>
      <c r="H66" s="21">
        <v>109</v>
      </c>
      <c r="I66" s="21" t="s">
        <v>149</v>
      </c>
    </row>
    <row r="67" spans="1:9" ht="30" x14ac:dyDescent="0.25">
      <c r="A67" s="4">
        <v>63</v>
      </c>
      <c r="B67" s="23" t="s">
        <v>232</v>
      </c>
      <c r="C67" s="24">
        <v>64.22</v>
      </c>
      <c r="D67" s="24">
        <v>65.052999999999997</v>
      </c>
      <c r="E67" s="4" t="s">
        <v>0</v>
      </c>
      <c r="F67" s="21" t="s">
        <v>150</v>
      </c>
      <c r="G67" s="25" t="s">
        <v>364</v>
      </c>
      <c r="H67" s="21">
        <v>288</v>
      </c>
      <c r="I67" s="21" t="s">
        <v>151</v>
      </c>
    </row>
    <row r="68" spans="1:9" ht="30" x14ac:dyDescent="0.25">
      <c r="A68" s="4">
        <v>64</v>
      </c>
      <c r="B68" s="23" t="s">
        <v>174</v>
      </c>
      <c r="C68" s="24">
        <v>65.063999999999993</v>
      </c>
      <c r="D68" s="24">
        <v>65.674999999999997</v>
      </c>
      <c r="E68" s="4" t="s">
        <v>0</v>
      </c>
      <c r="F68" s="21" t="s">
        <v>255</v>
      </c>
      <c r="G68" s="25" t="s">
        <v>364</v>
      </c>
      <c r="H68" s="21">
        <v>203</v>
      </c>
      <c r="I68" s="21" t="s">
        <v>152</v>
      </c>
    </row>
    <row r="69" spans="1:9" ht="30" x14ac:dyDescent="0.25">
      <c r="A69" s="4">
        <v>65</v>
      </c>
      <c r="B69" s="23" t="s">
        <v>175</v>
      </c>
      <c r="C69" s="24">
        <v>65.691999999999993</v>
      </c>
      <c r="D69" s="24">
        <v>66.266999999999996</v>
      </c>
      <c r="E69" s="4" t="s">
        <v>0</v>
      </c>
      <c r="F69" s="21" t="s">
        <v>256</v>
      </c>
      <c r="G69" s="25" t="s">
        <v>364</v>
      </c>
      <c r="H69" s="21">
        <v>201</v>
      </c>
      <c r="I69" s="21" t="s">
        <v>246</v>
      </c>
    </row>
    <row r="70" spans="1:9" ht="30" x14ac:dyDescent="0.25">
      <c r="A70" s="4">
        <v>66</v>
      </c>
      <c r="B70" s="23" t="s">
        <v>46</v>
      </c>
      <c r="C70" s="24">
        <v>66.308000000000007</v>
      </c>
      <c r="D70" s="24">
        <v>69.988</v>
      </c>
      <c r="E70" s="4" t="s">
        <v>0</v>
      </c>
      <c r="F70" s="21" t="s">
        <v>253</v>
      </c>
      <c r="G70" s="25" t="s">
        <v>364</v>
      </c>
      <c r="H70" s="21">
        <v>1226</v>
      </c>
      <c r="I70" s="21" t="s">
        <v>247</v>
      </c>
    </row>
    <row r="71" spans="1:9" ht="45" x14ac:dyDescent="0.25">
      <c r="A71" s="4">
        <v>67</v>
      </c>
      <c r="B71" s="23" t="s">
        <v>47</v>
      </c>
      <c r="C71" s="24">
        <v>70.034999999999997</v>
      </c>
      <c r="D71" s="24">
        <v>73.522999999999996</v>
      </c>
      <c r="E71" s="4" t="s">
        <v>0</v>
      </c>
      <c r="F71" s="21" t="s">
        <v>156</v>
      </c>
      <c r="G71" s="21" t="s">
        <v>202</v>
      </c>
      <c r="H71" s="21">
        <v>1162</v>
      </c>
      <c r="I71" s="21" t="s">
        <v>153</v>
      </c>
    </row>
    <row r="72" spans="1:9" ht="30" x14ac:dyDescent="0.25">
      <c r="A72" s="4">
        <v>68</v>
      </c>
      <c r="B72" s="23" t="s">
        <v>48</v>
      </c>
      <c r="C72" s="24">
        <v>73.566999999999993</v>
      </c>
      <c r="D72" s="24">
        <v>76.191000000000003</v>
      </c>
      <c r="E72" s="4" t="s">
        <v>0</v>
      </c>
      <c r="F72" s="21" t="s">
        <v>207</v>
      </c>
      <c r="G72" s="25" t="s">
        <v>364</v>
      </c>
      <c r="H72" s="21">
        <v>874</v>
      </c>
      <c r="I72" s="21" t="s">
        <v>248</v>
      </c>
    </row>
    <row r="73" spans="1:9" ht="30" x14ac:dyDescent="0.25">
      <c r="A73" s="4">
        <v>69</v>
      </c>
      <c r="B73" s="23" t="s">
        <v>155</v>
      </c>
      <c r="C73" s="24">
        <v>76.221000000000004</v>
      </c>
      <c r="D73" s="24">
        <v>78.260000000000005</v>
      </c>
      <c r="E73" s="4" t="s">
        <v>0</v>
      </c>
      <c r="F73" s="21" t="s">
        <v>254</v>
      </c>
      <c r="G73" s="25" t="s">
        <v>364</v>
      </c>
      <c r="H73" s="21">
        <v>679</v>
      </c>
      <c r="I73" s="21" t="s">
        <v>154</v>
      </c>
    </row>
    <row r="74" spans="1:9" ht="30" x14ac:dyDescent="0.25">
      <c r="A74" s="4">
        <v>70</v>
      </c>
      <c r="B74" s="4" t="s">
        <v>229</v>
      </c>
      <c r="C74" s="24">
        <v>78.584999999999994</v>
      </c>
      <c r="D74" s="24">
        <v>78.361000000000004</v>
      </c>
      <c r="E74" s="4" t="s">
        <v>1</v>
      </c>
      <c r="F74" s="21" t="s">
        <v>2</v>
      </c>
      <c r="G74" s="21" t="s">
        <v>250</v>
      </c>
      <c r="H74" s="21">
        <v>74</v>
      </c>
      <c r="I74" s="21" t="s">
        <v>249</v>
      </c>
    </row>
    <row r="75" spans="1:9" x14ac:dyDescent="0.25">
      <c r="A75" s="4">
        <v>71</v>
      </c>
      <c r="B75" s="23" t="s">
        <v>88</v>
      </c>
      <c r="C75" s="24">
        <v>79.528000000000006</v>
      </c>
      <c r="D75" s="24">
        <v>78.817999999999998</v>
      </c>
      <c r="E75" s="4" t="s">
        <v>1</v>
      </c>
      <c r="F75" s="21" t="s">
        <v>204</v>
      </c>
      <c r="G75" s="25" t="s">
        <v>364</v>
      </c>
      <c r="H75" s="21">
        <v>236</v>
      </c>
      <c r="I75" s="21" t="s">
        <v>157</v>
      </c>
    </row>
    <row r="76" spans="1:9" x14ac:dyDescent="0.25">
      <c r="A76" s="4">
        <v>72</v>
      </c>
      <c r="B76" s="23" t="s">
        <v>378</v>
      </c>
      <c r="C76" s="24">
        <v>80.231999999999999</v>
      </c>
      <c r="D76" s="24">
        <v>79.510000000000005</v>
      </c>
      <c r="E76" s="4" t="s">
        <v>1</v>
      </c>
      <c r="F76" s="21" t="s">
        <v>204</v>
      </c>
      <c r="G76" s="25" t="s">
        <v>364</v>
      </c>
      <c r="H76" s="21">
        <v>240</v>
      </c>
      <c r="I76" s="21" t="s">
        <v>158</v>
      </c>
    </row>
    <row r="77" spans="1:9" ht="30" x14ac:dyDescent="0.25">
      <c r="A77" s="4">
        <v>73</v>
      </c>
      <c r="B77" s="23" t="s">
        <v>49</v>
      </c>
      <c r="C77" s="24">
        <v>80.876000000000005</v>
      </c>
      <c r="D77" s="24">
        <v>80.228999999999999</v>
      </c>
      <c r="E77" s="4" t="s">
        <v>1</v>
      </c>
      <c r="F77" s="21" t="s">
        <v>159</v>
      </c>
      <c r="G77" s="25" t="s">
        <v>364</v>
      </c>
      <c r="H77" s="21">
        <v>215</v>
      </c>
      <c r="I77" s="21" t="s">
        <v>160</v>
      </c>
    </row>
    <row r="78" spans="1:9" ht="30" x14ac:dyDescent="0.25">
      <c r="A78" s="4">
        <v>74</v>
      </c>
      <c r="B78" s="23" t="s">
        <v>342</v>
      </c>
      <c r="C78" s="24">
        <v>81.695999999999998</v>
      </c>
      <c r="D78" s="24">
        <v>81.424000000000007</v>
      </c>
      <c r="E78" s="4" t="s">
        <v>1</v>
      </c>
      <c r="F78" s="21" t="s">
        <v>390</v>
      </c>
      <c r="G78" s="25" t="s">
        <v>364</v>
      </c>
      <c r="H78" s="21">
        <v>90</v>
      </c>
      <c r="I78" s="21" t="s">
        <v>161</v>
      </c>
    </row>
    <row r="79" spans="1:9" ht="30" x14ac:dyDescent="0.25">
      <c r="A79" s="4">
        <v>75</v>
      </c>
      <c r="B79" s="23" t="s">
        <v>341</v>
      </c>
      <c r="C79" s="24">
        <v>82.009</v>
      </c>
      <c r="D79" s="24">
        <v>81.688999999999993</v>
      </c>
      <c r="E79" s="4" t="s">
        <v>1</v>
      </c>
      <c r="F79" s="21" t="s">
        <v>391</v>
      </c>
      <c r="G79" s="25" t="s">
        <v>364</v>
      </c>
      <c r="H79" s="21">
        <v>106</v>
      </c>
      <c r="I79" s="21" t="s">
        <v>163</v>
      </c>
    </row>
    <row r="80" spans="1:9" x14ac:dyDescent="0.25">
      <c r="A80" s="4">
        <v>76</v>
      </c>
      <c r="B80" s="23" t="s">
        <v>89</v>
      </c>
      <c r="C80" s="24">
        <v>82.176000000000002</v>
      </c>
      <c r="D80" s="24">
        <v>82.436000000000007</v>
      </c>
      <c r="E80" s="4" t="s">
        <v>0</v>
      </c>
      <c r="F80" s="21" t="s">
        <v>204</v>
      </c>
      <c r="G80" s="21" t="s">
        <v>202</v>
      </c>
      <c r="H80" s="21">
        <v>86</v>
      </c>
      <c r="I80" s="21" t="s">
        <v>162</v>
      </c>
    </row>
    <row r="81" spans="1:9" x14ac:dyDescent="0.25">
      <c r="A81" s="4">
        <v>77</v>
      </c>
      <c r="B81" s="23" t="s">
        <v>379</v>
      </c>
      <c r="C81" s="24">
        <v>82.575000000000003</v>
      </c>
      <c r="D81" s="24">
        <v>82.888999999999996</v>
      </c>
      <c r="E81" s="4" t="s">
        <v>0</v>
      </c>
      <c r="F81" s="21" t="s">
        <v>204</v>
      </c>
      <c r="G81" s="25" t="s">
        <v>364</v>
      </c>
      <c r="H81" s="21">
        <v>104</v>
      </c>
      <c r="I81" s="21" t="s">
        <v>164</v>
      </c>
    </row>
    <row r="82" spans="1:9" x14ac:dyDescent="0.25">
      <c r="A82" s="4">
        <v>78</v>
      </c>
      <c r="B82" s="23" t="s">
        <v>19</v>
      </c>
      <c r="C82" s="24">
        <v>83.441999999999993</v>
      </c>
      <c r="D82" s="24">
        <v>84.772999999999996</v>
      </c>
      <c r="E82" s="4" t="s">
        <v>0</v>
      </c>
      <c r="F82" s="21" t="s">
        <v>2</v>
      </c>
      <c r="G82" s="21" t="s">
        <v>202</v>
      </c>
      <c r="H82" s="21">
        <v>439</v>
      </c>
      <c r="I82" s="21" t="s">
        <v>165</v>
      </c>
    </row>
    <row r="83" spans="1:9" x14ac:dyDescent="0.25">
      <c r="A83" s="4">
        <v>79</v>
      </c>
      <c r="B83" s="4" t="s">
        <v>229</v>
      </c>
      <c r="C83" s="24">
        <v>85.025000000000006</v>
      </c>
      <c r="D83" s="24">
        <v>84.888000000000005</v>
      </c>
      <c r="E83" s="4" t="s">
        <v>1</v>
      </c>
      <c r="F83" s="21" t="s">
        <v>2</v>
      </c>
      <c r="G83" s="21" t="s">
        <v>198</v>
      </c>
      <c r="H83" s="21">
        <v>45</v>
      </c>
      <c r="I83" s="21" t="s">
        <v>166</v>
      </c>
    </row>
    <row r="84" spans="1:9" ht="30" x14ac:dyDescent="0.25">
      <c r="A84" s="4">
        <v>80</v>
      </c>
      <c r="B84" s="23" t="s">
        <v>52</v>
      </c>
      <c r="C84" s="24">
        <v>85.123000000000005</v>
      </c>
      <c r="D84" s="24">
        <v>85.497</v>
      </c>
      <c r="E84" s="4" t="s">
        <v>0</v>
      </c>
      <c r="F84" s="21" t="s">
        <v>10</v>
      </c>
      <c r="G84" s="25" t="s">
        <v>364</v>
      </c>
      <c r="H84" s="21">
        <v>124</v>
      </c>
      <c r="I84" s="21" t="s">
        <v>167</v>
      </c>
    </row>
    <row r="85" spans="1:9" x14ac:dyDescent="0.25">
      <c r="A85" s="4">
        <v>81</v>
      </c>
      <c r="B85" s="23" t="s">
        <v>53</v>
      </c>
      <c r="C85" s="24">
        <v>87.415000000000006</v>
      </c>
      <c r="D85" s="24">
        <v>87.143000000000001</v>
      </c>
      <c r="E85" s="4" t="s">
        <v>1</v>
      </c>
      <c r="F85" s="21" t="s">
        <v>11</v>
      </c>
      <c r="G85" s="25" t="s">
        <v>364</v>
      </c>
      <c r="H85" s="21">
        <v>90</v>
      </c>
      <c r="I85" s="21" t="s">
        <v>168</v>
      </c>
    </row>
    <row r="86" spans="1:9" ht="45" x14ac:dyDescent="0.25">
      <c r="A86" s="4">
        <v>82</v>
      </c>
      <c r="B86" s="23" t="s">
        <v>233</v>
      </c>
      <c r="C86" s="24">
        <v>88.614999999999995</v>
      </c>
      <c r="D86" s="24">
        <v>87.869</v>
      </c>
      <c r="E86" s="4" t="s">
        <v>1</v>
      </c>
      <c r="F86" s="21" t="s">
        <v>12</v>
      </c>
      <c r="G86" s="25" t="s">
        <v>364</v>
      </c>
      <c r="H86" s="21">
        <v>248</v>
      </c>
      <c r="I86" s="21" t="s">
        <v>169</v>
      </c>
    </row>
    <row r="87" spans="1:9" ht="30" x14ac:dyDescent="0.25">
      <c r="A87" s="4">
        <v>83</v>
      </c>
      <c r="B87" s="23" t="s">
        <v>54</v>
      </c>
      <c r="C87" s="24">
        <v>89.254999999999995</v>
      </c>
      <c r="D87" s="24">
        <v>88.608000000000004</v>
      </c>
      <c r="E87" s="4" t="s">
        <v>1</v>
      </c>
      <c r="F87" s="21" t="s">
        <v>224</v>
      </c>
      <c r="G87" s="21" t="s">
        <v>199</v>
      </c>
      <c r="H87" s="21">
        <v>215</v>
      </c>
      <c r="I87" s="21" t="s">
        <v>170</v>
      </c>
    </row>
    <row r="88" spans="1:9" x14ac:dyDescent="0.25">
      <c r="A88" s="4">
        <v>84</v>
      </c>
      <c r="B88" s="23" t="s">
        <v>90</v>
      </c>
      <c r="C88" s="24">
        <v>89.677999999999997</v>
      </c>
      <c r="D88" s="24">
        <v>90.147999999999996</v>
      </c>
      <c r="E88" s="4" t="s">
        <v>0</v>
      </c>
      <c r="F88" s="21" t="s">
        <v>208</v>
      </c>
      <c r="G88" s="21" t="s">
        <v>367</v>
      </c>
      <c r="H88" s="21">
        <v>156</v>
      </c>
      <c r="I88" s="21" t="s">
        <v>171</v>
      </c>
    </row>
    <row r="89" spans="1:9" x14ac:dyDescent="0.25">
      <c r="A89" s="4">
        <v>85</v>
      </c>
      <c r="B89" s="23" t="s">
        <v>380</v>
      </c>
      <c r="C89" s="24">
        <v>91.257000000000005</v>
      </c>
      <c r="D89" s="24">
        <v>90.825999999999993</v>
      </c>
      <c r="E89" s="4" t="s">
        <v>1</v>
      </c>
      <c r="F89" s="21" t="s">
        <v>173</v>
      </c>
      <c r="G89" s="21" t="s">
        <v>200</v>
      </c>
      <c r="H89" s="21">
        <v>146</v>
      </c>
      <c r="I89" s="21" t="s">
        <v>172</v>
      </c>
    </row>
    <row r="90" spans="1:9" ht="90" x14ac:dyDescent="0.25">
      <c r="A90" s="4">
        <v>86</v>
      </c>
      <c r="B90" s="23" t="s">
        <v>55</v>
      </c>
      <c r="C90" s="24">
        <v>92.343000000000004</v>
      </c>
      <c r="D90" s="24">
        <v>91.33</v>
      </c>
      <c r="E90" s="4" t="s">
        <v>1</v>
      </c>
      <c r="F90" s="21" t="s">
        <v>225</v>
      </c>
      <c r="G90" s="25" t="s">
        <v>364</v>
      </c>
      <c r="H90" s="21">
        <v>337</v>
      </c>
      <c r="I90" s="21" t="s">
        <v>226</v>
      </c>
    </row>
    <row r="91" spans="1:9" x14ac:dyDescent="0.25">
      <c r="A91" s="4">
        <v>87</v>
      </c>
      <c r="B91" s="23" t="s">
        <v>381</v>
      </c>
      <c r="C91" s="24">
        <v>92.418999999999997</v>
      </c>
      <c r="D91" s="24">
        <v>92.585999999999999</v>
      </c>
      <c r="E91" s="4" t="s">
        <v>0</v>
      </c>
      <c r="F91" s="21" t="s">
        <v>204</v>
      </c>
      <c r="G91" s="21" t="s">
        <v>366</v>
      </c>
      <c r="H91" s="21">
        <v>55</v>
      </c>
      <c r="I91" s="21" t="s">
        <v>177</v>
      </c>
    </row>
    <row r="92" spans="1:9" ht="30" x14ac:dyDescent="0.25">
      <c r="A92" s="4">
        <v>88</v>
      </c>
      <c r="B92" s="23" t="s">
        <v>56</v>
      </c>
      <c r="C92" s="24">
        <v>93.759</v>
      </c>
      <c r="D92" s="24">
        <v>92.790999999999997</v>
      </c>
      <c r="E92" s="4" t="s">
        <v>1</v>
      </c>
      <c r="F92" s="21" t="s">
        <v>13</v>
      </c>
      <c r="G92" s="25" t="s">
        <v>364</v>
      </c>
      <c r="H92" s="21">
        <v>322</v>
      </c>
      <c r="I92" s="21" t="s">
        <v>178</v>
      </c>
    </row>
    <row r="93" spans="1:9" x14ac:dyDescent="0.25">
      <c r="A93" s="4">
        <v>89</v>
      </c>
      <c r="B93" s="23" t="s">
        <v>57</v>
      </c>
      <c r="C93" s="24">
        <v>94.46</v>
      </c>
      <c r="D93" s="24">
        <v>93.756</v>
      </c>
      <c r="E93" s="4" t="s">
        <v>1</v>
      </c>
      <c r="F93" s="21" t="s">
        <v>209</v>
      </c>
      <c r="G93" s="25" t="s">
        <v>364</v>
      </c>
      <c r="H93" s="21">
        <v>234</v>
      </c>
      <c r="I93" s="21" t="s">
        <v>179</v>
      </c>
    </row>
    <row r="94" spans="1:9" ht="30" x14ac:dyDescent="0.25">
      <c r="A94" s="4">
        <v>90</v>
      </c>
      <c r="B94" s="23" t="s">
        <v>383</v>
      </c>
      <c r="C94" s="24">
        <v>95.14</v>
      </c>
      <c r="D94" s="24">
        <v>94.600999999999999</v>
      </c>
      <c r="E94" s="4" t="s">
        <v>1</v>
      </c>
      <c r="F94" s="21" t="s">
        <v>401</v>
      </c>
      <c r="G94" s="25" t="s">
        <v>364</v>
      </c>
      <c r="H94" s="21">
        <v>179</v>
      </c>
      <c r="I94" s="21" t="s">
        <v>180</v>
      </c>
    </row>
    <row r="95" spans="1:9" ht="30" x14ac:dyDescent="0.25">
      <c r="A95" s="4">
        <v>91</v>
      </c>
      <c r="B95" s="23" t="s">
        <v>399</v>
      </c>
      <c r="C95" s="24">
        <v>95.584999999999994</v>
      </c>
      <c r="D95" s="24">
        <v>95.141999999999996</v>
      </c>
      <c r="E95" s="4" t="s">
        <v>1</v>
      </c>
      <c r="F95" s="21" t="s">
        <v>400</v>
      </c>
      <c r="G95" s="25" t="s">
        <v>364</v>
      </c>
      <c r="H95" s="21">
        <v>147</v>
      </c>
      <c r="I95" s="21" t="s">
        <v>181</v>
      </c>
    </row>
    <row r="96" spans="1:9" ht="30" x14ac:dyDescent="0.25">
      <c r="A96" s="4">
        <v>92</v>
      </c>
      <c r="B96" s="23" t="s">
        <v>23</v>
      </c>
      <c r="C96" s="24">
        <v>96.909000000000006</v>
      </c>
      <c r="D96" s="24">
        <v>96.105999999999995</v>
      </c>
      <c r="E96" s="4" t="s">
        <v>1</v>
      </c>
      <c r="F96" s="21" t="s">
        <v>368</v>
      </c>
      <c r="G96" s="25" t="s">
        <v>364</v>
      </c>
      <c r="H96" s="21">
        <v>267</v>
      </c>
      <c r="I96" s="21" t="s">
        <v>182</v>
      </c>
    </row>
    <row r="97" spans="1:10" x14ac:dyDescent="0.25">
      <c r="A97" s="4">
        <v>93</v>
      </c>
      <c r="B97" s="23" t="s">
        <v>24</v>
      </c>
      <c r="C97" s="24">
        <v>98.391999999999996</v>
      </c>
      <c r="D97" s="24">
        <v>96.902000000000001</v>
      </c>
      <c r="E97" s="4" t="s">
        <v>1</v>
      </c>
      <c r="F97" s="21" t="s">
        <v>2</v>
      </c>
      <c r="G97" s="25" t="s">
        <v>364</v>
      </c>
      <c r="H97" s="21">
        <v>499</v>
      </c>
      <c r="I97" s="21" t="s">
        <v>183</v>
      </c>
    </row>
    <row r="98" spans="1:10" ht="30" x14ac:dyDescent="0.25">
      <c r="A98" s="4">
        <v>94</v>
      </c>
      <c r="B98" s="23" t="s">
        <v>58</v>
      </c>
      <c r="C98" s="24">
        <v>99.024000000000001</v>
      </c>
      <c r="D98" s="24">
        <v>98.59</v>
      </c>
      <c r="E98" s="4" t="s">
        <v>1</v>
      </c>
      <c r="F98" s="21" t="s">
        <v>14</v>
      </c>
      <c r="G98" s="21" t="s">
        <v>351</v>
      </c>
      <c r="H98" s="21">
        <v>144</v>
      </c>
      <c r="I98" s="21" t="s">
        <v>257</v>
      </c>
      <c r="J98" s="17"/>
    </row>
    <row r="99" spans="1:10" ht="30" x14ac:dyDescent="0.25">
      <c r="A99" s="4">
        <v>95</v>
      </c>
      <c r="B99" s="23" t="s">
        <v>59</v>
      </c>
      <c r="C99" s="24">
        <v>99.760999999999996</v>
      </c>
      <c r="D99" s="24">
        <v>99.036000000000001</v>
      </c>
      <c r="E99" s="4" t="s">
        <v>1</v>
      </c>
      <c r="F99" s="21" t="s">
        <v>15</v>
      </c>
      <c r="G99" s="21" t="s">
        <v>351</v>
      </c>
      <c r="H99" s="21">
        <v>241</v>
      </c>
      <c r="I99" s="21" t="s">
        <v>259</v>
      </c>
      <c r="J99" s="17"/>
    </row>
    <row r="100" spans="1:10" ht="30" x14ac:dyDescent="0.25">
      <c r="A100" s="4">
        <v>96</v>
      </c>
      <c r="B100" s="23" t="s">
        <v>60</v>
      </c>
      <c r="C100" s="24">
        <v>100.18899999999999</v>
      </c>
      <c r="D100" s="24">
        <v>99.760999999999996</v>
      </c>
      <c r="E100" s="4" t="s">
        <v>1</v>
      </c>
      <c r="F100" s="21" t="s">
        <v>16</v>
      </c>
      <c r="G100" s="21" t="s">
        <v>351</v>
      </c>
      <c r="H100" s="21">
        <v>142</v>
      </c>
      <c r="I100" s="21" t="s">
        <v>258</v>
      </c>
      <c r="J100" s="17"/>
    </row>
    <row r="101" spans="1:10" ht="30" x14ac:dyDescent="0.25">
      <c r="A101" s="4">
        <v>97</v>
      </c>
      <c r="B101" s="23" t="s">
        <v>61</v>
      </c>
      <c r="C101" s="24">
        <v>100.535</v>
      </c>
      <c r="D101" s="24">
        <v>100.89100000000001</v>
      </c>
      <c r="E101" s="4" t="s">
        <v>0</v>
      </c>
      <c r="F101" s="21" t="s">
        <v>17</v>
      </c>
      <c r="G101" s="21" t="s">
        <v>351</v>
      </c>
      <c r="H101" s="21">
        <v>118</v>
      </c>
      <c r="I101" s="21" t="s">
        <v>260</v>
      </c>
      <c r="J101" s="17"/>
    </row>
    <row r="102" spans="1:10" ht="30" x14ac:dyDescent="0.25">
      <c r="A102" s="4">
        <v>98</v>
      </c>
      <c r="B102" s="23" t="s">
        <v>262</v>
      </c>
      <c r="C102" s="24">
        <v>100.926</v>
      </c>
      <c r="D102" s="24">
        <v>103.001</v>
      </c>
      <c r="E102" s="4" t="s">
        <v>0</v>
      </c>
      <c r="F102" s="21" t="s">
        <v>18</v>
      </c>
      <c r="G102" s="21" t="s">
        <v>351</v>
      </c>
      <c r="H102" s="21">
        <v>691</v>
      </c>
      <c r="I102" s="21" t="s">
        <v>184</v>
      </c>
      <c r="J102" s="17"/>
    </row>
    <row r="103" spans="1:10" x14ac:dyDescent="0.25">
      <c r="A103" s="4">
        <v>99</v>
      </c>
      <c r="B103" s="4" t="s">
        <v>229</v>
      </c>
      <c r="C103" s="24">
        <v>103.065</v>
      </c>
      <c r="D103" s="24">
        <v>103.211</v>
      </c>
      <c r="E103" s="4" t="s">
        <v>0</v>
      </c>
      <c r="F103" s="21" t="s">
        <v>2</v>
      </c>
      <c r="G103" s="25" t="s">
        <v>364</v>
      </c>
      <c r="H103" s="21">
        <v>48</v>
      </c>
      <c r="I103" s="21" t="s">
        <v>185</v>
      </c>
    </row>
    <row r="104" spans="1:10" x14ac:dyDescent="0.25">
      <c r="A104" s="4">
        <v>100</v>
      </c>
      <c r="B104" s="23" t="s">
        <v>19</v>
      </c>
      <c r="C104" s="24">
        <v>103.208</v>
      </c>
      <c r="D104" s="24">
        <v>104.14</v>
      </c>
      <c r="E104" s="4" t="s">
        <v>0</v>
      </c>
      <c r="F104" s="21" t="s">
        <v>2</v>
      </c>
      <c r="G104" s="25" t="s">
        <v>364</v>
      </c>
      <c r="H104" s="21">
        <v>310</v>
      </c>
      <c r="I104" s="21" t="s">
        <v>186</v>
      </c>
    </row>
    <row r="105" spans="1:10" x14ac:dyDescent="0.25">
      <c r="A105" s="4">
        <v>101</v>
      </c>
      <c r="B105" s="23" t="s">
        <v>62</v>
      </c>
      <c r="C105" s="24">
        <v>105.688</v>
      </c>
      <c r="D105" s="24">
        <v>104.336</v>
      </c>
      <c r="E105" s="4" t="s">
        <v>1</v>
      </c>
      <c r="F105" s="21" t="s">
        <v>210</v>
      </c>
      <c r="G105" s="25" t="s">
        <v>364</v>
      </c>
      <c r="H105" s="21">
        <v>450</v>
      </c>
      <c r="I105" s="21" t="s">
        <v>187</v>
      </c>
    </row>
    <row r="106" spans="1:10" x14ac:dyDescent="0.25">
      <c r="A106" s="4">
        <v>102</v>
      </c>
      <c r="B106" s="23" t="s">
        <v>264</v>
      </c>
      <c r="C106" s="24">
        <v>106.399</v>
      </c>
      <c r="D106" s="24">
        <v>105.767</v>
      </c>
      <c r="E106" s="4" t="s">
        <v>1</v>
      </c>
      <c r="F106" s="21" t="s">
        <v>2</v>
      </c>
      <c r="G106" s="21" t="s">
        <v>201</v>
      </c>
      <c r="H106" s="21">
        <v>228</v>
      </c>
      <c r="I106" s="21" t="s">
        <v>188</v>
      </c>
    </row>
    <row r="107" spans="1:10" x14ac:dyDescent="0.25">
      <c r="A107" s="4">
        <v>103</v>
      </c>
      <c r="B107" s="23" t="s">
        <v>23</v>
      </c>
      <c r="C107" s="24">
        <v>106.505</v>
      </c>
      <c r="D107" s="24">
        <v>107.074</v>
      </c>
      <c r="E107" s="4" t="s">
        <v>0</v>
      </c>
      <c r="F107" s="21" t="s">
        <v>2</v>
      </c>
      <c r="G107" s="21" t="s">
        <v>365</v>
      </c>
      <c r="H107" s="21">
        <v>189</v>
      </c>
      <c r="I107" s="21" t="s">
        <v>189</v>
      </c>
    </row>
    <row r="108" spans="1:10" x14ac:dyDescent="0.25">
      <c r="A108" s="4">
        <v>104</v>
      </c>
      <c r="B108" s="23" t="s">
        <v>24</v>
      </c>
      <c r="C108" s="24">
        <v>107.161</v>
      </c>
      <c r="D108" s="24">
        <v>107.595</v>
      </c>
      <c r="E108" s="4" t="s">
        <v>0</v>
      </c>
      <c r="F108" s="21" t="s">
        <v>2</v>
      </c>
      <c r="G108" s="25" t="s">
        <v>364</v>
      </c>
      <c r="H108" s="21">
        <v>144</v>
      </c>
      <c r="I108" s="21" t="s">
        <v>190</v>
      </c>
    </row>
    <row r="109" spans="1:10" ht="30" x14ac:dyDescent="0.25">
      <c r="A109" s="4">
        <v>105</v>
      </c>
      <c r="B109" s="23" t="s">
        <v>251</v>
      </c>
      <c r="C109" s="24">
        <v>108.242</v>
      </c>
      <c r="D109" s="24">
        <v>108.43600000000001</v>
      </c>
      <c r="E109" s="4" t="s">
        <v>0</v>
      </c>
      <c r="F109" s="21" t="s">
        <v>392</v>
      </c>
      <c r="G109" s="25" t="s">
        <v>364</v>
      </c>
      <c r="H109" s="21">
        <v>118</v>
      </c>
      <c r="I109" s="21" t="s">
        <v>191</v>
      </c>
    </row>
    <row r="110" spans="1:10" ht="30" x14ac:dyDescent="0.25">
      <c r="A110" s="4">
        <v>106</v>
      </c>
      <c r="B110" s="23" t="s">
        <v>252</v>
      </c>
      <c r="C110" s="24">
        <v>108.429</v>
      </c>
      <c r="D110" s="24">
        <v>108.73099999999999</v>
      </c>
      <c r="E110" s="4" t="s">
        <v>0</v>
      </c>
      <c r="F110" s="21" t="s">
        <v>393</v>
      </c>
      <c r="G110" s="25" t="s">
        <v>364</v>
      </c>
      <c r="H110" s="21">
        <v>100</v>
      </c>
      <c r="I110" s="21" t="s">
        <v>192</v>
      </c>
    </row>
    <row r="111" spans="1:10" x14ac:dyDescent="0.25">
      <c r="A111" s="4">
        <v>107</v>
      </c>
      <c r="B111" s="23" t="s">
        <v>19</v>
      </c>
      <c r="C111" s="24">
        <v>108.852</v>
      </c>
      <c r="D111" s="24">
        <v>110.003</v>
      </c>
      <c r="E111" s="4" t="s">
        <v>0</v>
      </c>
      <c r="F111" s="21" t="s">
        <v>2</v>
      </c>
      <c r="G111" s="21" t="s">
        <v>202</v>
      </c>
      <c r="H111" s="21">
        <v>383</v>
      </c>
      <c r="I111" s="21" t="s">
        <v>193</v>
      </c>
    </row>
    <row r="112" spans="1:10" x14ac:dyDescent="0.25">
      <c r="A112" s="4">
        <v>108</v>
      </c>
      <c r="B112" s="4" t="s">
        <v>229</v>
      </c>
      <c r="C112" s="24">
        <v>110.378</v>
      </c>
      <c r="D112" s="24">
        <v>110.764</v>
      </c>
      <c r="E112" s="4" t="s">
        <v>0</v>
      </c>
      <c r="F112" s="21" t="s">
        <v>2</v>
      </c>
      <c r="G112" s="25" t="s">
        <v>203</v>
      </c>
      <c r="H112" s="21">
        <v>128</v>
      </c>
      <c r="I112" s="29" t="s">
        <v>194</v>
      </c>
    </row>
    <row r="113" spans="1:9" ht="30" x14ac:dyDescent="0.25">
      <c r="A113" s="4">
        <v>109</v>
      </c>
      <c r="B113" s="4" t="s">
        <v>230</v>
      </c>
      <c r="C113" s="24">
        <v>111.604</v>
      </c>
      <c r="D113" s="24">
        <v>110.768</v>
      </c>
      <c r="E113" s="4" t="s">
        <v>1</v>
      </c>
      <c r="F113" s="21" t="s">
        <v>211</v>
      </c>
      <c r="G113" s="21" t="s">
        <v>227</v>
      </c>
      <c r="H113" s="21">
        <v>278</v>
      </c>
      <c r="I113" s="29" t="s">
        <v>195</v>
      </c>
    </row>
    <row r="114" spans="1:9" x14ac:dyDescent="0.25">
      <c r="A114" s="4">
        <v>110</v>
      </c>
      <c r="B114" s="23" t="s">
        <v>64</v>
      </c>
      <c r="C114" s="24">
        <v>112.652</v>
      </c>
      <c r="D114" s="24">
        <v>111.753</v>
      </c>
      <c r="E114" s="4" t="s">
        <v>1</v>
      </c>
      <c r="F114" s="21" t="s">
        <v>212</v>
      </c>
      <c r="G114" s="25" t="s">
        <v>364</v>
      </c>
      <c r="H114" s="21">
        <v>299</v>
      </c>
      <c r="I114" s="21" t="s">
        <v>261</v>
      </c>
    </row>
    <row r="115" spans="1:9" x14ac:dyDescent="0.25">
      <c r="A115" s="35">
        <v>111</v>
      </c>
      <c r="B115" s="36" t="s">
        <v>63</v>
      </c>
      <c r="C115" s="37">
        <v>113.447</v>
      </c>
      <c r="D115" s="37">
        <v>112.67100000000001</v>
      </c>
      <c r="E115" s="35" t="s">
        <v>1</v>
      </c>
      <c r="F115" s="38" t="s">
        <v>213</v>
      </c>
      <c r="G115" s="39" t="s">
        <v>364</v>
      </c>
      <c r="H115" s="38">
        <v>258</v>
      </c>
      <c r="I115" s="38" t="s">
        <v>196</v>
      </c>
    </row>
    <row r="116" spans="1:9" ht="18" x14ac:dyDescent="0.25">
      <c r="A116" s="1" t="s">
        <v>384</v>
      </c>
    </row>
  </sheetData>
  <mergeCells count="8">
    <mergeCell ref="A2:A4"/>
    <mergeCell ref="B2:B4"/>
    <mergeCell ref="C2:D3"/>
    <mergeCell ref="E2:E4"/>
    <mergeCell ref="F2:I2"/>
    <mergeCell ref="F3:F4"/>
    <mergeCell ref="G3:G4"/>
    <mergeCell ref="H3:I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zoomScaleNormal="100" workbookViewId="0">
      <selection activeCell="F5" sqref="F5"/>
    </sheetView>
  </sheetViews>
  <sheetFormatPr baseColWidth="10" defaultRowHeight="12.75" x14ac:dyDescent="0.2"/>
  <cols>
    <col min="1" max="1" width="11.42578125" style="5" customWidth="1"/>
    <col min="2" max="2" width="13.85546875" style="5" bestFit="1" customWidth="1"/>
    <col min="3" max="4" width="9.28515625" style="5" customWidth="1"/>
    <col min="5" max="5" width="12.42578125" style="5" bestFit="1" customWidth="1"/>
    <col min="6" max="6" width="25" style="5" customWidth="1"/>
    <col min="7" max="7" width="31.7109375" style="5" customWidth="1"/>
    <col min="8" max="8" width="14.7109375" style="5" customWidth="1"/>
    <col min="9" max="9" width="23.85546875" style="5" customWidth="1"/>
    <col min="10" max="16384" width="11.42578125" style="5"/>
  </cols>
  <sheetData>
    <row r="1" spans="1:22" ht="15.75" customHeight="1" x14ac:dyDescent="0.2"/>
    <row r="2" spans="1:22" ht="20.25" customHeight="1" x14ac:dyDescent="0.25">
      <c r="A2" s="78" t="s">
        <v>65</v>
      </c>
      <c r="B2" s="70" t="s">
        <v>66</v>
      </c>
      <c r="C2" s="73" t="s">
        <v>361</v>
      </c>
      <c r="D2" s="73"/>
      <c r="E2" s="70" t="s">
        <v>67</v>
      </c>
      <c r="F2" s="75" t="s">
        <v>360</v>
      </c>
      <c r="G2" s="75"/>
      <c r="H2" s="75"/>
      <c r="I2" s="75"/>
      <c r="S2" s="81"/>
      <c r="T2" s="81"/>
      <c r="U2" s="81"/>
      <c r="V2" s="40"/>
    </row>
    <row r="3" spans="1:22" ht="20.25" customHeight="1" x14ac:dyDescent="0.2">
      <c r="A3" s="79"/>
      <c r="B3" s="71"/>
      <c r="C3" s="74"/>
      <c r="D3" s="74"/>
      <c r="E3" s="71"/>
      <c r="F3" s="76" t="s">
        <v>68</v>
      </c>
      <c r="G3" s="76" t="s">
        <v>350</v>
      </c>
      <c r="H3" s="75" t="s">
        <v>359</v>
      </c>
      <c r="I3" s="75"/>
      <c r="S3" s="82"/>
      <c r="T3" s="77"/>
      <c r="U3" s="77"/>
      <c r="V3" s="77"/>
    </row>
    <row r="4" spans="1:22" ht="33.75" customHeight="1" x14ac:dyDescent="0.2">
      <c r="A4" s="80"/>
      <c r="B4" s="72"/>
      <c r="C4" s="45" t="s">
        <v>69</v>
      </c>
      <c r="D4" s="45" t="s">
        <v>70</v>
      </c>
      <c r="E4" s="72"/>
      <c r="F4" s="74"/>
      <c r="G4" s="74"/>
      <c r="H4" s="31" t="s">
        <v>71</v>
      </c>
      <c r="I4" s="31" t="s">
        <v>352</v>
      </c>
      <c r="M4" s="6"/>
      <c r="N4" s="7"/>
      <c r="O4" s="6"/>
      <c r="P4" s="6"/>
      <c r="Q4" s="8"/>
      <c r="R4" s="6"/>
      <c r="S4" s="82"/>
      <c r="T4" s="77"/>
      <c r="U4" s="20"/>
      <c r="V4" s="21"/>
    </row>
    <row r="5" spans="1:22" ht="15" x14ac:dyDescent="0.2">
      <c r="A5" s="44">
        <v>1</v>
      </c>
      <c r="B5" s="33" t="s">
        <v>408</v>
      </c>
      <c r="C5" s="44">
        <v>501</v>
      </c>
      <c r="D5" s="44">
        <v>1.3879999999999999</v>
      </c>
      <c r="E5" s="44" t="s">
        <v>0</v>
      </c>
      <c r="F5" s="58" t="s">
        <v>423</v>
      </c>
      <c r="G5" s="34" t="s">
        <v>369</v>
      </c>
      <c r="H5" s="34">
        <v>295</v>
      </c>
      <c r="I5" s="32" t="s">
        <v>355</v>
      </c>
    </row>
    <row r="6" spans="1:22" ht="15" x14ac:dyDescent="0.2">
      <c r="A6" s="9">
        <v>2</v>
      </c>
      <c r="B6" s="23" t="s">
        <v>72</v>
      </c>
      <c r="C6" s="41">
        <v>1.4650000000000001</v>
      </c>
      <c r="D6" s="41">
        <v>2.0219999999999998</v>
      </c>
      <c r="E6" s="9" t="s">
        <v>0</v>
      </c>
      <c r="F6" s="13" t="s">
        <v>204</v>
      </c>
      <c r="G6" s="13" t="s">
        <v>266</v>
      </c>
      <c r="H6" s="9">
        <v>185</v>
      </c>
      <c r="I6" s="9" t="s">
        <v>267</v>
      </c>
    </row>
    <row r="7" spans="1:22" ht="45" x14ac:dyDescent="0.2">
      <c r="A7" s="9">
        <v>3</v>
      </c>
      <c r="B7" s="23" t="s">
        <v>268</v>
      </c>
      <c r="C7" s="41">
        <f>3.125</f>
        <v>3.125</v>
      </c>
      <c r="D7" s="41">
        <v>2.2200000000000002</v>
      </c>
      <c r="E7" s="9" t="s">
        <v>1</v>
      </c>
      <c r="F7" s="13" t="s">
        <v>370</v>
      </c>
      <c r="G7" s="13" t="s">
        <v>269</v>
      </c>
      <c r="H7" s="9">
        <v>301</v>
      </c>
      <c r="I7" s="9" t="s">
        <v>270</v>
      </c>
    </row>
    <row r="8" spans="1:22" ht="30" x14ac:dyDescent="0.2">
      <c r="A8" s="9">
        <v>4</v>
      </c>
      <c r="B8" s="23" t="s">
        <v>271</v>
      </c>
      <c r="C8" s="41">
        <v>4.43</v>
      </c>
      <c r="D8" s="41">
        <v>3.1379999999999999</v>
      </c>
      <c r="E8" s="9" t="s">
        <v>1</v>
      </c>
      <c r="F8" s="13" t="s">
        <v>272</v>
      </c>
      <c r="G8" s="13" t="s">
        <v>273</v>
      </c>
      <c r="H8" s="9">
        <v>430</v>
      </c>
      <c r="I8" s="9" t="s">
        <v>274</v>
      </c>
    </row>
    <row r="9" spans="1:22" ht="15" x14ac:dyDescent="0.2">
      <c r="A9" s="9">
        <v>5</v>
      </c>
      <c r="B9" s="23" t="s">
        <v>275</v>
      </c>
      <c r="C9" s="41">
        <v>5.726</v>
      </c>
      <c r="D9" s="41">
        <v>4.4880000000000004</v>
      </c>
      <c r="E9" s="9" t="s">
        <v>1</v>
      </c>
      <c r="F9" s="13" t="s">
        <v>276</v>
      </c>
      <c r="G9" s="21" t="s">
        <v>369</v>
      </c>
      <c r="H9" s="9">
        <v>412</v>
      </c>
      <c r="I9" s="9" t="s">
        <v>277</v>
      </c>
    </row>
    <row r="10" spans="1:22" ht="60" x14ac:dyDescent="0.2">
      <c r="A10" s="9">
        <v>6</v>
      </c>
      <c r="B10" s="23" t="s">
        <v>278</v>
      </c>
      <c r="C10" s="41">
        <v>6.8019999999999996</v>
      </c>
      <c r="D10" s="41">
        <v>5.843</v>
      </c>
      <c r="E10" s="9" t="s">
        <v>1</v>
      </c>
      <c r="F10" s="13" t="s">
        <v>279</v>
      </c>
      <c r="G10" s="42" t="s">
        <v>280</v>
      </c>
      <c r="H10" s="9">
        <v>322</v>
      </c>
      <c r="I10" s="9" t="s">
        <v>281</v>
      </c>
    </row>
    <row r="11" spans="1:22" ht="30" x14ac:dyDescent="0.2">
      <c r="A11" s="19">
        <v>7</v>
      </c>
      <c r="B11" s="23" t="s">
        <v>342</v>
      </c>
      <c r="C11" s="43">
        <f>7.65</f>
        <v>7.65</v>
      </c>
      <c r="D11" s="43">
        <v>7.3780000000000001</v>
      </c>
      <c r="E11" s="19" t="s">
        <v>1</v>
      </c>
      <c r="F11" s="21" t="s">
        <v>404</v>
      </c>
      <c r="G11" s="21" t="s">
        <v>369</v>
      </c>
      <c r="H11" s="19">
        <v>90</v>
      </c>
      <c r="I11" s="19" t="s">
        <v>282</v>
      </c>
    </row>
    <row r="12" spans="1:22" s="16" customFormat="1" ht="30" x14ac:dyDescent="0.2">
      <c r="A12" s="19">
        <v>8</v>
      </c>
      <c r="B12" s="23" t="s">
        <v>341</v>
      </c>
      <c r="C12" s="43">
        <v>7.9630000000000001</v>
      </c>
      <c r="D12" s="43">
        <v>7.6429999999999998</v>
      </c>
      <c r="E12" s="19" t="s">
        <v>1</v>
      </c>
      <c r="F12" s="21" t="s">
        <v>405</v>
      </c>
      <c r="G12" s="11" t="s">
        <v>283</v>
      </c>
      <c r="H12" s="19">
        <v>105</v>
      </c>
      <c r="I12" s="19" t="s">
        <v>284</v>
      </c>
    </row>
    <row r="13" spans="1:22" ht="15" x14ac:dyDescent="0.2">
      <c r="A13" s="19">
        <v>9</v>
      </c>
      <c r="B13" s="23" t="s">
        <v>285</v>
      </c>
      <c r="C13" s="43">
        <v>8.3469999999999995</v>
      </c>
      <c r="D13" s="43">
        <v>8.15</v>
      </c>
      <c r="E13" s="19" t="s">
        <v>1</v>
      </c>
      <c r="F13" s="21" t="s">
        <v>204</v>
      </c>
      <c r="G13" s="21" t="s">
        <v>369</v>
      </c>
      <c r="H13" s="19">
        <v>65</v>
      </c>
      <c r="I13" s="19" t="s">
        <v>286</v>
      </c>
    </row>
    <row r="14" spans="1:22" ht="15" x14ac:dyDescent="0.2">
      <c r="A14" s="19">
        <v>10</v>
      </c>
      <c r="B14" s="23" t="s">
        <v>287</v>
      </c>
      <c r="C14" s="43">
        <v>8.641</v>
      </c>
      <c r="D14" s="43">
        <v>8.4139999999999997</v>
      </c>
      <c r="E14" s="19" t="s">
        <v>1</v>
      </c>
      <c r="F14" s="11" t="s">
        <v>204</v>
      </c>
      <c r="G14" s="21" t="s">
        <v>369</v>
      </c>
      <c r="H14" s="19">
        <v>75</v>
      </c>
      <c r="I14" s="19" t="s">
        <v>288</v>
      </c>
    </row>
    <row r="15" spans="1:22" ht="15" x14ac:dyDescent="0.2">
      <c r="A15" s="19">
        <v>11</v>
      </c>
      <c r="B15" s="23" t="s">
        <v>289</v>
      </c>
      <c r="C15" s="43">
        <v>8.9540000000000006</v>
      </c>
      <c r="D15" s="43">
        <v>8.7390000000000008</v>
      </c>
      <c r="E15" s="19" t="s">
        <v>1</v>
      </c>
      <c r="F15" s="11" t="s">
        <v>290</v>
      </c>
      <c r="G15" s="21" t="s">
        <v>369</v>
      </c>
      <c r="H15" s="19">
        <v>71</v>
      </c>
      <c r="I15" s="19" t="s">
        <v>291</v>
      </c>
    </row>
    <row r="16" spans="1:22" ht="15" x14ac:dyDescent="0.2">
      <c r="A16" s="19">
        <v>12</v>
      </c>
      <c r="B16" s="23" t="s">
        <v>292</v>
      </c>
      <c r="C16" s="43">
        <v>9.8000000000000007</v>
      </c>
      <c r="D16" s="43">
        <v>10.186</v>
      </c>
      <c r="E16" s="19" t="s">
        <v>0</v>
      </c>
      <c r="F16" s="11" t="s">
        <v>204</v>
      </c>
      <c r="G16" s="11" t="s">
        <v>293</v>
      </c>
      <c r="H16" s="19">
        <v>128</v>
      </c>
      <c r="I16" s="19" t="s">
        <v>294</v>
      </c>
    </row>
    <row r="17" spans="1:9" ht="15" x14ac:dyDescent="0.2">
      <c r="A17" s="9">
        <v>13</v>
      </c>
      <c r="B17" s="23" t="s">
        <v>295</v>
      </c>
      <c r="C17" s="41">
        <f>10.349</f>
        <v>10.349</v>
      </c>
      <c r="D17" s="41">
        <v>10.858000000000001</v>
      </c>
      <c r="E17" s="9" t="s">
        <v>0</v>
      </c>
      <c r="F17" s="13" t="s">
        <v>204</v>
      </c>
      <c r="G17" s="13" t="s">
        <v>296</v>
      </c>
      <c r="H17" s="9">
        <v>170</v>
      </c>
      <c r="I17" s="9" t="s">
        <v>297</v>
      </c>
    </row>
    <row r="18" spans="1:9" ht="15" x14ac:dyDescent="0.2">
      <c r="A18" s="9">
        <v>14</v>
      </c>
      <c r="B18" s="23" t="s">
        <v>298</v>
      </c>
      <c r="C18" s="41">
        <f>12.725</f>
        <v>12.725</v>
      </c>
      <c r="D18" s="41">
        <f>11.25</f>
        <v>11.25</v>
      </c>
      <c r="E18" s="9" t="s">
        <v>1</v>
      </c>
      <c r="F18" s="13" t="s">
        <v>204</v>
      </c>
      <c r="G18" s="13" t="s">
        <v>296</v>
      </c>
      <c r="H18" s="9">
        <v>491</v>
      </c>
      <c r="I18" s="9" t="s">
        <v>299</v>
      </c>
    </row>
    <row r="19" spans="1:9" ht="15" x14ac:dyDescent="0.2">
      <c r="A19" s="9">
        <v>15</v>
      </c>
      <c r="B19" s="23" t="s">
        <v>300</v>
      </c>
      <c r="C19" s="41">
        <v>13.121</v>
      </c>
      <c r="D19" s="41">
        <v>13.879</v>
      </c>
      <c r="E19" s="9" t="s">
        <v>1</v>
      </c>
      <c r="F19" s="13" t="s">
        <v>204</v>
      </c>
      <c r="G19" s="13" t="s">
        <v>301</v>
      </c>
      <c r="H19" s="9">
        <v>252</v>
      </c>
      <c r="I19" s="9" t="s">
        <v>302</v>
      </c>
    </row>
    <row r="20" spans="1:9" ht="15" x14ac:dyDescent="0.2">
      <c r="A20" s="46">
        <v>16</v>
      </c>
      <c r="B20" s="36" t="s">
        <v>303</v>
      </c>
      <c r="C20" s="47">
        <f>14.183</f>
        <v>14.183</v>
      </c>
      <c r="D20" s="47">
        <f>15.352</f>
        <v>15.352</v>
      </c>
      <c r="E20" s="46" t="s">
        <v>0</v>
      </c>
      <c r="F20" s="48" t="s">
        <v>304</v>
      </c>
      <c r="G20" s="38" t="s">
        <v>265</v>
      </c>
      <c r="H20" s="46">
        <v>389</v>
      </c>
      <c r="I20" s="46" t="s">
        <v>305</v>
      </c>
    </row>
    <row r="21" spans="1:9" ht="18" x14ac:dyDescent="0.25">
      <c r="A21" s="1" t="s">
        <v>384</v>
      </c>
    </row>
  </sheetData>
  <mergeCells count="12">
    <mergeCell ref="T3:T4"/>
    <mergeCell ref="U3:V3"/>
    <mergeCell ref="A2:A4"/>
    <mergeCell ref="B2:B4"/>
    <mergeCell ref="C2:D3"/>
    <mergeCell ref="E2:E4"/>
    <mergeCell ref="F2:I2"/>
    <mergeCell ref="S2:U2"/>
    <mergeCell ref="F3:F4"/>
    <mergeCell ref="G3:G4"/>
    <mergeCell ref="H3:I3"/>
    <mergeCell ref="S3:S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topLeftCell="A10" zoomScaleNormal="100" workbookViewId="0">
      <selection activeCell="F5" sqref="F5"/>
    </sheetView>
  </sheetViews>
  <sheetFormatPr baseColWidth="10" defaultColWidth="11.42578125" defaultRowHeight="15" x14ac:dyDescent="0.25"/>
  <cols>
    <col min="1" max="1" width="11.42578125" style="50"/>
    <col min="2" max="2" width="13.85546875" style="50" bestFit="1" customWidth="1"/>
    <col min="3" max="4" width="9.28515625" style="50" customWidth="1"/>
    <col min="5" max="5" width="12.42578125" style="50" bestFit="1" customWidth="1"/>
    <col min="6" max="6" width="25" style="50" customWidth="1"/>
    <col min="7" max="7" width="31.7109375" style="50" customWidth="1"/>
    <col min="8" max="8" width="14.7109375" style="50" customWidth="1"/>
    <col min="9" max="9" width="23.85546875" style="50" customWidth="1"/>
    <col min="10" max="16384" width="11.42578125" style="50"/>
  </cols>
  <sheetData>
    <row r="1" spans="1:22" ht="15.75" customHeight="1" x14ac:dyDescent="0.25"/>
    <row r="2" spans="1:22" ht="20.25" customHeight="1" x14ac:dyDescent="0.25">
      <c r="A2" s="78" t="s">
        <v>65</v>
      </c>
      <c r="B2" s="70" t="s">
        <v>66</v>
      </c>
      <c r="C2" s="73" t="s">
        <v>361</v>
      </c>
      <c r="D2" s="73"/>
      <c r="E2" s="70" t="s">
        <v>67</v>
      </c>
      <c r="F2" s="75" t="s">
        <v>360</v>
      </c>
      <c r="G2" s="75"/>
      <c r="H2" s="75"/>
      <c r="I2" s="75"/>
      <c r="S2" s="49"/>
      <c r="T2" s="49"/>
      <c r="U2" s="49"/>
      <c r="V2" s="1"/>
    </row>
    <row r="3" spans="1:22" ht="20.25" customHeight="1" x14ac:dyDescent="0.25">
      <c r="A3" s="79"/>
      <c r="B3" s="71"/>
      <c r="C3" s="74"/>
      <c r="D3" s="74"/>
      <c r="E3" s="71"/>
      <c r="F3" s="76" t="s">
        <v>68</v>
      </c>
      <c r="G3" s="76" t="s">
        <v>350</v>
      </c>
      <c r="H3" s="75" t="s">
        <v>359</v>
      </c>
      <c r="I3" s="75"/>
      <c r="S3" s="17"/>
      <c r="T3" s="17"/>
      <c r="U3" s="17"/>
      <c r="V3" s="17"/>
    </row>
    <row r="4" spans="1:22" ht="33.75" customHeight="1" x14ac:dyDescent="0.25">
      <c r="A4" s="80"/>
      <c r="B4" s="72"/>
      <c r="C4" s="57" t="s">
        <v>69</v>
      </c>
      <c r="D4" s="57" t="s">
        <v>70</v>
      </c>
      <c r="E4" s="72"/>
      <c r="F4" s="74"/>
      <c r="G4" s="74"/>
      <c r="H4" s="31" t="s">
        <v>71</v>
      </c>
      <c r="I4" s="31" t="s">
        <v>352</v>
      </c>
      <c r="M4" s="51"/>
      <c r="N4" s="10"/>
      <c r="O4" s="51"/>
      <c r="P4" s="51"/>
      <c r="Q4" s="21"/>
      <c r="R4" s="51"/>
      <c r="S4" s="17"/>
      <c r="T4" s="17"/>
      <c r="U4" s="21"/>
      <c r="V4" s="21"/>
    </row>
    <row r="5" spans="1:22" x14ac:dyDescent="0.25">
      <c r="A5" s="58">
        <v>1</v>
      </c>
      <c r="B5" s="59" t="s">
        <v>408</v>
      </c>
      <c r="C5" s="58">
        <v>501</v>
      </c>
      <c r="D5" s="58">
        <v>1.4359999999999999</v>
      </c>
      <c r="E5" s="58" t="s">
        <v>0</v>
      </c>
      <c r="F5" s="58" t="s">
        <v>423</v>
      </c>
      <c r="G5" s="34" t="s">
        <v>306</v>
      </c>
      <c r="H5" s="34">
        <v>311</v>
      </c>
      <c r="I5" s="34" t="s">
        <v>307</v>
      </c>
    </row>
    <row r="6" spans="1:22" x14ac:dyDescent="0.25">
      <c r="A6" s="52">
        <v>2</v>
      </c>
      <c r="B6" s="53" t="s">
        <v>72</v>
      </c>
      <c r="C6" s="54">
        <v>1.4670000000000001</v>
      </c>
      <c r="D6" s="54">
        <v>2.0510000000000002</v>
      </c>
      <c r="E6" s="52" t="s">
        <v>0</v>
      </c>
      <c r="F6" s="52" t="s">
        <v>204</v>
      </c>
      <c r="G6" s="52" t="s">
        <v>417</v>
      </c>
      <c r="H6" s="52">
        <v>182</v>
      </c>
      <c r="I6" s="21" t="s">
        <v>308</v>
      </c>
    </row>
    <row r="7" spans="1:22" x14ac:dyDescent="0.25">
      <c r="A7" s="52">
        <v>3</v>
      </c>
      <c r="B7" s="53" t="s">
        <v>309</v>
      </c>
      <c r="C7" s="54">
        <v>3.0550000000000002</v>
      </c>
      <c r="D7" s="54">
        <v>2.258</v>
      </c>
      <c r="E7" s="52" t="s">
        <v>1</v>
      </c>
      <c r="F7" s="52" t="s">
        <v>310</v>
      </c>
      <c r="G7" s="52" t="s">
        <v>372</v>
      </c>
      <c r="H7" s="52">
        <v>279</v>
      </c>
      <c r="I7" s="21" t="s">
        <v>311</v>
      </c>
    </row>
    <row r="8" spans="1:22" x14ac:dyDescent="0.25">
      <c r="A8" s="52">
        <v>4</v>
      </c>
      <c r="B8" s="53" t="s">
        <v>74</v>
      </c>
      <c r="C8" s="54">
        <v>3.5659999999999998</v>
      </c>
      <c r="D8" s="54">
        <v>3.069</v>
      </c>
      <c r="E8" s="52" t="s">
        <v>1</v>
      </c>
      <c r="F8" s="52" t="s">
        <v>204</v>
      </c>
      <c r="G8" s="52" t="s">
        <v>372</v>
      </c>
      <c r="H8" s="52">
        <v>165</v>
      </c>
      <c r="I8" s="21" t="s">
        <v>312</v>
      </c>
    </row>
    <row r="9" spans="1:22" x14ac:dyDescent="0.25">
      <c r="A9" s="21">
        <v>5</v>
      </c>
      <c r="B9" s="25" t="s">
        <v>313</v>
      </c>
      <c r="C9" s="55">
        <v>3.8479999999999999</v>
      </c>
      <c r="D9" s="55">
        <v>4.1440000000000001</v>
      </c>
      <c r="E9" s="21" t="s">
        <v>0</v>
      </c>
      <c r="F9" s="21" t="s">
        <v>406</v>
      </c>
      <c r="G9" s="25" t="s">
        <v>418</v>
      </c>
      <c r="H9" s="21">
        <v>98</v>
      </c>
      <c r="I9" s="21" t="s">
        <v>314</v>
      </c>
      <c r="J9" s="56"/>
    </row>
    <row r="10" spans="1:22" ht="30" x14ac:dyDescent="0.25">
      <c r="A10" s="21">
        <v>6</v>
      </c>
      <c r="B10" s="25" t="s">
        <v>315</v>
      </c>
      <c r="C10" s="55">
        <v>4.1369999999999996</v>
      </c>
      <c r="D10" s="55">
        <v>4.4450000000000003</v>
      </c>
      <c r="E10" s="21" t="s">
        <v>0</v>
      </c>
      <c r="F10" s="21" t="s">
        <v>407</v>
      </c>
      <c r="G10" s="25" t="s">
        <v>364</v>
      </c>
      <c r="H10" s="21">
        <v>104</v>
      </c>
      <c r="I10" s="21" t="s">
        <v>316</v>
      </c>
      <c r="J10" s="56"/>
    </row>
    <row r="11" spans="1:22" ht="30" x14ac:dyDescent="0.25">
      <c r="A11" s="21">
        <v>7</v>
      </c>
      <c r="B11" s="25" t="s">
        <v>76</v>
      </c>
      <c r="C11" s="55">
        <v>4.5279999999999996</v>
      </c>
      <c r="D11" s="55">
        <v>4.8630000000000004</v>
      </c>
      <c r="E11" s="21" t="s">
        <v>0</v>
      </c>
      <c r="F11" s="21" t="s">
        <v>204</v>
      </c>
      <c r="G11" s="21" t="s">
        <v>419</v>
      </c>
      <c r="H11" s="21">
        <v>111</v>
      </c>
      <c r="I11" s="21" t="s">
        <v>317</v>
      </c>
    </row>
    <row r="12" spans="1:22" x14ac:dyDescent="0.25">
      <c r="A12" s="21">
        <v>8</v>
      </c>
      <c r="B12" s="25" t="s">
        <v>77</v>
      </c>
      <c r="C12" s="55">
        <v>4.907</v>
      </c>
      <c r="D12" s="55">
        <v>5.0919999999999996</v>
      </c>
      <c r="E12" s="21" t="s">
        <v>0</v>
      </c>
      <c r="F12" s="21" t="s">
        <v>204</v>
      </c>
      <c r="G12" s="25" t="s">
        <v>364</v>
      </c>
      <c r="H12" s="21">
        <v>59</v>
      </c>
      <c r="I12" s="21" t="s">
        <v>318</v>
      </c>
    </row>
    <row r="13" spans="1:22" ht="30" x14ac:dyDescent="0.25">
      <c r="A13" s="21">
        <v>9</v>
      </c>
      <c r="B13" s="25" t="s">
        <v>319</v>
      </c>
      <c r="C13" s="55">
        <v>5.0949999999999998</v>
      </c>
      <c r="D13" s="55">
        <v>5.4749999999999996</v>
      </c>
      <c r="E13" s="21" t="s">
        <v>0</v>
      </c>
      <c r="F13" s="21" t="s">
        <v>421</v>
      </c>
      <c r="G13" s="25" t="s">
        <v>364</v>
      </c>
      <c r="H13" s="21">
        <v>128</v>
      </c>
      <c r="I13" s="21" t="s">
        <v>320</v>
      </c>
    </row>
    <row r="14" spans="1:22" ht="30" x14ac:dyDescent="0.25">
      <c r="A14" s="21">
        <v>10</v>
      </c>
      <c r="B14" s="25" t="s">
        <v>362</v>
      </c>
      <c r="C14" s="55">
        <v>6.0279999999999996</v>
      </c>
      <c r="D14" s="55">
        <v>5.4770000000000003</v>
      </c>
      <c r="E14" s="21" t="s">
        <v>1</v>
      </c>
      <c r="F14" s="21" t="s">
        <v>321</v>
      </c>
      <c r="G14" s="25" t="s">
        <v>364</v>
      </c>
      <c r="H14" s="21">
        <v>183</v>
      </c>
      <c r="I14" s="21" t="s">
        <v>322</v>
      </c>
    </row>
    <row r="15" spans="1:22" ht="30" x14ac:dyDescent="0.25">
      <c r="A15" s="52">
        <v>11</v>
      </c>
      <c r="B15" s="53" t="s">
        <v>323</v>
      </c>
      <c r="C15" s="54">
        <v>6.7649999999999997</v>
      </c>
      <c r="D15" s="54">
        <v>6.0369999999999999</v>
      </c>
      <c r="E15" s="52" t="s">
        <v>1</v>
      </c>
      <c r="F15" s="52" t="s">
        <v>204</v>
      </c>
      <c r="G15" s="52" t="s">
        <v>419</v>
      </c>
      <c r="H15" s="52">
        <v>232</v>
      </c>
      <c r="I15" s="21" t="s">
        <v>324</v>
      </c>
    </row>
    <row r="16" spans="1:22" x14ac:dyDescent="0.25">
      <c r="A16" s="52">
        <v>12</v>
      </c>
      <c r="B16" s="53" t="s">
        <v>292</v>
      </c>
      <c r="C16" s="54">
        <v>7.6440000000000001</v>
      </c>
      <c r="D16" s="54">
        <v>6.883</v>
      </c>
      <c r="E16" s="52" t="s">
        <v>1</v>
      </c>
      <c r="F16" s="52" t="s">
        <v>204</v>
      </c>
      <c r="G16" s="52" t="s">
        <v>306</v>
      </c>
      <c r="H16" s="52">
        <v>253</v>
      </c>
      <c r="I16" s="21" t="s">
        <v>325</v>
      </c>
    </row>
    <row r="17" spans="1:9" x14ac:dyDescent="0.25">
      <c r="A17" s="60">
        <v>13</v>
      </c>
      <c r="B17" s="61" t="s">
        <v>303</v>
      </c>
      <c r="C17" s="62">
        <v>7.9480000000000004</v>
      </c>
      <c r="D17" s="62">
        <v>9.1199999999999992</v>
      </c>
      <c r="E17" s="60" t="s">
        <v>0</v>
      </c>
      <c r="F17" s="60" t="s">
        <v>304</v>
      </c>
      <c r="G17" s="60" t="s">
        <v>417</v>
      </c>
      <c r="H17" s="60">
        <v>390</v>
      </c>
      <c r="I17" s="38" t="s">
        <v>326</v>
      </c>
    </row>
    <row r="18" spans="1:9" ht="18" x14ac:dyDescent="0.25">
      <c r="A18" s="1" t="s">
        <v>384</v>
      </c>
      <c r="B18" s="12"/>
      <c r="D18" s="51"/>
      <c r="E18" s="51"/>
      <c r="F18" s="52"/>
      <c r="G18" s="52"/>
      <c r="H18" s="51"/>
      <c r="I18" s="51"/>
    </row>
    <row r="19" spans="1:9" x14ac:dyDescent="0.25">
      <c r="A19" s="51"/>
      <c r="B19" s="12"/>
      <c r="C19" s="51"/>
      <c r="D19" s="51"/>
      <c r="E19" s="51"/>
      <c r="F19" s="52"/>
      <c r="G19" s="21"/>
      <c r="H19" s="51"/>
      <c r="I19" s="51"/>
    </row>
  </sheetData>
  <mergeCells count="8">
    <mergeCell ref="A2:A4"/>
    <mergeCell ref="B2:B4"/>
    <mergeCell ref="C2:D3"/>
    <mergeCell ref="E2:E4"/>
    <mergeCell ref="F2:I2"/>
    <mergeCell ref="F3:F4"/>
    <mergeCell ref="G3:G4"/>
    <mergeCell ref="H3:I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zoomScaleNormal="100" workbookViewId="0">
      <selection sqref="A1:XFD1"/>
    </sheetView>
  </sheetViews>
  <sheetFormatPr baseColWidth="10" defaultRowHeight="12.75" x14ac:dyDescent="0.2"/>
  <cols>
    <col min="1" max="1" width="11.42578125" style="64"/>
    <col min="2" max="2" width="13.85546875" style="64" bestFit="1" customWidth="1"/>
    <col min="3" max="4" width="9.28515625" style="64" customWidth="1"/>
    <col min="5" max="5" width="12.42578125" style="64" bestFit="1" customWidth="1"/>
    <col min="6" max="6" width="25" style="64" customWidth="1"/>
    <col min="7" max="7" width="31.7109375" style="64" customWidth="1"/>
    <col min="8" max="8" width="14.7109375" style="64" customWidth="1"/>
    <col min="9" max="9" width="23.85546875" style="64" customWidth="1"/>
    <col min="10" max="16384" width="11.42578125" style="64"/>
  </cols>
  <sheetData>
    <row r="1" spans="1:22" ht="15.75" customHeight="1" x14ac:dyDescent="0.2"/>
    <row r="2" spans="1:22" ht="20.25" customHeight="1" x14ac:dyDescent="0.25">
      <c r="A2" s="78" t="s">
        <v>65</v>
      </c>
      <c r="B2" s="70" t="s">
        <v>66</v>
      </c>
      <c r="C2" s="73" t="s">
        <v>361</v>
      </c>
      <c r="D2" s="73"/>
      <c r="E2" s="70" t="s">
        <v>67</v>
      </c>
      <c r="F2" s="75" t="s">
        <v>360</v>
      </c>
      <c r="G2" s="75"/>
      <c r="H2" s="75"/>
      <c r="I2" s="75"/>
      <c r="S2" s="83"/>
      <c r="T2" s="83"/>
      <c r="U2" s="83"/>
      <c r="V2" s="67"/>
    </row>
    <row r="3" spans="1:22" ht="20.25" customHeight="1" x14ac:dyDescent="0.2">
      <c r="A3" s="79"/>
      <c r="B3" s="71"/>
      <c r="C3" s="74"/>
      <c r="D3" s="74"/>
      <c r="E3" s="71"/>
      <c r="F3" s="76" t="s">
        <v>68</v>
      </c>
      <c r="G3" s="76" t="s">
        <v>350</v>
      </c>
      <c r="H3" s="75" t="s">
        <v>359</v>
      </c>
      <c r="I3" s="75"/>
      <c r="S3" s="82"/>
      <c r="T3" s="82"/>
      <c r="U3" s="82"/>
      <c r="V3" s="82"/>
    </row>
    <row r="4" spans="1:22" ht="33.75" customHeight="1" x14ac:dyDescent="0.2">
      <c r="A4" s="80"/>
      <c r="B4" s="72"/>
      <c r="C4" s="57" t="s">
        <v>69</v>
      </c>
      <c r="D4" s="57" t="s">
        <v>70</v>
      </c>
      <c r="E4" s="72"/>
      <c r="F4" s="74"/>
      <c r="G4" s="74"/>
      <c r="H4" s="31" t="s">
        <v>71</v>
      </c>
      <c r="I4" s="31" t="s">
        <v>352</v>
      </c>
      <c r="M4" s="65"/>
      <c r="N4" s="7"/>
      <c r="O4" s="65"/>
      <c r="P4" s="65"/>
      <c r="Q4" s="7"/>
      <c r="R4" s="65"/>
      <c r="S4" s="82"/>
      <c r="T4" s="82"/>
      <c r="U4" s="21"/>
      <c r="V4" s="21"/>
    </row>
    <row r="5" spans="1:22" ht="15" x14ac:dyDescent="0.2">
      <c r="A5" s="51">
        <v>1</v>
      </c>
      <c r="B5" s="53" t="s">
        <v>327</v>
      </c>
      <c r="C5" s="52">
        <v>1217</v>
      </c>
      <c r="D5" s="52">
        <v>714</v>
      </c>
      <c r="E5" s="52" t="s">
        <v>1</v>
      </c>
      <c r="F5" s="52" t="s">
        <v>328</v>
      </c>
      <c r="G5" s="21" t="s">
        <v>329</v>
      </c>
      <c r="H5" s="21">
        <v>167</v>
      </c>
      <c r="I5" s="21" t="s">
        <v>330</v>
      </c>
    </row>
    <row r="6" spans="1:22" ht="15" x14ac:dyDescent="0.2">
      <c r="A6" s="51">
        <v>2</v>
      </c>
      <c r="B6" s="53" t="s">
        <v>72</v>
      </c>
      <c r="C6" s="52">
        <v>1518</v>
      </c>
      <c r="D6" s="52">
        <v>1721</v>
      </c>
      <c r="E6" s="52" t="s">
        <v>1</v>
      </c>
      <c r="F6" s="52" t="s">
        <v>204</v>
      </c>
      <c r="G6" s="52" t="s">
        <v>411</v>
      </c>
      <c r="H6" s="52">
        <v>67</v>
      </c>
      <c r="I6" s="52" t="s">
        <v>331</v>
      </c>
    </row>
    <row r="7" spans="1:22" ht="30" x14ac:dyDescent="0.2">
      <c r="A7" s="4">
        <v>3</v>
      </c>
      <c r="B7" s="25" t="s">
        <v>51</v>
      </c>
      <c r="C7" s="21">
        <v>2080</v>
      </c>
      <c r="D7" s="21">
        <v>1748</v>
      </c>
      <c r="E7" s="21" t="s">
        <v>1</v>
      </c>
      <c r="F7" s="21" t="s">
        <v>409</v>
      </c>
      <c r="G7" s="21" t="s">
        <v>412</v>
      </c>
      <c r="H7" s="21">
        <v>110</v>
      </c>
      <c r="I7" s="21" t="s">
        <v>332</v>
      </c>
    </row>
    <row r="8" spans="1:22" ht="30" x14ac:dyDescent="0.2">
      <c r="A8" s="4">
        <v>4</v>
      </c>
      <c r="B8" s="25" t="s">
        <v>50</v>
      </c>
      <c r="C8" s="21">
        <v>2333</v>
      </c>
      <c r="D8" s="21">
        <v>2052</v>
      </c>
      <c r="E8" s="21" t="s">
        <v>1</v>
      </c>
      <c r="F8" s="21" t="s">
        <v>410</v>
      </c>
      <c r="G8" s="21" t="s">
        <v>413</v>
      </c>
      <c r="H8" s="21">
        <v>93</v>
      </c>
      <c r="I8" s="21" t="s">
        <v>333</v>
      </c>
    </row>
    <row r="9" spans="1:22" s="66" customFormat="1" ht="35.25" customHeight="1" x14ac:dyDescent="0.2">
      <c r="A9" s="4">
        <v>5</v>
      </c>
      <c r="B9" s="25" t="s">
        <v>334</v>
      </c>
      <c r="C9" s="21">
        <v>2423</v>
      </c>
      <c r="D9" s="21">
        <v>2737</v>
      </c>
      <c r="E9" s="21" t="s">
        <v>0</v>
      </c>
      <c r="F9" s="21" t="s">
        <v>204</v>
      </c>
      <c r="G9" s="21" t="s">
        <v>371</v>
      </c>
      <c r="H9" s="21">
        <v>104</v>
      </c>
      <c r="I9" s="21" t="s">
        <v>335</v>
      </c>
    </row>
    <row r="10" spans="1:22" s="66" customFormat="1" ht="30" x14ac:dyDescent="0.2">
      <c r="A10" s="4">
        <v>6</v>
      </c>
      <c r="B10" s="25" t="s">
        <v>357</v>
      </c>
      <c r="C10" s="21">
        <v>3722</v>
      </c>
      <c r="D10" s="21">
        <v>3096</v>
      </c>
      <c r="E10" s="21" t="s">
        <v>1</v>
      </c>
      <c r="F10" s="21" t="s">
        <v>358</v>
      </c>
      <c r="G10" s="21" t="s">
        <v>414</v>
      </c>
      <c r="H10" s="21">
        <v>208</v>
      </c>
      <c r="I10" s="21" t="s">
        <v>336</v>
      </c>
    </row>
    <row r="11" spans="1:22" ht="15" x14ac:dyDescent="0.2">
      <c r="A11" s="35">
        <v>7</v>
      </c>
      <c r="B11" s="39" t="s">
        <v>76</v>
      </c>
      <c r="C11" s="38">
        <v>3885</v>
      </c>
      <c r="D11" s="38">
        <v>3688</v>
      </c>
      <c r="E11" s="38" t="s">
        <v>1</v>
      </c>
      <c r="F11" s="38" t="s">
        <v>204</v>
      </c>
      <c r="G11" s="38" t="s">
        <v>415</v>
      </c>
      <c r="H11" s="38">
        <v>65</v>
      </c>
      <c r="I11" s="38" t="s">
        <v>337</v>
      </c>
    </row>
    <row r="12" spans="1:22" s="66" customFormat="1" ht="18" x14ac:dyDescent="0.25">
      <c r="A12" s="1" t="s">
        <v>384</v>
      </c>
      <c r="B12" s="18"/>
      <c r="C12" s="4"/>
      <c r="D12" s="4"/>
      <c r="E12" s="4"/>
      <c r="F12" s="21"/>
      <c r="G12" s="21"/>
      <c r="H12" s="4"/>
      <c r="I12" s="4"/>
    </row>
    <row r="13" spans="1:22" ht="15" x14ac:dyDescent="0.2">
      <c r="A13" s="51"/>
      <c r="B13" s="14"/>
      <c r="C13" s="51"/>
      <c r="D13" s="51"/>
      <c r="E13" s="51"/>
      <c r="F13" s="52"/>
      <c r="G13" s="52"/>
      <c r="H13" s="51"/>
      <c r="I13" s="51"/>
    </row>
    <row r="14" spans="1:22" ht="15" x14ac:dyDescent="0.2">
      <c r="A14" s="51"/>
      <c r="B14" s="14"/>
      <c r="C14" s="51"/>
      <c r="D14" s="51"/>
      <c r="E14" s="51"/>
      <c r="F14" s="52"/>
      <c r="G14" s="52"/>
      <c r="H14" s="51"/>
      <c r="I14" s="51"/>
    </row>
    <row r="15" spans="1:22" ht="15" x14ac:dyDescent="0.2">
      <c r="A15" s="51"/>
      <c r="B15" s="14"/>
      <c r="C15" s="51"/>
      <c r="D15" s="51"/>
      <c r="E15" s="51"/>
      <c r="F15" s="52"/>
      <c r="G15" s="52"/>
      <c r="H15" s="51"/>
      <c r="I15" s="51"/>
    </row>
    <row r="16" spans="1:22" ht="15" x14ac:dyDescent="0.2">
      <c r="A16" s="51"/>
      <c r="B16" s="14"/>
      <c r="C16" s="51"/>
      <c r="D16" s="51"/>
      <c r="E16" s="51"/>
      <c r="F16" s="52"/>
      <c r="G16" s="52"/>
      <c r="H16" s="51"/>
      <c r="I16" s="51"/>
    </row>
    <row r="17" spans="1:9" ht="15" x14ac:dyDescent="0.2">
      <c r="A17" s="51"/>
      <c r="B17" s="12"/>
      <c r="C17" s="51"/>
      <c r="D17" s="51"/>
      <c r="E17" s="51"/>
      <c r="F17" s="52"/>
      <c r="G17" s="52"/>
      <c r="H17" s="51"/>
      <c r="I17" s="51"/>
    </row>
    <row r="18" spans="1:9" ht="15" x14ac:dyDescent="0.2">
      <c r="A18" s="51"/>
      <c r="B18" s="12"/>
      <c r="C18" s="51"/>
      <c r="D18" s="51"/>
      <c r="E18" s="51"/>
      <c r="F18" s="52"/>
      <c r="G18" s="52"/>
      <c r="H18" s="51"/>
      <c r="I18" s="51"/>
    </row>
    <row r="19" spans="1:9" ht="15" x14ac:dyDescent="0.2">
      <c r="A19" s="51"/>
      <c r="B19" s="12"/>
      <c r="C19" s="51"/>
      <c r="D19" s="51"/>
      <c r="E19" s="51"/>
      <c r="F19" s="52"/>
      <c r="G19" s="21"/>
      <c r="H19" s="51"/>
      <c r="I19" s="51"/>
    </row>
  </sheetData>
  <mergeCells count="12">
    <mergeCell ref="T3:T4"/>
    <mergeCell ref="U3:V3"/>
    <mergeCell ref="A2:A4"/>
    <mergeCell ref="B2:B4"/>
    <mergeCell ref="C2:D3"/>
    <mergeCell ref="E2:E4"/>
    <mergeCell ref="F2:I2"/>
    <mergeCell ref="S2:U2"/>
    <mergeCell ref="F3:F4"/>
    <mergeCell ref="G3:G4"/>
    <mergeCell ref="H3:I3"/>
    <mergeCell ref="S3:S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opLeftCell="A4" zoomScaleNormal="100" workbookViewId="0">
      <selection activeCell="A7" sqref="A7"/>
    </sheetView>
  </sheetViews>
  <sheetFormatPr baseColWidth="10" defaultRowHeight="12.75" x14ac:dyDescent="0.2"/>
  <cols>
    <col min="2" max="2" width="13.85546875" bestFit="1" customWidth="1"/>
    <col min="3" max="4" width="9.28515625" customWidth="1"/>
    <col min="5" max="5" width="12.42578125" customWidth="1"/>
    <col min="6" max="6" width="25" customWidth="1"/>
    <col min="7" max="7" width="31.7109375" customWidth="1"/>
    <col min="8" max="8" width="14.7109375" customWidth="1"/>
    <col min="9" max="9" width="23.85546875" customWidth="1"/>
  </cols>
  <sheetData>
    <row r="1" spans="1:9" ht="15.75" customHeight="1" x14ac:dyDescent="0.2"/>
    <row r="2" spans="1:9" ht="20.25" customHeight="1" x14ac:dyDescent="0.2">
      <c r="A2" s="78" t="s">
        <v>65</v>
      </c>
      <c r="B2" s="70" t="s">
        <v>66</v>
      </c>
      <c r="C2" s="73" t="s">
        <v>361</v>
      </c>
      <c r="D2" s="73"/>
      <c r="E2" s="70" t="s">
        <v>67</v>
      </c>
      <c r="F2" s="75" t="s">
        <v>360</v>
      </c>
      <c r="G2" s="75"/>
      <c r="H2" s="75"/>
      <c r="I2" s="75"/>
    </row>
    <row r="3" spans="1:9" ht="20.25" customHeight="1" x14ac:dyDescent="0.2">
      <c r="A3" s="79"/>
      <c r="B3" s="71"/>
      <c r="C3" s="74"/>
      <c r="D3" s="74"/>
      <c r="E3" s="71"/>
      <c r="F3" s="76" t="s">
        <v>68</v>
      </c>
      <c r="G3" s="76" t="s">
        <v>350</v>
      </c>
      <c r="H3" s="75" t="s">
        <v>359</v>
      </c>
      <c r="I3" s="75"/>
    </row>
    <row r="4" spans="1:9" ht="33.75" customHeight="1" x14ac:dyDescent="0.2">
      <c r="A4" s="80"/>
      <c r="B4" s="72"/>
      <c r="C4" s="57" t="s">
        <v>69</v>
      </c>
      <c r="D4" s="57" t="s">
        <v>70</v>
      </c>
      <c r="E4" s="72"/>
      <c r="F4" s="74"/>
      <c r="G4" s="74"/>
      <c r="H4" s="31" t="s">
        <v>71</v>
      </c>
      <c r="I4" s="31" t="s">
        <v>352</v>
      </c>
    </row>
    <row r="5" spans="1:9" s="15" customFormat="1" ht="15" x14ac:dyDescent="0.2">
      <c r="A5" s="34">
        <v>1</v>
      </c>
      <c r="B5" s="68" t="s">
        <v>327</v>
      </c>
      <c r="C5" s="34">
        <v>56</v>
      </c>
      <c r="D5" s="34">
        <v>220</v>
      </c>
      <c r="E5" s="34" t="s">
        <v>0</v>
      </c>
      <c r="F5" s="34" t="s">
        <v>204</v>
      </c>
      <c r="G5" s="34" t="s">
        <v>338</v>
      </c>
      <c r="H5" s="34">
        <v>54</v>
      </c>
      <c r="I5" s="34" t="s">
        <v>339</v>
      </c>
    </row>
    <row r="6" spans="1:9" ht="15" x14ac:dyDescent="0.2">
      <c r="A6" s="60">
        <v>2</v>
      </c>
      <c r="B6" s="61" t="s">
        <v>72</v>
      </c>
      <c r="C6" s="60">
        <v>893</v>
      </c>
      <c r="D6" s="60">
        <v>1.105</v>
      </c>
      <c r="E6" s="60" t="s">
        <v>0</v>
      </c>
      <c r="F6" s="60" t="s">
        <v>204</v>
      </c>
      <c r="G6" s="60" t="s">
        <v>420</v>
      </c>
      <c r="H6" s="60">
        <v>70</v>
      </c>
      <c r="I6" s="60" t="s">
        <v>340</v>
      </c>
    </row>
    <row r="7" spans="1:9" s="15" customFormat="1" ht="18" x14ac:dyDescent="0.25">
      <c r="A7" s="1" t="s">
        <v>384</v>
      </c>
      <c r="B7" s="2"/>
      <c r="C7" s="2"/>
      <c r="D7" s="2"/>
      <c r="E7" s="2"/>
      <c r="F7" s="2"/>
      <c r="G7" s="2"/>
      <c r="H7" s="2"/>
      <c r="I7" s="2"/>
    </row>
    <row r="8" spans="1:9" ht="15" x14ac:dyDescent="0.25">
      <c r="A8" s="22"/>
      <c r="B8" s="22"/>
      <c r="C8" s="22"/>
      <c r="D8" s="22"/>
      <c r="E8" s="22"/>
      <c r="F8" s="22"/>
      <c r="G8" s="22"/>
      <c r="H8" s="22"/>
      <c r="I8" s="22"/>
    </row>
    <row r="9" spans="1:9" ht="15" x14ac:dyDescent="0.25">
      <c r="A9" s="22"/>
      <c r="B9" s="22"/>
      <c r="C9" s="22"/>
      <c r="D9" s="22"/>
      <c r="E9" s="22"/>
      <c r="F9" s="22"/>
      <c r="G9" s="22"/>
      <c r="H9" s="22"/>
      <c r="I9" s="22"/>
    </row>
    <row r="10" spans="1:9" ht="15" x14ac:dyDescent="0.25">
      <c r="A10" s="22"/>
      <c r="B10" s="22"/>
      <c r="C10" s="22"/>
      <c r="D10" s="22"/>
      <c r="E10" s="22"/>
      <c r="F10" s="22"/>
      <c r="G10" s="22"/>
      <c r="H10" s="22"/>
      <c r="I10" s="22"/>
    </row>
  </sheetData>
  <mergeCells count="8">
    <mergeCell ref="A2:A4"/>
    <mergeCell ref="B2:B4"/>
    <mergeCell ref="C2:D3"/>
    <mergeCell ref="E2:E4"/>
    <mergeCell ref="F2:I2"/>
    <mergeCell ref="F3:F4"/>
    <mergeCell ref="G3:G4"/>
    <mergeCell ref="H3: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pAbe229-114</vt:lpstr>
      <vt:lpstr>pAbe229-15</vt:lpstr>
      <vt:lpstr>pAbe229-9</vt:lpstr>
      <vt:lpstr>pAbe229-4</vt:lpstr>
      <vt:lpstr>pAbe229-1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2018-08-01T19:41:56Z</dcterms:created>
  <dcterms:modified xsi:type="dcterms:W3CDTF">2019-06-28T14:23:34Z</dcterms:modified>
</cp:coreProperties>
</file>