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0" yWindow="0" windowWidth="25600" windowHeight="16060" tabRatio="500" firstSheet="2" activeTab="3"/>
  </bookViews>
  <sheets>
    <sheet name="SCORES- VIC" sheetId="1" r:id="rId1"/>
    <sheet name="SCORES- UH" sheetId="2" r:id="rId2"/>
    <sheet name="RAW DATA" sheetId="5" r:id="rId3"/>
    <sheet name="DEMOGRAPHICS" sheetId="8" r:id="rId4"/>
    <sheet name="TESTS &amp; DOMAINS" sheetId="9" r:id="rId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S4" i="8" l="1"/>
  <c r="GU4" i="8"/>
  <c r="GZ19" i="8"/>
  <c r="HD19" i="8"/>
  <c r="FR19" i="8"/>
  <c r="FV19" i="8"/>
  <c r="FA19" i="8"/>
  <c r="FE19" i="8"/>
  <c r="EJ19" i="8"/>
  <c r="EN19" i="8"/>
  <c r="DS19" i="8"/>
  <c r="DW19" i="8"/>
  <c r="DB19" i="8"/>
  <c r="DF19" i="8"/>
  <c r="CK19" i="8"/>
  <c r="CO19" i="8"/>
  <c r="BT19" i="8"/>
  <c r="BX19" i="8"/>
  <c r="BB19" i="8"/>
  <c r="BF19" i="8"/>
  <c r="AK19" i="8"/>
  <c r="AO19" i="8"/>
  <c r="T19" i="8"/>
  <c r="X19" i="8"/>
  <c r="HL19" i="8"/>
  <c r="HO19" i="8"/>
  <c r="GZ3" i="8"/>
  <c r="HD3" i="8"/>
  <c r="FR3" i="8"/>
  <c r="FV3" i="8"/>
  <c r="FA3" i="8"/>
  <c r="FE3" i="8"/>
  <c r="EJ3" i="8"/>
  <c r="EN3" i="8"/>
  <c r="DS3" i="8"/>
  <c r="DW3" i="8"/>
  <c r="DB3" i="8"/>
  <c r="DF3" i="8"/>
  <c r="CK3" i="8"/>
  <c r="CO3" i="8"/>
  <c r="BT3" i="8"/>
  <c r="BX3" i="8"/>
  <c r="BB3" i="8"/>
  <c r="BF3" i="8"/>
  <c r="AK3" i="8"/>
  <c r="AO3" i="8"/>
  <c r="T3" i="8"/>
  <c r="X3" i="8"/>
  <c r="HL3" i="8"/>
  <c r="HO3" i="8"/>
  <c r="GZ4" i="8"/>
  <c r="HD4" i="8"/>
  <c r="FR4" i="8"/>
  <c r="FV4" i="8"/>
  <c r="FA4" i="8"/>
  <c r="FE4" i="8"/>
  <c r="EJ4" i="8"/>
  <c r="EN4" i="8"/>
  <c r="DS4" i="8"/>
  <c r="DW4" i="8"/>
  <c r="DB4" i="8"/>
  <c r="DF4" i="8"/>
  <c r="CK4" i="8"/>
  <c r="CO4" i="8"/>
  <c r="BT4" i="8"/>
  <c r="BX4" i="8"/>
  <c r="BB4" i="8"/>
  <c r="BF4" i="8"/>
  <c r="AK4" i="8"/>
  <c r="AO4" i="8"/>
  <c r="T4" i="8"/>
  <c r="X4" i="8"/>
  <c r="HL4" i="8"/>
  <c r="HO4" i="8"/>
  <c r="GZ6" i="8"/>
  <c r="HD6" i="8"/>
  <c r="FR6" i="8"/>
  <c r="FV6" i="8"/>
  <c r="FA6" i="8"/>
  <c r="FE6" i="8"/>
  <c r="EJ6" i="8"/>
  <c r="EN6" i="8"/>
  <c r="DS6" i="8"/>
  <c r="DW6" i="8"/>
  <c r="DB6" i="8"/>
  <c r="DF6" i="8"/>
  <c r="CK6" i="8"/>
  <c r="CO6" i="8"/>
  <c r="BT6" i="8"/>
  <c r="BX6" i="8"/>
  <c r="BB6" i="8"/>
  <c r="BF6" i="8"/>
  <c r="AK6" i="8"/>
  <c r="AO6" i="8"/>
  <c r="T6" i="8"/>
  <c r="X6" i="8"/>
  <c r="HL6" i="8"/>
  <c r="HO6" i="8"/>
  <c r="GZ7" i="8"/>
  <c r="HD7" i="8"/>
  <c r="FR7" i="8"/>
  <c r="FV7" i="8"/>
  <c r="FA7" i="8"/>
  <c r="FE7" i="8"/>
  <c r="EJ7" i="8"/>
  <c r="EN7" i="8"/>
  <c r="DS7" i="8"/>
  <c r="DW7" i="8"/>
  <c r="DB7" i="8"/>
  <c r="DF7" i="8"/>
  <c r="CK7" i="8"/>
  <c r="CO7" i="8"/>
  <c r="BT7" i="8"/>
  <c r="BX7" i="8"/>
  <c r="BB7" i="8"/>
  <c r="BF7" i="8"/>
  <c r="AK7" i="8"/>
  <c r="AO7" i="8"/>
  <c r="T7" i="8"/>
  <c r="X7" i="8"/>
  <c r="HL7" i="8"/>
  <c r="HO7" i="8"/>
  <c r="GZ8" i="8"/>
  <c r="HD8" i="8"/>
  <c r="FR8" i="8"/>
  <c r="FV8" i="8"/>
  <c r="FA8" i="8"/>
  <c r="FE8" i="8"/>
  <c r="EJ8" i="8"/>
  <c r="EN8" i="8"/>
  <c r="DS8" i="8"/>
  <c r="DW8" i="8"/>
  <c r="DB8" i="8"/>
  <c r="DF8" i="8"/>
  <c r="CK8" i="8"/>
  <c r="CO8" i="8"/>
  <c r="BT8" i="8"/>
  <c r="BX8" i="8"/>
  <c r="BB8" i="8"/>
  <c r="BF8" i="8"/>
  <c r="AK8" i="8"/>
  <c r="AO8" i="8"/>
  <c r="T8" i="8"/>
  <c r="X8" i="8"/>
  <c r="HL8" i="8"/>
  <c r="HO8" i="8"/>
  <c r="GZ9" i="8"/>
  <c r="HD9" i="8"/>
  <c r="FR9" i="8"/>
  <c r="FV9" i="8"/>
  <c r="FA9" i="8"/>
  <c r="FE9" i="8"/>
  <c r="EJ9" i="8"/>
  <c r="EN9" i="8"/>
  <c r="DS9" i="8"/>
  <c r="DW9" i="8"/>
  <c r="DB9" i="8"/>
  <c r="DF9" i="8"/>
  <c r="CK9" i="8"/>
  <c r="CO9" i="8"/>
  <c r="BT9" i="8"/>
  <c r="BX9" i="8"/>
  <c r="BB9" i="8"/>
  <c r="BF9" i="8"/>
  <c r="AK9" i="8"/>
  <c r="AO9" i="8"/>
  <c r="T9" i="8"/>
  <c r="X9" i="8"/>
  <c r="HL9" i="8"/>
  <c r="HO9" i="8"/>
  <c r="GZ10" i="8"/>
  <c r="HD10" i="8"/>
  <c r="FR10" i="8"/>
  <c r="FV10" i="8"/>
  <c r="FA10" i="8"/>
  <c r="FE10" i="8"/>
  <c r="EJ10" i="8"/>
  <c r="EN10" i="8"/>
  <c r="DS10" i="8"/>
  <c r="DW10" i="8"/>
  <c r="DB10" i="8"/>
  <c r="DF10" i="8"/>
  <c r="CK10" i="8"/>
  <c r="CO10" i="8"/>
  <c r="BT10" i="8"/>
  <c r="BX10" i="8"/>
  <c r="BB10" i="8"/>
  <c r="BF10" i="8"/>
  <c r="AK10" i="8"/>
  <c r="AO10" i="8"/>
  <c r="T10" i="8"/>
  <c r="X10" i="8"/>
  <c r="HL10" i="8"/>
  <c r="HO10" i="8"/>
  <c r="GZ11" i="8"/>
  <c r="HD11" i="8"/>
  <c r="FR11" i="8"/>
  <c r="FV11" i="8"/>
  <c r="FA11" i="8"/>
  <c r="FE11" i="8"/>
  <c r="EJ11" i="8"/>
  <c r="EN11" i="8"/>
  <c r="DS11" i="8"/>
  <c r="DW11" i="8"/>
  <c r="DB11" i="8"/>
  <c r="DF11" i="8"/>
  <c r="CK11" i="8"/>
  <c r="CO11" i="8"/>
  <c r="BT11" i="8"/>
  <c r="BX11" i="8"/>
  <c r="BB11" i="8"/>
  <c r="BF11" i="8"/>
  <c r="AK11" i="8"/>
  <c r="AO11" i="8"/>
  <c r="T11" i="8"/>
  <c r="X11" i="8"/>
  <c r="HL11" i="8"/>
  <c r="HO11" i="8"/>
  <c r="GZ12" i="8"/>
  <c r="HD12" i="8"/>
  <c r="FR12" i="8"/>
  <c r="FV12" i="8"/>
  <c r="FA12" i="8"/>
  <c r="FE12" i="8"/>
  <c r="EJ12" i="8"/>
  <c r="EN12" i="8"/>
  <c r="DS12" i="8"/>
  <c r="DW12" i="8"/>
  <c r="DB12" i="8"/>
  <c r="DF12" i="8"/>
  <c r="CK12" i="8"/>
  <c r="CO12" i="8"/>
  <c r="BT12" i="8"/>
  <c r="BX12" i="8"/>
  <c r="BB12" i="8"/>
  <c r="BF12" i="8"/>
  <c r="AK12" i="8"/>
  <c r="AO12" i="8"/>
  <c r="T12" i="8"/>
  <c r="X12" i="8"/>
  <c r="HL12" i="8"/>
  <c r="HO12" i="8"/>
  <c r="GZ13" i="8"/>
  <c r="HD13" i="8"/>
  <c r="FR13" i="8"/>
  <c r="FV13" i="8"/>
  <c r="FA13" i="8"/>
  <c r="FE13" i="8"/>
  <c r="EJ13" i="8"/>
  <c r="EN13" i="8"/>
  <c r="DS13" i="8"/>
  <c r="DW13" i="8"/>
  <c r="DB13" i="8"/>
  <c r="DF13" i="8"/>
  <c r="CK13" i="8"/>
  <c r="CO13" i="8"/>
  <c r="BT13" i="8"/>
  <c r="BX13" i="8"/>
  <c r="BB13" i="8"/>
  <c r="BF13" i="8"/>
  <c r="AK13" i="8"/>
  <c r="AO13" i="8"/>
  <c r="T13" i="8"/>
  <c r="X13" i="8"/>
  <c r="HL13" i="8"/>
  <c r="HO13" i="8"/>
  <c r="GZ14" i="8"/>
  <c r="HD14" i="8"/>
  <c r="FR14" i="8"/>
  <c r="FV14" i="8"/>
  <c r="FA14" i="8"/>
  <c r="FE14" i="8"/>
  <c r="EJ14" i="8"/>
  <c r="EN14" i="8"/>
  <c r="DS14" i="8"/>
  <c r="DW14" i="8"/>
  <c r="DB14" i="8"/>
  <c r="DF14" i="8"/>
  <c r="CK14" i="8"/>
  <c r="CO14" i="8"/>
  <c r="BT14" i="8"/>
  <c r="BX14" i="8"/>
  <c r="BB14" i="8"/>
  <c r="BF14" i="8"/>
  <c r="AK14" i="8"/>
  <c r="AO14" i="8"/>
  <c r="T14" i="8"/>
  <c r="X14" i="8"/>
  <c r="HL14" i="8"/>
  <c r="HO14" i="8"/>
  <c r="GZ15" i="8"/>
  <c r="HD15" i="8"/>
  <c r="FR15" i="8"/>
  <c r="FV15" i="8"/>
  <c r="FA15" i="8"/>
  <c r="FE15" i="8"/>
  <c r="EJ15" i="8"/>
  <c r="EN15" i="8"/>
  <c r="DS15" i="8"/>
  <c r="DW15" i="8"/>
  <c r="DB15" i="8"/>
  <c r="DF15" i="8"/>
  <c r="CK15" i="8"/>
  <c r="CO15" i="8"/>
  <c r="BT15" i="8"/>
  <c r="BX15" i="8"/>
  <c r="BB15" i="8"/>
  <c r="BF15" i="8"/>
  <c r="AK15" i="8"/>
  <c r="AO15" i="8"/>
  <c r="T15" i="8"/>
  <c r="X15" i="8"/>
  <c r="HL15" i="8"/>
  <c r="HO15" i="8"/>
  <c r="GZ16" i="8"/>
  <c r="HD16" i="8"/>
  <c r="FR16" i="8"/>
  <c r="FV16" i="8"/>
  <c r="FA16" i="8"/>
  <c r="FE16" i="8"/>
  <c r="EJ16" i="8"/>
  <c r="EN16" i="8"/>
  <c r="DS16" i="8"/>
  <c r="DW16" i="8"/>
  <c r="DB16" i="8"/>
  <c r="DF16" i="8"/>
  <c r="CK16" i="8"/>
  <c r="CO16" i="8"/>
  <c r="BT16" i="8"/>
  <c r="BX16" i="8"/>
  <c r="BB16" i="8"/>
  <c r="BF16" i="8"/>
  <c r="AK16" i="8"/>
  <c r="AO16" i="8"/>
  <c r="T16" i="8"/>
  <c r="X16" i="8"/>
  <c r="HL16" i="8"/>
  <c r="HO16" i="8"/>
  <c r="GZ17" i="8"/>
  <c r="HD17" i="8"/>
  <c r="FR17" i="8"/>
  <c r="FV17" i="8"/>
  <c r="FA17" i="8"/>
  <c r="FE17" i="8"/>
  <c r="EJ17" i="8"/>
  <c r="EN17" i="8"/>
  <c r="DS17" i="8"/>
  <c r="DW17" i="8"/>
  <c r="DB17" i="8"/>
  <c r="DF17" i="8"/>
  <c r="CK17" i="8"/>
  <c r="CO17" i="8"/>
  <c r="BT17" i="8"/>
  <c r="BX17" i="8"/>
  <c r="BB17" i="8"/>
  <c r="BF17" i="8"/>
  <c r="AK17" i="8"/>
  <c r="AO17" i="8"/>
  <c r="T17" i="8"/>
  <c r="X17" i="8"/>
  <c r="HL17" i="8"/>
  <c r="HO17" i="8"/>
  <c r="GZ21" i="8"/>
  <c r="HD21" i="8"/>
  <c r="FR21" i="8"/>
  <c r="FV21" i="8"/>
  <c r="FA21" i="8"/>
  <c r="FE21" i="8"/>
  <c r="EJ21" i="8"/>
  <c r="EN21" i="8"/>
  <c r="DS21" i="8"/>
  <c r="DW21" i="8"/>
  <c r="DB21" i="8"/>
  <c r="DF21" i="8"/>
  <c r="CK21" i="8"/>
  <c r="CO21" i="8"/>
  <c r="BT21" i="8"/>
  <c r="BX21" i="8"/>
  <c r="BB21" i="8"/>
  <c r="BF21" i="8"/>
  <c r="AK21" i="8"/>
  <c r="AO21" i="8"/>
  <c r="T21" i="8"/>
  <c r="X21" i="8"/>
  <c r="HL21" i="8"/>
  <c r="HO21" i="8"/>
  <c r="GZ22" i="8"/>
  <c r="HD22" i="8"/>
  <c r="FR22" i="8"/>
  <c r="FV22" i="8"/>
  <c r="FA22" i="8"/>
  <c r="FE22" i="8"/>
  <c r="EJ22" i="8"/>
  <c r="EN22" i="8"/>
  <c r="DS22" i="8"/>
  <c r="DW22" i="8"/>
  <c r="DB22" i="8"/>
  <c r="DF22" i="8"/>
  <c r="CK22" i="8"/>
  <c r="CO22" i="8"/>
  <c r="BT22" i="8"/>
  <c r="BX22" i="8"/>
  <c r="BB22" i="8"/>
  <c r="BF22" i="8"/>
  <c r="AK22" i="8"/>
  <c r="AO22" i="8"/>
  <c r="T22" i="8"/>
  <c r="X22" i="8"/>
  <c r="HL22" i="8"/>
  <c r="HO22" i="8"/>
  <c r="HF15" i="8"/>
  <c r="GI15" i="8"/>
  <c r="GO15" i="8"/>
  <c r="FX15" i="8"/>
  <c r="FG15" i="8"/>
  <c r="EP15" i="8"/>
  <c r="DY15" i="8"/>
  <c r="DH15" i="8"/>
  <c r="CQ15" i="8"/>
  <c r="BZ15" i="8"/>
  <c r="BH15" i="8"/>
  <c r="AQ15" i="8"/>
  <c r="Z15" i="8"/>
  <c r="HP15" i="8"/>
  <c r="HS15" i="8"/>
  <c r="HF14" i="8"/>
  <c r="GI14" i="8"/>
  <c r="GO14" i="8"/>
  <c r="FX14" i="8"/>
  <c r="FG14" i="8"/>
  <c r="EP14" i="8"/>
  <c r="DY14" i="8"/>
  <c r="DH14" i="8"/>
  <c r="CQ14" i="8"/>
  <c r="BZ14" i="8"/>
  <c r="BH14" i="8"/>
  <c r="AQ14" i="8"/>
  <c r="Z14" i="8"/>
  <c r="HP14" i="8"/>
  <c r="HS14" i="8"/>
  <c r="HB15" i="8"/>
  <c r="GK15" i="8"/>
  <c r="FT15" i="8"/>
  <c r="FC15" i="8"/>
  <c r="EL15" i="8"/>
  <c r="DU15" i="8"/>
  <c r="DD15" i="8"/>
  <c r="CM15" i="8"/>
  <c r="BV15" i="8"/>
  <c r="BD15" i="8"/>
  <c r="AM15" i="8"/>
  <c r="V15" i="8"/>
  <c r="HH15" i="8"/>
  <c r="HK15" i="8"/>
  <c r="HB14" i="8"/>
  <c r="GK14" i="8"/>
  <c r="FT14" i="8"/>
  <c r="FC14" i="8"/>
  <c r="EL14" i="8"/>
  <c r="DU14" i="8"/>
  <c r="DD14" i="8"/>
  <c r="CM14" i="8"/>
  <c r="BV14" i="8"/>
  <c r="BD14" i="8"/>
  <c r="AM14" i="8"/>
  <c r="V14" i="8"/>
  <c r="HH14" i="8"/>
  <c r="HK14" i="8"/>
  <c r="M20" i="8"/>
  <c r="O20" i="8"/>
  <c r="AD20" i="8"/>
  <c r="AF20" i="8"/>
  <c r="AU20" i="8"/>
  <c r="AW20" i="8"/>
  <c r="BL20" i="8"/>
  <c r="BN20" i="8"/>
  <c r="CD20" i="8"/>
  <c r="CF20" i="8"/>
  <c r="CU20" i="8"/>
  <c r="CW20" i="8"/>
  <c r="DL20" i="8"/>
  <c r="DN20" i="8"/>
  <c r="M18" i="8"/>
  <c r="O18" i="8"/>
  <c r="AD18" i="8"/>
  <c r="AF18" i="8"/>
  <c r="AU18" i="8"/>
  <c r="AW18" i="8"/>
  <c r="BL18" i="8"/>
  <c r="BN18" i="8"/>
  <c r="CD18" i="8"/>
  <c r="CF18" i="8"/>
  <c r="CU18" i="8"/>
  <c r="CW18" i="8"/>
  <c r="M5" i="8"/>
  <c r="O5" i="8"/>
  <c r="AD5" i="8"/>
  <c r="AF5" i="8"/>
  <c r="AU5" i="8"/>
  <c r="AW5" i="8"/>
  <c r="BL5" i="8"/>
  <c r="BN5" i="8"/>
  <c r="HG15" i="8"/>
  <c r="GT22" i="8"/>
  <c r="GT21" i="8"/>
  <c r="GT19" i="8"/>
  <c r="GT17" i="8"/>
  <c r="GT16" i="8"/>
  <c r="GT15" i="8"/>
  <c r="GT14" i="8"/>
  <c r="GT13" i="8"/>
  <c r="GT12" i="8"/>
  <c r="GT11" i="8"/>
  <c r="GT10" i="8"/>
  <c r="GT9" i="8"/>
  <c r="GT8" i="8"/>
  <c r="GT7" i="8"/>
  <c r="GT6" i="8"/>
  <c r="GT4" i="8"/>
  <c r="GT3" i="8"/>
  <c r="GC4" i="8"/>
  <c r="GC6" i="8"/>
  <c r="GC7" i="8"/>
  <c r="GC8" i="8"/>
  <c r="GC9" i="8"/>
  <c r="GC10" i="8"/>
  <c r="GC11" i="8"/>
  <c r="GC12" i="8"/>
  <c r="GC13" i="8"/>
  <c r="GC14" i="8"/>
  <c r="GC15" i="8"/>
  <c r="GC16" i="8"/>
  <c r="GC17" i="8"/>
  <c r="GC19" i="8"/>
  <c r="GC21" i="8"/>
  <c r="GC22" i="8"/>
  <c r="GC3" i="8"/>
  <c r="FL22" i="8"/>
  <c r="FL21" i="8"/>
  <c r="FL19" i="8"/>
  <c r="FL17" i="8"/>
  <c r="FL16" i="8"/>
  <c r="FL15" i="8"/>
  <c r="FL14" i="8"/>
  <c r="FL13" i="8"/>
  <c r="FL12" i="8"/>
  <c r="FL11" i="8"/>
  <c r="FL10" i="8"/>
  <c r="FL9" i="8"/>
  <c r="FL8" i="8"/>
  <c r="FL7" i="8"/>
  <c r="FL6" i="8"/>
  <c r="FL4" i="8"/>
  <c r="FL3" i="8"/>
  <c r="EU22" i="8"/>
  <c r="EU21" i="8"/>
  <c r="EU19" i="8"/>
  <c r="EU17" i="8"/>
  <c r="EU16" i="8"/>
  <c r="EU15" i="8"/>
  <c r="EU14" i="8"/>
  <c r="EU13" i="8"/>
  <c r="EU12" i="8"/>
  <c r="EU11" i="8"/>
  <c r="EU10" i="8"/>
  <c r="EU9" i="8"/>
  <c r="EU8" i="8"/>
  <c r="EU7" i="8"/>
  <c r="EU6" i="8"/>
  <c r="EU4" i="8"/>
  <c r="EU3" i="8"/>
  <c r="ED22" i="8"/>
  <c r="ED21" i="8"/>
  <c r="ED19" i="8"/>
  <c r="ED17" i="8"/>
  <c r="ED16" i="8"/>
  <c r="ED15" i="8"/>
  <c r="ED14" i="8"/>
  <c r="ED13" i="8"/>
  <c r="ED12" i="8"/>
  <c r="ED11" i="8"/>
  <c r="ED10" i="8"/>
  <c r="ED9" i="8"/>
  <c r="ED8" i="8"/>
  <c r="ED7" i="8"/>
  <c r="ED6" i="8"/>
  <c r="ED4" i="8"/>
  <c r="ED3" i="8"/>
  <c r="DM22" i="8"/>
  <c r="DL6" i="8"/>
  <c r="DN6" i="8"/>
  <c r="DL7" i="8"/>
  <c r="DN7" i="8"/>
  <c r="DM21" i="8"/>
  <c r="DM20" i="8"/>
  <c r="DM19" i="8"/>
  <c r="DM17" i="8"/>
  <c r="DM16" i="8"/>
  <c r="DM15" i="8"/>
  <c r="DM14" i="8"/>
  <c r="DM13" i="8"/>
  <c r="DM12" i="8"/>
  <c r="DM11" i="8"/>
  <c r="DM10" i="8"/>
  <c r="DM9" i="8"/>
  <c r="DM8" i="8"/>
  <c r="DM7" i="8"/>
  <c r="DM6" i="8"/>
  <c r="DM4" i="8"/>
  <c r="DM3" i="8"/>
  <c r="CV22" i="8"/>
  <c r="CV21" i="8"/>
  <c r="CV20" i="8"/>
  <c r="CV19" i="8"/>
  <c r="CV18" i="8"/>
  <c r="CV17" i="8"/>
  <c r="CV16" i="8"/>
  <c r="CV15" i="8"/>
  <c r="CV14" i="8"/>
  <c r="CV13" i="8"/>
  <c r="CV12" i="8"/>
  <c r="CV11" i="8"/>
  <c r="CV10" i="8"/>
  <c r="CV9" i="8"/>
  <c r="CV8" i="8"/>
  <c r="CV7" i="8"/>
  <c r="CV6" i="8"/>
  <c r="CV4" i="8"/>
  <c r="CV3" i="8"/>
  <c r="CE8" i="8"/>
  <c r="CE9" i="8"/>
  <c r="CE10" i="8"/>
  <c r="CE11" i="8"/>
  <c r="CE12" i="8"/>
  <c r="CE13" i="8"/>
  <c r="CE14" i="8"/>
  <c r="CE15" i="8"/>
  <c r="CE16" i="8"/>
  <c r="CE17" i="8"/>
  <c r="CE18" i="8"/>
  <c r="CE19" i="8"/>
  <c r="CE20" i="8"/>
  <c r="CE21" i="8"/>
  <c r="CE22" i="8"/>
  <c r="CE7" i="8"/>
  <c r="CE6" i="8"/>
  <c r="CE4" i="8"/>
  <c r="CE3" i="8"/>
  <c r="BM6" i="8"/>
  <c r="BM7" i="8"/>
  <c r="BM8" i="8"/>
  <c r="BM9" i="8"/>
  <c r="BM10" i="8"/>
  <c r="BM11" i="8"/>
  <c r="BM12" i="8"/>
  <c r="BM13" i="8"/>
  <c r="BM14" i="8"/>
  <c r="BM15" i="8"/>
  <c r="BM16" i="8"/>
  <c r="BM17" i="8"/>
  <c r="BM18" i="8"/>
  <c r="BM19" i="8"/>
  <c r="BM20" i="8"/>
  <c r="BM21" i="8"/>
  <c r="BM22" i="8"/>
  <c r="BM5" i="8"/>
  <c r="BM4" i="8"/>
  <c r="BM3" i="8"/>
  <c r="AV18" i="8"/>
  <c r="AV17" i="8"/>
  <c r="AV15" i="8"/>
  <c r="AV8" i="8"/>
  <c r="AV9" i="8"/>
  <c r="AV10" i="8"/>
  <c r="AV11" i="8"/>
  <c r="AV12" i="8"/>
  <c r="AV13" i="8"/>
  <c r="AV14" i="8"/>
  <c r="AV16" i="8"/>
  <c r="AV19" i="8"/>
  <c r="AV20" i="8"/>
  <c r="AV21" i="8"/>
  <c r="AV22" i="8"/>
  <c r="AV7" i="8"/>
  <c r="AV6" i="8"/>
  <c r="AV5" i="8"/>
  <c r="AV4" i="8"/>
  <c r="AV3" i="8"/>
  <c r="AE6" i="8"/>
  <c r="AE7" i="8"/>
  <c r="AE8" i="8"/>
  <c r="AE9" i="8"/>
  <c r="AE10" i="8"/>
  <c r="AE11" i="8"/>
  <c r="AE12" i="8"/>
  <c r="AE13" i="8"/>
  <c r="AE14" i="8"/>
  <c r="AE15" i="8"/>
  <c r="AE16" i="8"/>
  <c r="AE17" i="8"/>
  <c r="AE18" i="8"/>
  <c r="AE19" i="8"/>
  <c r="AE20" i="8"/>
  <c r="AE21" i="8"/>
  <c r="AE22" i="8"/>
  <c r="AE5" i="8"/>
  <c r="AE4" i="8"/>
  <c r="AE3" i="8"/>
  <c r="N7" i="8"/>
  <c r="N8" i="8"/>
  <c r="N9" i="8"/>
  <c r="N10" i="8"/>
  <c r="N11" i="8"/>
  <c r="N12" i="8"/>
  <c r="N13" i="8"/>
  <c r="N14" i="8"/>
  <c r="N15" i="8"/>
  <c r="N16" i="8"/>
  <c r="N17" i="8"/>
  <c r="N18" i="8"/>
  <c r="N19" i="8"/>
  <c r="N20" i="8"/>
  <c r="N21" i="8"/>
  <c r="N22" i="8"/>
  <c r="N6" i="8"/>
  <c r="N5" i="8"/>
  <c r="N4" i="8"/>
  <c r="N3" i="8"/>
  <c r="GM15" i="8"/>
  <c r="GM14" i="8"/>
  <c r="GW15" i="8"/>
  <c r="GF15" i="8"/>
  <c r="FO15" i="8"/>
  <c r="EX15" i="8"/>
  <c r="EG15" i="8"/>
  <c r="DP15" i="8"/>
  <c r="CY15" i="8"/>
  <c r="CH15" i="8"/>
  <c r="CH14" i="8"/>
  <c r="AY15" i="8"/>
  <c r="AH15" i="8"/>
  <c r="AH14" i="8"/>
  <c r="Q15" i="8"/>
  <c r="BQ22" i="8"/>
  <c r="BQ21" i="8"/>
  <c r="BQ20" i="8"/>
  <c r="BQ19" i="8"/>
  <c r="BQ18" i="8"/>
  <c r="BQ17" i="8"/>
  <c r="BQ16" i="8"/>
  <c r="BQ15" i="8"/>
  <c r="BP15" i="8"/>
  <c r="BP14" i="8"/>
  <c r="BQ14" i="8"/>
  <c r="BQ13" i="8"/>
  <c r="BQ12" i="8"/>
  <c r="BQ11" i="8"/>
  <c r="BP8" i="8"/>
  <c r="BP7" i="8"/>
  <c r="BQ10" i="8"/>
  <c r="BQ9" i="8"/>
  <c r="BQ8" i="8"/>
  <c r="BQ7" i="8"/>
  <c r="BQ6" i="8"/>
  <c r="BQ5" i="8"/>
  <c r="BQ4" i="8"/>
  <c r="BQ3" i="8"/>
  <c r="GS15" i="8"/>
  <c r="GB15" i="8"/>
  <c r="FK15" i="8"/>
  <c r="ET15" i="8"/>
  <c r="EC15" i="8"/>
  <c r="DL15" i="8"/>
  <c r="CU14" i="8"/>
  <c r="CW14" i="8"/>
  <c r="CU15" i="8"/>
  <c r="CD15" i="8"/>
  <c r="BL15" i="8"/>
  <c r="AU15" i="8"/>
  <c r="AD15" i="8"/>
  <c r="M15" i="8"/>
  <c r="O80" i="1"/>
  <c r="M3" i="8"/>
  <c r="O3" i="8"/>
  <c r="AD3" i="8"/>
  <c r="AF3" i="8"/>
  <c r="AU3" i="8"/>
  <c r="AW3" i="8"/>
  <c r="BL3" i="8"/>
  <c r="BN3" i="8"/>
  <c r="CD3" i="8"/>
  <c r="CF3" i="8"/>
  <c r="CU3" i="8"/>
  <c r="CW3" i="8"/>
  <c r="DL3" i="8"/>
  <c r="DN3" i="8"/>
  <c r="EC3" i="8"/>
  <c r="EE3" i="8"/>
  <c r="ET3" i="8"/>
  <c r="EV3" i="8"/>
  <c r="FK3" i="8"/>
  <c r="FM3" i="8"/>
  <c r="GB3" i="8"/>
  <c r="GD3" i="8"/>
  <c r="GS3" i="8"/>
  <c r="GU3" i="8"/>
  <c r="HG3" i="8"/>
  <c r="M4" i="8"/>
  <c r="O4" i="8"/>
  <c r="AD4" i="8"/>
  <c r="AF4" i="8"/>
  <c r="AU4" i="8"/>
  <c r="AW4" i="8"/>
  <c r="BL4" i="8"/>
  <c r="BN4" i="8"/>
  <c r="CD4" i="8"/>
  <c r="CF4" i="8"/>
  <c r="CU4" i="8"/>
  <c r="CW4" i="8"/>
  <c r="DL4" i="8"/>
  <c r="DN4" i="8"/>
  <c r="EC4" i="8"/>
  <c r="EE4" i="8"/>
  <c r="ET4" i="8"/>
  <c r="EV4" i="8"/>
  <c r="FK4" i="8"/>
  <c r="FM4" i="8"/>
  <c r="GB4" i="8"/>
  <c r="GD4" i="8"/>
  <c r="HG4" i="8"/>
  <c r="M6" i="8"/>
  <c r="O6" i="8"/>
  <c r="AD6" i="8"/>
  <c r="AF6" i="8"/>
  <c r="AU6" i="8"/>
  <c r="AW6" i="8"/>
  <c r="BL6" i="8"/>
  <c r="BN6" i="8"/>
  <c r="CD6" i="8"/>
  <c r="CF6" i="8"/>
  <c r="CU6" i="8"/>
  <c r="CW6" i="8"/>
  <c r="EC6" i="8"/>
  <c r="EE6" i="8"/>
  <c r="ET6" i="8"/>
  <c r="EV6" i="8"/>
  <c r="FK6" i="8"/>
  <c r="FM6" i="8"/>
  <c r="GB6" i="8"/>
  <c r="GD6" i="8"/>
  <c r="GS6" i="8"/>
  <c r="GU6" i="8"/>
  <c r="HG6" i="8"/>
  <c r="M7" i="8"/>
  <c r="O7" i="8"/>
  <c r="AD7" i="8"/>
  <c r="AF7" i="8"/>
  <c r="AU7" i="8"/>
  <c r="AW7" i="8"/>
  <c r="BL7" i="8"/>
  <c r="BN7" i="8"/>
  <c r="CD7" i="8"/>
  <c r="CF7" i="8"/>
  <c r="CU7" i="8"/>
  <c r="CW7" i="8"/>
  <c r="EC7" i="8"/>
  <c r="EE7" i="8"/>
  <c r="ET7" i="8"/>
  <c r="EV7" i="8"/>
  <c r="FK7" i="8"/>
  <c r="FM7" i="8"/>
  <c r="GB7" i="8"/>
  <c r="GD7" i="8"/>
  <c r="GS7" i="8"/>
  <c r="GU7" i="8"/>
  <c r="HG7" i="8"/>
  <c r="M8" i="8"/>
  <c r="O8" i="8"/>
  <c r="AD8" i="8"/>
  <c r="AF8" i="8"/>
  <c r="AU8" i="8"/>
  <c r="AW8" i="8"/>
  <c r="BL8" i="8"/>
  <c r="BN8" i="8"/>
  <c r="CD8" i="8"/>
  <c r="CF8" i="8"/>
  <c r="CU8" i="8"/>
  <c r="CW8" i="8"/>
  <c r="DL8" i="8"/>
  <c r="DN8" i="8"/>
  <c r="EC8" i="8"/>
  <c r="EE8" i="8"/>
  <c r="ET8" i="8"/>
  <c r="EV8" i="8"/>
  <c r="FK8" i="8"/>
  <c r="FM8" i="8"/>
  <c r="GB8" i="8"/>
  <c r="GD8" i="8"/>
  <c r="GS8" i="8"/>
  <c r="GU8" i="8"/>
  <c r="HG8" i="8"/>
  <c r="M9" i="8"/>
  <c r="O9" i="8"/>
  <c r="AD9" i="8"/>
  <c r="AF9" i="8"/>
  <c r="AU9" i="8"/>
  <c r="AW9" i="8"/>
  <c r="BL9" i="8"/>
  <c r="BN9" i="8"/>
  <c r="CD9" i="8"/>
  <c r="CF9" i="8"/>
  <c r="CU9" i="8"/>
  <c r="CW9" i="8"/>
  <c r="DL9" i="8"/>
  <c r="DN9" i="8"/>
  <c r="EC9" i="8"/>
  <c r="EE9" i="8"/>
  <c r="ET9" i="8"/>
  <c r="EV9" i="8"/>
  <c r="FK9" i="8"/>
  <c r="FM9" i="8"/>
  <c r="GB9" i="8"/>
  <c r="GD9" i="8"/>
  <c r="GS9" i="8"/>
  <c r="GU9" i="8"/>
  <c r="HG9" i="8"/>
  <c r="M10" i="8"/>
  <c r="O10" i="8"/>
  <c r="AD10" i="8"/>
  <c r="AF10" i="8"/>
  <c r="AU10" i="8"/>
  <c r="AW10" i="8"/>
  <c r="BL10" i="8"/>
  <c r="BN10" i="8"/>
  <c r="CD10" i="8"/>
  <c r="CF10" i="8"/>
  <c r="CU10" i="8"/>
  <c r="CW10" i="8"/>
  <c r="DL10" i="8"/>
  <c r="DN10" i="8"/>
  <c r="EC10" i="8"/>
  <c r="EE10" i="8"/>
  <c r="ET10" i="8"/>
  <c r="EV10" i="8"/>
  <c r="FK10" i="8"/>
  <c r="FM10" i="8"/>
  <c r="GB10" i="8"/>
  <c r="GD10" i="8"/>
  <c r="GS10" i="8"/>
  <c r="GU10" i="8"/>
  <c r="HG10" i="8"/>
  <c r="M11" i="8"/>
  <c r="O11" i="8"/>
  <c r="AD11" i="8"/>
  <c r="AF11" i="8"/>
  <c r="AU11" i="8"/>
  <c r="AW11" i="8"/>
  <c r="BL11" i="8"/>
  <c r="BN11" i="8"/>
  <c r="CD11" i="8"/>
  <c r="CF11" i="8"/>
  <c r="CU11" i="8"/>
  <c r="CW11" i="8"/>
  <c r="DL11" i="8"/>
  <c r="DN11" i="8"/>
  <c r="EC11" i="8"/>
  <c r="EE11" i="8"/>
  <c r="ET11" i="8"/>
  <c r="EV11" i="8"/>
  <c r="FK11" i="8"/>
  <c r="FM11" i="8"/>
  <c r="GB11" i="8"/>
  <c r="GD11" i="8"/>
  <c r="GS11" i="8"/>
  <c r="GU11" i="8"/>
  <c r="HG11" i="8"/>
  <c r="M12" i="8"/>
  <c r="O12" i="8"/>
  <c r="AD12" i="8"/>
  <c r="AF12" i="8"/>
  <c r="AU12" i="8"/>
  <c r="AW12" i="8"/>
  <c r="BL12" i="8"/>
  <c r="BN12" i="8"/>
  <c r="CD12" i="8"/>
  <c r="CF12" i="8"/>
  <c r="CU12" i="8"/>
  <c r="CW12" i="8"/>
  <c r="DL12" i="8"/>
  <c r="DN12" i="8"/>
  <c r="EC12" i="8"/>
  <c r="EE12" i="8"/>
  <c r="ET12" i="8"/>
  <c r="EV12" i="8"/>
  <c r="FK12" i="8"/>
  <c r="FM12" i="8"/>
  <c r="GB12" i="8"/>
  <c r="GD12" i="8"/>
  <c r="GS12" i="8"/>
  <c r="GU12" i="8"/>
  <c r="HG12" i="8"/>
  <c r="M13" i="8"/>
  <c r="O13" i="8"/>
  <c r="AD13" i="8"/>
  <c r="AF13" i="8"/>
  <c r="AU13" i="8"/>
  <c r="AW13" i="8"/>
  <c r="BL13" i="8"/>
  <c r="BN13" i="8"/>
  <c r="CD13" i="8"/>
  <c r="CF13" i="8"/>
  <c r="CU13" i="8"/>
  <c r="CW13" i="8"/>
  <c r="DL13" i="8"/>
  <c r="DN13" i="8"/>
  <c r="EC13" i="8"/>
  <c r="EE13" i="8"/>
  <c r="ET13" i="8"/>
  <c r="EV13" i="8"/>
  <c r="FK13" i="8"/>
  <c r="FM13" i="8"/>
  <c r="GB13" i="8"/>
  <c r="GD13" i="8"/>
  <c r="GS13" i="8"/>
  <c r="GU13" i="8"/>
  <c r="HG13" i="8"/>
  <c r="M14" i="8"/>
  <c r="O14" i="8"/>
  <c r="AD14" i="8"/>
  <c r="AF14" i="8"/>
  <c r="AU14" i="8"/>
  <c r="AW14" i="8"/>
  <c r="BL14" i="8"/>
  <c r="BN14" i="8"/>
  <c r="CD14" i="8"/>
  <c r="CF14" i="8"/>
  <c r="DL14" i="8"/>
  <c r="DN14" i="8"/>
  <c r="EC14" i="8"/>
  <c r="EE14" i="8"/>
  <c r="ET14" i="8"/>
  <c r="EV14" i="8"/>
  <c r="FK14" i="8"/>
  <c r="FM14" i="8"/>
  <c r="GB14" i="8"/>
  <c r="GD14" i="8"/>
  <c r="GS14" i="8"/>
  <c r="GU14" i="8"/>
  <c r="HG14" i="8"/>
  <c r="M16" i="8"/>
  <c r="O16" i="8"/>
  <c r="AD16" i="8"/>
  <c r="AF16" i="8"/>
  <c r="AU16" i="8"/>
  <c r="AW16" i="8"/>
  <c r="BL16" i="8"/>
  <c r="BN16" i="8"/>
  <c r="CD16" i="8"/>
  <c r="CF16" i="8"/>
  <c r="CU16" i="8"/>
  <c r="CW16" i="8"/>
  <c r="DL16" i="8"/>
  <c r="DN16" i="8"/>
  <c r="EC16" i="8"/>
  <c r="EE16" i="8"/>
  <c r="ET16" i="8"/>
  <c r="EV16" i="8"/>
  <c r="FK16" i="8"/>
  <c r="FM16" i="8"/>
  <c r="GB16" i="8"/>
  <c r="GD16" i="8"/>
  <c r="GS16" i="8"/>
  <c r="GU16" i="8"/>
  <c r="HG16" i="8"/>
  <c r="M17" i="8"/>
  <c r="O17" i="8"/>
  <c r="AD17" i="8"/>
  <c r="AF17" i="8"/>
  <c r="AU17" i="8"/>
  <c r="AW17" i="8"/>
  <c r="BL17" i="8"/>
  <c r="BN17" i="8"/>
  <c r="CD17" i="8"/>
  <c r="CF17" i="8"/>
  <c r="CU17" i="8"/>
  <c r="CW17" i="8"/>
  <c r="DL17" i="8"/>
  <c r="DN17" i="8"/>
  <c r="EC17" i="8"/>
  <c r="EE17" i="8"/>
  <c r="ET17" i="8"/>
  <c r="EV17" i="8"/>
  <c r="FK17" i="8"/>
  <c r="FM17" i="8"/>
  <c r="GB17" i="8"/>
  <c r="GD17" i="8"/>
  <c r="GS17" i="8"/>
  <c r="GU17" i="8"/>
  <c r="HG17" i="8"/>
  <c r="M19" i="8"/>
  <c r="O19" i="8"/>
  <c r="AD19" i="8"/>
  <c r="AF19" i="8"/>
  <c r="AU19" i="8"/>
  <c r="AW19" i="8"/>
  <c r="BL19" i="8"/>
  <c r="BN19" i="8"/>
  <c r="CD19" i="8"/>
  <c r="CF19" i="8"/>
  <c r="CU19" i="8"/>
  <c r="CW19" i="8"/>
  <c r="DL19" i="8"/>
  <c r="DN19" i="8"/>
  <c r="EC19" i="8"/>
  <c r="EE19" i="8"/>
  <c r="ET19" i="8"/>
  <c r="EV19" i="8"/>
  <c r="FK19" i="8"/>
  <c r="FM19" i="8"/>
  <c r="GB19" i="8"/>
  <c r="GD19" i="8"/>
  <c r="GS19" i="8"/>
  <c r="GU19" i="8"/>
  <c r="HG19" i="8"/>
  <c r="M21" i="8"/>
  <c r="O21" i="8"/>
  <c r="AD21" i="8"/>
  <c r="AF21" i="8"/>
  <c r="AU21" i="8"/>
  <c r="AW21" i="8"/>
  <c r="BL21" i="8"/>
  <c r="BN21" i="8"/>
  <c r="CD21" i="8"/>
  <c r="CF21" i="8"/>
  <c r="CU21" i="8"/>
  <c r="CW21" i="8"/>
  <c r="DL21" i="8"/>
  <c r="DN21" i="8"/>
  <c r="EC21" i="8"/>
  <c r="EE21" i="8"/>
  <c r="ET21" i="8"/>
  <c r="EV21" i="8"/>
  <c r="FK21" i="8"/>
  <c r="FM21" i="8"/>
  <c r="GB21" i="8"/>
  <c r="GD21" i="8"/>
  <c r="GS21" i="8"/>
  <c r="GU21" i="8"/>
  <c r="HG21" i="8"/>
  <c r="M22" i="8"/>
  <c r="O22" i="8"/>
  <c r="AD22" i="8"/>
  <c r="AF22" i="8"/>
  <c r="AU22" i="8"/>
  <c r="AW22" i="8"/>
  <c r="BL22" i="8"/>
  <c r="BN22" i="8"/>
  <c r="CD22" i="8"/>
  <c r="CF22" i="8"/>
  <c r="CU22" i="8"/>
  <c r="CW22" i="8"/>
  <c r="DL22" i="8"/>
  <c r="DN22" i="8"/>
  <c r="EC22" i="8"/>
  <c r="EE22" i="8"/>
  <c r="ET22" i="8"/>
  <c r="EV22" i="8"/>
  <c r="FK22" i="8"/>
  <c r="FM22" i="8"/>
  <c r="GB22" i="8"/>
  <c r="GD22" i="8"/>
  <c r="GS22" i="8"/>
  <c r="GU22" i="8"/>
  <c r="HG22" i="8"/>
  <c r="CY14" i="8"/>
  <c r="GW14" i="8"/>
  <c r="GF14" i="8"/>
  <c r="FO14" i="8"/>
  <c r="EX14" i="8"/>
  <c r="EG14" i="8"/>
  <c r="DP14" i="8"/>
  <c r="AY14" i="8"/>
  <c r="Q14" i="8"/>
  <c r="I80" i="1"/>
  <c r="HF4" i="8"/>
  <c r="GI4" i="8"/>
  <c r="GO4" i="8"/>
  <c r="FX4" i="8"/>
  <c r="FG4" i="8"/>
  <c r="EP4" i="8"/>
  <c r="DY4" i="8"/>
  <c r="DH4" i="8"/>
  <c r="CQ4" i="8"/>
  <c r="BZ4" i="8"/>
  <c r="BH4" i="8"/>
  <c r="AQ4" i="8"/>
  <c r="Z4" i="8"/>
  <c r="HP4" i="8"/>
  <c r="HS4" i="8"/>
  <c r="HF6" i="8"/>
  <c r="GI6" i="8"/>
  <c r="GO6" i="8"/>
  <c r="FX6" i="8"/>
  <c r="FG6" i="8"/>
  <c r="EP6" i="8"/>
  <c r="DY6" i="8"/>
  <c r="DH6" i="8"/>
  <c r="CQ6" i="8"/>
  <c r="BZ6" i="8"/>
  <c r="BH6" i="8"/>
  <c r="AQ6" i="8"/>
  <c r="Z6" i="8"/>
  <c r="HP6" i="8"/>
  <c r="HS6" i="8"/>
  <c r="HF7" i="8"/>
  <c r="GI7" i="8"/>
  <c r="GO7" i="8"/>
  <c r="FX7" i="8"/>
  <c r="FG7" i="8"/>
  <c r="EP7" i="8"/>
  <c r="DY7" i="8"/>
  <c r="DH7" i="8"/>
  <c r="CQ7" i="8"/>
  <c r="BZ7" i="8"/>
  <c r="BH7" i="8"/>
  <c r="AQ7" i="8"/>
  <c r="Z7" i="8"/>
  <c r="HP7" i="8"/>
  <c r="HS7" i="8"/>
  <c r="HF8" i="8"/>
  <c r="GI8" i="8"/>
  <c r="GO8" i="8"/>
  <c r="FX8" i="8"/>
  <c r="FG8" i="8"/>
  <c r="EP8" i="8"/>
  <c r="DY8" i="8"/>
  <c r="DH8" i="8"/>
  <c r="CQ8" i="8"/>
  <c r="BZ8" i="8"/>
  <c r="BH8" i="8"/>
  <c r="AQ8" i="8"/>
  <c r="Z8" i="8"/>
  <c r="HF11" i="8"/>
  <c r="GI11" i="8"/>
  <c r="GO11" i="8"/>
  <c r="FX11" i="8"/>
  <c r="FG11" i="8"/>
  <c r="EP11" i="8"/>
  <c r="DY11" i="8"/>
  <c r="DH11" i="8"/>
  <c r="CQ11" i="8"/>
  <c r="BZ11" i="8"/>
  <c r="BH11" i="8"/>
  <c r="AQ11" i="8"/>
  <c r="Z11" i="8"/>
  <c r="HP8" i="8"/>
  <c r="HS8" i="8"/>
  <c r="HF9" i="8"/>
  <c r="GI9" i="8"/>
  <c r="GO9" i="8"/>
  <c r="FX9" i="8"/>
  <c r="FG9" i="8"/>
  <c r="EP9" i="8"/>
  <c r="DY9" i="8"/>
  <c r="DH9" i="8"/>
  <c r="CQ9" i="8"/>
  <c r="BZ9" i="8"/>
  <c r="BH9" i="8"/>
  <c r="AQ9" i="8"/>
  <c r="Z9" i="8"/>
  <c r="HP9" i="8"/>
  <c r="HS9" i="8"/>
  <c r="HF10" i="8"/>
  <c r="GI10" i="8"/>
  <c r="GO10" i="8"/>
  <c r="FX10" i="8"/>
  <c r="FG10" i="8"/>
  <c r="EP10" i="8"/>
  <c r="DY10" i="8"/>
  <c r="DH10" i="8"/>
  <c r="CQ10" i="8"/>
  <c r="BZ10" i="8"/>
  <c r="BH10" i="8"/>
  <c r="AQ10" i="8"/>
  <c r="Z10" i="8"/>
  <c r="HP10" i="8"/>
  <c r="HS10" i="8"/>
  <c r="HF12" i="8"/>
  <c r="GI12" i="8"/>
  <c r="GO12" i="8"/>
  <c r="FX12" i="8"/>
  <c r="FG12" i="8"/>
  <c r="EP12" i="8"/>
  <c r="DY12" i="8"/>
  <c r="DH12" i="8"/>
  <c r="CQ12" i="8"/>
  <c r="BZ12" i="8"/>
  <c r="BH12" i="8"/>
  <c r="AQ12" i="8"/>
  <c r="Z12" i="8"/>
  <c r="HP11" i="8"/>
  <c r="HS11" i="8"/>
  <c r="HF17" i="8"/>
  <c r="GI17" i="8"/>
  <c r="GO17" i="8"/>
  <c r="FX17" i="8"/>
  <c r="FG17" i="8"/>
  <c r="EP17" i="8"/>
  <c r="DY17" i="8"/>
  <c r="DH17" i="8"/>
  <c r="CQ17" i="8"/>
  <c r="BZ17" i="8"/>
  <c r="BH17" i="8"/>
  <c r="AQ17" i="8"/>
  <c r="Z17" i="8"/>
  <c r="HP12" i="8"/>
  <c r="HS12" i="8"/>
  <c r="HF13" i="8"/>
  <c r="GI13" i="8"/>
  <c r="GO13" i="8"/>
  <c r="FX13" i="8"/>
  <c r="FG13" i="8"/>
  <c r="EP13" i="8"/>
  <c r="DY13" i="8"/>
  <c r="DH13" i="8"/>
  <c r="CQ13" i="8"/>
  <c r="BZ13" i="8"/>
  <c r="BH13" i="8"/>
  <c r="AQ13" i="8"/>
  <c r="Z13" i="8"/>
  <c r="HP13" i="8"/>
  <c r="HS13" i="8"/>
  <c r="HF16" i="8"/>
  <c r="GI16" i="8"/>
  <c r="GO16" i="8"/>
  <c r="FX16" i="8"/>
  <c r="FG16" i="8"/>
  <c r="EP16" i="8"/>
  <c r="DY16" i="8"/>
  <c r="DH16" i="8"/>
  <c r="CQ16" i="8"/>
  <c r="BZ16" i="8"/>
  <c r="BH16" i="8"/>
  <c r="AQ16" i="8"/>
  <c r="Z16" i="8"/>
  <c r="HF3" i="8"/>
  <c r="GI3" i="8"/>
  <c r="GO3" i="8"/>
  <c r="FX3" i="8"/>
  <c r="FG3" i="8"/>
  <c r="EP3" i="8"/>
  <c r="DY3" i="8"/>
  <c r="DH3" i="8"/>
  <c r="CQ3" i="8"/>
  <c r="BZ3" i="8"/>
  <c r="BH3" i="8"/>
  <c r="AQ3" i="8"/>
  <c r="Z3" i="8"/>
  <c r="HP16" i="8"/>
  <c r="HS16" i="8"/>
  <c r="BT5" i="8"/>
  <c r="BZ5" i="8"/>
  <c r="BB5" i="8"/>
  <c r="BH5" i="8"/>
  <c r="AK5" i="8"/>
  <c r="AQ5" i="8"/>
  <c r="T5" i="8"/>
  <c r="Z5" i="8"/>
  <c r="HP17" i="8"/>
  <c r="HS17" i="8"/>
  <c r="HF19" i="8"/>
  <c r="GI19" i="8"/>
  <c r="GO19" i="8"/>
  <c r="FX19" i="8"/>
  <c r="FG19" i="8"/>
  <c r="EP19" i="8"/>
  <c r="DY19" i="8"/>
  <c r="DH19" i="8"/>
  <c r="CQ19" i="8"/>
  <c r="BZ19" i="8"/>
  <c r="BH19" i="8"/>
  <c r="AQ19" i="8"/>
  <c r="Z19" i="8"/>
  <c r="HP19" i="8"/>
  <c r="HS19" i="8"/>
  <c r="HF21" i="8"/>
  <c r="GI21" i="8"/>
  <c r="GO21" i="8"/>
  <c r="FX21" i="8"/>
  <c r="FG21" i="8"/>
  <c r="EP21" i="8"/>
  <c r="DY21" i="8"/>
  <c r="DH21" i="8"/>
  <c r="CQ21" i="8"/>
  <c r="BZ21" i="8"/>
  <c r="BH21" i="8"/>
  <c r="AQ21" i="8"/>
  <c r="Z21" i="8"/>
  <c r="HP21" i="8"/>
  <c r="HS21" i="8"/>
  <c r="HF22" i="8"/>
  <c r="GI22" i="8"/>
  <c r="GO22" i="8"/>
  <c r="FX22" i="8"/>
  <c r="FG22" i="8"/>
  <c r="EP22" i="8"/>
  <c r="DY22" i="8"/>
  <c r="DH22" i="8"/>
  <c r="CQ22" i="8"/>
  <c r="BZ22" i="8"/>
  <c r="BH22" i="8"/>
  <c r="AQ22" i="8"/>
  <c r="Z22" i="8"/>
  <c r="DS20" i="8"/>
  <c r="DY20" i="8"/>
  <c r="DB20" i="8"/>
  <c r="DH20" i="8"/>
  <c r="CK20" i="8"/>
  <c r="CQ20" i="8"/>
  <c r="BT20" i="8"/>
  <c r="BZ20" i="8"/>
  <c r="BB20" i="8"/>
  <c r="BH20" i="8"/>
  <c r="AK20" i="8"/>
  <c r="AQ20" i="8"/>
  <c r="T20" i="8"/>
  <c r="Z20" i="8"/>
  <c r="HP22" i="8"/>
  <c r="HS22" i="8"/>
  <c r="HP3" i="8"/>
  <c r="HS3" i="8"/>
  <c r="BX5" i="8"/>
  <c r="BF5" i="8"/>
  <c r="AO5" i="8"/>
  <c r="X5" i="8"/>
  <c r="DW20" i="8"/>
  <c r="DF20" i="8"/>
  <c r="CO20" i="8"/>
  <c r="BX20" i="8"/>
  <c r="BF20" i="8"/>
  <c r="AO20" i="8"/>
  <c r="X20" i="8"/>
  <c r="HB4" i="8"/>
  <c r="GK4" i="8"/>
  <c r="FT4" i="8"/>
  <c r="FC4" i="8"/>
  <c r="EL4" i="8"/>
  <c r="DU4" i="8"/>
  <c r="DD4" i="8"/>
  <c r="CM4" i="8"/>
  <c r="BV4" i="8"/>
  <c r="BD4" i="8"/>
  <c r="AM4" i="8"/>
  <c r="V4" i="8"/>
  <c r="HH4" i="8"/>
  <c r="HK4" i="8"/>
  <c r="HB6" i="8"/>
  <c r="GK6" i="8"/>
  <c r="FT6" i="8"/>
  <c r="FC6" i="8"/>
  <c r="EL6" i="8"/>
  <c r="DU6" i="8"/>
  <c r="DD6" i="8"/>
  <c r="CM6" i="8"/>
  <c r="BV6" i="8"/>
  <c r="BD6" i="8"/>
  <c r="AM6" i="8"/>
  <c r="V6" i="8"/>
  <c r="HH6" i="8"/>
  <c r="HK6" i="8"/>
  <c r="HB7" i="8"/>
  <c r="GK7" i="8"/>
  <c r="FT7" i="8"/>
  <c r="FC7" i="8"/>
  <c r="EL7" i="8"/>
  <c r="DU7" i="8"/>
  <c r="DD7" i="8"/>
  <c r="CM7" i="8"/>
  <c r="BV7" i="8"/>
  <c r="BD7" i="8"/>
  <c r="AM7" i="8"/>
  <c r="V7" i="8"/>
  <c r="HH7" i="8"/>
  <c r="HK7" i="8"/>
  <c r="HB8" i="8"/>
  <c r="GK8" i="8"/>
  <c r="FT8" i="8"/>
  <c r="FC8" i="8"/>
  <c r="EL8" i="8"/>
  <c r="DU8" i="8"/>
  <c r="DD8" i="8"/>
  <c r="CM8" i="8"/>
  <c r="BV8" i="8"/>
  <c r="BD8" i="8"/>
  <c r="AM8" i="8"/>
  <c r="V8" i="8"/>
  <c r="HB11" i="8"/>
  <c r="GK11" i="8"/>
  <c r="FT11" i="8"/>
  <c r="FC11" i="8"/>
  <c r="EL11" i="8"/>
  <c r="DU11" i="8"/>
  <c r="DD11" i="8"/>
  <c r="CM11" i="8"/>
  <c r="BV11" i="8"/>
  <c r="BD11" i="8"/>
  <c r="AM11" i="8"/>
  <c r="V11" i="8"/>
  <c r="HH8" i="8"/>
  <c r="HK8" i="8"/>
  <c r="HB9" i="8"/>
  <c r="GK9" i="8"/>
  <c r="FT9" i="8"/>
  <c r="FC9" i="8"/>
  <c r="EL9" i="8"/>
  <c r="DU9" i="8"/>
  <c r="DD9" i="8"/>
  <c r="CM9" i="8"/>
  <c r="BV9" i="8"/>
  <c r="BD9" i="8"/>
  <c r="AM9" i="8"/>
  <c r="V9" i="8"/>
  <c r="HH9" i="8"/>
  <c r="HK9" i="8"/>
  <c r="HB10" i="8"/>
  <c r="GK10" i="8"/>
  <c r="FT10" i="8"/>
  <c r="FC10" i="8"/>
  <c r="EL10" i="8"/>
  <c r="DU10" i="8"/>
  <c r="DD10" i="8"/>
  <c r="CM10" i="8"/>
  <c r="BV10" i="8"/>
  <c r="BD10" i="8"/>
  <c r="AM10" i="8"/>
  <c r="V10" i="8"/>
  <c r="HH10" i="8"/>
  <c r="HK10" i="8"/>
  <c r="HB12" i="8"/>
  <c r="GK12" i="8"/>
  <c r="FT12" i="8"/>
  <c r="FC12" i="8"/>
  <c r="EL12" i="8"/>
  <c r="DU12" i="8"/>
  <c r="DD12" i="8"/>
  <c r="CM12" i="8"/>
  <c r="BV12" i="8"/>
  <c r="BD12" i="8"/>
  <c r="AM12" i="8"/>
  <c r="V12" i="8"/>
  <c r="HH11" i="8"/>
  <c r="HK11" i="8"/>
  <c r="HB17" i="8"/>
  <c r="GK17" i="8"/>
  <c r="FT17" i="8"/>
  <c r="FC17" i="8"/>
  <c r="EL17" i="8"/>
  <c r="DU17" i="8"/>
  <c r="DD17" i="8"/>
  <c r="CM17" i="8"/>
  <c r="BV17" i="8"/>
  <c r="BD17" i="8"/>
  <c r="AM17" i="8"/>
  <c r="V17" i="8"/>
  <c r="HH12" i="8"/>
  <c r="HK12" i="8"/>
  <c r="HB13" i="8"/>
  <c r="GK13" i="8"/>
  <c r="FT13" i="8"/>
  <c r="FC13" i="8"/>
  <c r="EL13" i="8"/>
  <c r="DU13" i="8"/>
  <c r="DD13" i="8"/>
  <c r="CM13" i="8"/>
  <c r="BV13" i="8"/>
  <c r="BD13" i="8"/>
  <c r="AM13" i="8"/>
  <c r="V13" i="8"/>
  <c r="HH13" i="8"/>
  <c r="HK13" i="8"/>
  <c r="HB16" i="8"/>
  <c r="GK16" i="8"/>
  <c r="FT16" i="8"/>
  <c r="FC16" i="8"/>
  <c r="EL16" i="8"/>
  <c r="DU16" i="8"/>
  <c r="DD16" i="8"/>
  <c r="CM16" i="8"/>
  <c r="BV16" i="8"/>
  <c r="BD16" i="8"/>
  <c r="AM16" i="8"/>
  <c r="V16" i="8"/>
  <c r="HB3" i="8"/>
  <c r="GK3" i="8"/>
  <c r="FT3" i="8"/>
  <c r="FC3" i="8"/>
  <c r="EL3" i="8"/>
  <c r="DU3" i="8"/>
  <c r="DD3" i="8"/>
  <c r="CM3" i="8"/>
  <c r="BV3" i="8"/>
  <c r="BD3" i="8"/>
  <c r="AM3" i="8"/>
  <c r="V3" i="8"/>
  <c r="HH16" i="8"/>
  <c r="HK16" i="8"/>
  <c r="BV5" i="8"/>
  <c r="BD5" i="8"/>
  <c r="AM5" i="8"/>
  <c r="V5" i="8"/>
  <c r="HH17" i="8"/>
  <c r="HK17" i="8"/>
  <c r="HB19" i="8"/>
  <c r="GK19" i="8"/>
  <c r="FT19" i="8"/>
  <c r="FC19" i="8"/>
  <c r="EL19" i="8"/>
  <c r="DU19" i="8"/>
  <c r="DD19" i="8"/>
  <c r="CM19" i="8"/>
  <c r="BV19" i="8"/>
  <c r="BD19" i="8"/>
  <c r="AM19" i="8"/>
  <c r="V19" i="8"/>
  <c r="HH19" i="8"/>
  <c r="HK19" i="8"/>
  <c r="HB21" i="8"/>
  <c r="GK21" i="8"/>
  <c r="FT21" i="8"/>
  <c r="FC21" i="8"/>
  <c r="EL21" i="8"/>
  <c r="DU21" i="8"/>
  <c r="DD21" i="8"/>
  <c r="CM21" i="8"/>
  <c r="BV21" i="8"/>
  <c r="BD21" i="8"/>
  <c r="AM21" i="8"/>
  <c r="V21" i="8"/>
  <c r="HH21" i="8"/>
  <c r="HK21" i="8"/>
  <c r="HB22" i="8"/>
  <c r="GK22" i="8"/>
  <c r="FT22" i="8"/>
  <c r="FC22" i="8"/>
  <c r="EL22" i="8"/>
  <c r="DU22" i="8"/>
  <c r="DD22" i="8"/>
  <c r="CM22" i="8"/>
  <c r="BV22" i="8"/>
  <c r="BD22" i="8"/>
  <c r="AM22" i="8"/>
  <c r="V22" i="8"/>
  <c r="DU20" i="8"/>
  <c r="DD20" i="8"/>
  <c r="CM20" i="8"/>
  <c r="BV20" i="8"/>
  <c r="BD20" i="8"/>
  <c r="AM20" i="8"/>
  <c r="V20" i="8"/>
  <c r="HH22" i="8"/>
  <c r="HK22" i="8"/>
  <c r="HH3" i="8"/>
  <c r="HK3" i="8"/>
  <c r="BT18" i="8"/>
  <c r="BZ18" i="8"/>
  <c r="BX18" i="8"/>
  <c r="BV18" i="8"/>
  <c r="DB18" i="8"/>
  <c r="DH18" i="8"/>
  <c r="CK18" i="8"/>
  <c r="CQ18" i="8"/>
  <c r="BB18" i="8"/>
  <c r="BH18" i="8"/>
  <c r="AK18" i="8"/>
  <c r="AQ18" i="8"/>
  <c r="T18" i="8"/>
  <c r="Z18" i="8"/>
  <c r="DF18" i="8"/>
  <c r="CO18" i="8"/>
  <c r="BF18" i="8"/>
  <c r="AO18" i="8"/>
  <c r="X18" i="8"/>
  <c r="DD18" i="8"/>
  <c r="CM18" i="8"/>
  <c r="BD18" i="8"/>
  <c r="AM18" i="8"/>
  <c r="V18" i="8"/>
  <c r="GM4" i="8"/>
  <c r="GM6" i="8"/>
  <c r="GM7" i="8"/>
  <c r="GM8" i="8"/>
  <c r="GM9" i="8"/>
  <c r="GM10" i="8"/>
  <c r="GM11" i="8"/>
  <c r="GM12" i="8"/>
  <c r="GM13" i="8"/>
  <c r="GM16" i="8"/>
  <c r="GM17" i="8"/>
  <c r="GM19" i="8"/>
  <c r="GM21" i="8"/>
  <c r="GM22" i="8"/>
  <c r="GM3" i="8"/>
  <c r="GW4" i="8"/>
  <c r="GW6" i="8"/>
  <c r="GW7" i="8"/>
  <c r="GW8" i="8"/>
  <c r="GW9" i="8"/>
  <c r="GW10" i="8"/>
  <c r="GW11" i="8"/>
  <c r="GW12" i="8"/>
  <c r="GW13" i="8"/>
  <c r="GW16" i="8"/>
  <c r="GW17" i="8"/>
  <c r="GW19" i="8"/>
  <c r="GW21" i="8"/>
  <c r="GW22" i="8"/>
  <c r="GW3" i="8"/>
  <c r="GF4" i="8"/>
  <c r="GF6" i="8"/>
  <c r="GF7" i="8"/>
  <c r="GF8" i="8"/>
  <c r="GF9" i="8"/>
  <c r="GF10" i="8"/>
  <c r="GF11" i="8"/>
  <c r="GF12" i="8"/>
  <c r="GF13" i="8"/>
  <c r="GF16" i="8"/>
  <c r="GF17" i="8"/>
  <c r="GF19" i="8"/>
  <c r="GF21" i="8"/>
  <c r="GF22" i="8"/>
  <c r="GF3" i="8"/>
  <c r="FO4" i="8"/>
  <c r="FO6" i="8"/>
  <c r="FO7" i="8"/>
  <c r="FO8" i="8"/>
  <c r="FO9" i="8"/>
  <c r="FO10" i="8"/>
  <c r="FO11" i="8"/>
  <c r="FO12" i="8"/>
  <c r="FO13" i="8"/>
  <c r="FO16" i="8"/>
  <c r="FO17" i="8"/>
  <c r="FO19" i="8"/>
  <c r="FO21" i="8"/>
  <c r="FO22" i="8"/>
  <c r="FO3" i="8"/>
  <c r="EX22" i="8"/>
  <c r="EX4" i="8"/>
  <c r="EX6" i="8"/>
  <c r="EX7" i="8"/>
  <c r="EX8" i="8"/>
  <c r="EX9" i="8"/>
  <c r="EX10" i="8"/>
  <c r="EX11" i="8"/>
  <c r="EX12" i="8"/>
  <c r="EX13" i="8"/>
  <c r="EX16" i="8"/>
  <c r="EX17" i="8"/>
  <c r="EX19" i="8"/>
  <c r="EX21" i="8"/>
  <c r="EX3" i="8"/>
  <c r="EG4" i="8"/>
  <c r="EG6" i="8"/>
  <c r="EG7" i="8"/>
  <c r="EG8" i="8"/>
  <c r="EG9" i="8"/>
  <c r="EG10" i="8"/>
  <c r="EG11" i="8"/>
  <c r="EG12" i="8"/>
  <c r="EG13" i="8"/>
  <c r="EG16" i="8"/>
  <c r="EG17" i="8"/>
  <c r="EG19" i="8"/>
  <c r="EG21" i="8"/>
  <c r="EG22" i="8"/>
  <c r="EG3" i="8"/>
  <c r="DP4" i="8"/>
  <c r="DP6" i="8"/>
  <c r="DP7" i="8"/>
  <c r="DP8" i="8"/>
  <c r="DP9" i="8"/>
  <c r="DP10" i="8"/>
  <c r="DP11" i="8"/>
  <c r="DP12" i="8"/>
  <c r="DP13" i="8"/>
  <c r="DP16" i="8"/>
  <c r="DP17" i="8"/>
  <c r="DP19" i="8"/>
  <c r="DP20" i="8"/>
  <c r="DP21" i="8"/>
  <c r="DP22" i="8"/>
  <c r="DP3" i="8"/>
  <c r="CY4" i="8"/>
  <c r="CY6" i="8"/>
  <c r="CY7" i="8"/>
  <c r="CY8" i="8"/>
  <c r="CY9" i="8"/>
  <c r="CY10" i="8"/>
  <c r="CY11" i="8"/>
  <c r="CY12" i="8"/>
  <c r="CY13" i="8"/>
  <c r="CY16" i="8"/>
  <c r="CY17" i="8"/>
  <c r="CY18" i="8"/>
  <c r="CY19" i="8"/>
  <c r="CY20" i="8"/>
  <c r="CY21" i="8"/>
  <c r="CY22" i="8"/>
  <c r="CY3" i="8"/>
  <c r="CH4" i="8"/>
  <c r="CH6" i="8"/>
  <c r="CH7" i="8"/>
  <c r="CH8" i="8"/>
  <c r="CH9" i="8"/>
  <c r="CH10" i="8"/>
  <c r="CH11" i="8"/>
  <c r="CH12" i="8"/>
  <c r="CH13" i="8"/>
  <c r="CH16" i="8"/>
  <c r="CH17" i="8"/>
  <c r="CH18" i="8"/>
  <c r="CH19" i="8"/>
  <c r="CH20" i="8"/>
  <c r="CH21" i="8"/>
  <c r="CH22" i="8"/>
  <c r="CH3" i="8"/>
  <c r="BP4" i="8"/>
  <c r="BP5" i="8"/>
  <c r="BP6" i="8"/>
  <c r="BP9" i="8"/>
  <c r="BP10" i="8"/>
  <c r="BP11" i="8"/>
  <c r="BP12" i="8"/>
  <c r="BP13" i="8"/>
  <c r="BP16" i="8"/>
  <c r="BP17" i="8"/>
  <c r="BP18" i="8"/>
  <c r="BP19" i="8"/>
  <c r="BP20" i="8"/>
  <c r="BP21" i="8"/>
  <c r="BP22" i="8"/>
  <c r="BP3" i="8"/>
  <c r="AY4" i="8"/>
  <c r="AY5" i="8"/>
  <c r="AY6" i="8"/>
  <c r="AY7" i="8"/>
  <c r="AY8" i="8"/>
  <c r="AY9" i="8"/>
  <c r="AY10" i="8"/>
  <c r="AY11" i="8"/>
  <c r="AY12" i="8"/>
  <c r="AY13" i="8"/>
  <c r="AY16" i="8"/>
  <c r="AY17" i="8"/>
  <c r="AY18" i="8"/>
  <c r="AY19" i="8"/>
  <c r="AY20" i="8"/>
  <c r="AY21" i="8"/>
  <c r="AY22" i="8"/>
  <c r="AY3" i="8"/>
  <c r="AH4" i="8"/>
  <c r="AH5" i="8"/>
  <c r="AH6" i="8"/>
  <c r="AH7" i="8"/>
  <c r="AH8" i="8"/>
  <c r="AH9" i="8"/>
  <c r="AH10" i="8"/>
  <c r="AH11" i="8"/>
  <c r="AH12" i="8"/>
  <c r="AH13" i="8"/>
  <c r="AH16" i="8"/>
  <c r="AH17" i="8"/>
  <c r="AH18" i="8"/>
  <c r="AH19" i="8"/>
  <c r="AH20" i="8"/>
  <c r="AH21" i="8"/>
  <c r="AH22" i="8"/>
  <c r="AH3" i="8"/>
  <c r="Q4" i="8"/>
  <c r="Q5" i="8"/>
  <c r="Q6" i="8"/>
  <c r="Q7" i="8"/>
  <c r="Q8" i="8"/>
  <c r="Q9" i="8"/>
  <c r="Q10" i="8"/>
  <c r="Q11" i="8"/>
  <c r="Q12" i="8"/>
  <c r="Q13" i="8"/>
  <c r="Q16" i="8"/>
  <c r="Q17" i="8"/>
  <c r="Q18" i="8"/>
  <c r="Q19" i="8"/>
  <c r="Q20" i="8"/>
  <c r="Q21" i="8"/>
  <c r="Q22" i="8"/>
  <c r="Q3" i="8"/>
  <c r="C48" i="2"/>
  <c r="K64" i="1"/>
  <c r="O32" i="2"/>
  <c r="C80" i="1"/>
  <c r="O64" i="1"/>
  <c r="I32" i="2"/>
  <c r="O16" i="2"/>
  <c r="C32" i="2"/>
  <c r="K16" i="2"/>
  <c r="I16" i="2"/>
  <c r="E16" i="2"/>
  <c r="C16" i="2"/>
  <c r="I64" i="1"/>
  <c r="C64" i="1"/>
  <c r="O48" i="1"/>
  <c r="E48" i="1"/>
  <c r="C48" i="1"/>
  <c r="Q32" i="1"/>
  <c r="O32" i="1"/>
  <c r="I32" i="1"/>
  <c r="E32" i="1"/>
  <c r="C32" i="1"/>
  <c r="O16" i="1"/>
  <c r="E16" i="1"/>
  <c r="C16" i="1"/>
</calcChain>
</file>

<file path=xl/sharedStrings.xml><?xml version="1.0" encoding="utf-8"?>
<sst xmlns="http://schemas.openxmlformats.org/spreadsheetml/2006/main" count="3564" uniqueCount="1340">
  <si>
    <t>PATIENT: 01-001</t>
  </si>
  <si>
    <t>TEST</t>
  </si>
  <si>
    <t>1st ATTEMPT</t>
  </si>
  <si>
    <t>SCORE</t>
  </si>
  <si>
    <t>2nd ATTEMPT</t>
  </si>
  <si>
    <t>March 17.2017</t>
  </si>
  <si>
    <t>March 27.2017</t>
  </si>
  <si>
    <t>The Grammatical Reasoning Test</t>
  </si>
  <si>
    <t>The Double Truoble Test</t>
  </si>
  <si>
    <t>The Odd One Out Test</t>
  </si>
  <si>
    <t>The Spatial Span Test</t>
  </si>
  <si>
    <t>The Rotation Test</t>
  </si>
  <si>
    <t>The Feature Match Test</t>
  </si>
  <si>
    <t>The Digit Span Test</t>
  </si>
  <si>
    <t>The Hampshire Tree Test</t>
  </si>
  <si>
    <t>The Paired Association Test</t>
  </si>
  <si>
    <t>The Polygons Test</t>
  </si>
  <si>
    <t>The Spatial Search Test</t>
  </si>
  <si>
    <t>TOTAL SCORE</t>
  </si>
  <si>
    <t>March 21/2017</t>
  </si>
  <si>
    <t>April 5.2017</t>
  </si>
  <si>
    <t>April 6. 2017</t>
  </si>
  <si>
    <t>PATIENT: 01-004</t>
  </si>
  <si>
    <t>March 31.2017</t>
  </si>
  <si>
    <t>PATIENT: 01-005</t>
  </si>
  <si>
    <t>June 5. 2017</t>
  </si>
  <si>
    <t>The Monkey Ladder Test</t>
  </si>
  <si>
    <t xml:space="preserve">PATIENT: 01-003 </t>
  </si>
  <si>
    <t>PATIENT: 01-006</t>
  </si>
  <si>
    <t>May 23. 2017</t>
  </si>
  <si>
    <t>May 29. 2017</t>
  </si>
  <si>
    <t>PATIENT: 01-007</t>
  </si>
  <si>
    <t>May 24. 2017</t>
  </si>
  <si>
    <t>PATIENT 01-008 was not intubated therefore we did not use data</t>
  </si>
  <si>
    <t>PATIENT: 01-009</t>
  </si>
  <si>
    <t>June 21. 2017</t>
  </si>
  <si>
    <t>PATIENT: 01-010</t>
  </si>
  <si>
    <t>June 22. 2017</t>
  </si>
  <si>
    <r>
      <t xml:space="preserve">PATIENT: 01-002 </t>
    </r>
    <r>
      <rPr>
        <b/>
        <sz val="18"/>
        <color rgb="FFFF0000"/>
        <rFont val="Cambria"/>
        <scheme val="major"/>
      </rPr>
      <t>(lost to follow up)</t>
    </r>
  </si>
  <si>
    <t>PATIENT: 02-001</t>
  </si>
  <si>
    <t>PATIENT: 02-002</t>
  </si>
  <si>
    <t>PATIENT: 02-003</t>
  </si>
  <si>
    <t>PATIENT: 02-004</t>
  </si>
  <si>
    <t>PATIENT: 02-005</t>
  </si>
  <si>
    <t>AGE</t>
  </si>
  <si>
    <t>Spatial Span</t>
  </si>
  <si>
    <t>Rotations</t>
  </si>
  <si>
    <t>Feature Match</t>
  </si>
  <si>
    <t>Digit Span</t>
  </si>
  <si>
    <t>Polygons</t>
  </si>
  <si>
    <t>l</t>
  </si>
  <si>
    <t>Unable/refused to complete</t>
  </si>
  <si>
    <t>Trial</t>
  </si>
  <si>
    <t>Batch User</t>
  </si>
  <si>
    <t>Batch</t>
  </si>
  <si>
    <t>Batch Page</t>
  </si>
  <si>
    <t>Test</t>
  </si>
  <si>
    <t>Batch Session</t>
  </si>
  <si>
    <t>Single Score</t>
  </si>
  <si>
    <t>Single Score Raw</t>
  </si>
  <si>
    <t>Raw Data</t>
  </si>
  <si>
    <t>Load Count</t>
  </si>
  <si>
    <t>Created At</t>
  </si>
  <si>
    <t>Updated At</t>
  </si>
  <si>
    <t>User Agent</t>
  </si>
  <si>
    <t>Browser</t>
  </si>
  <si>
    <t>Os</t>
  </si>
  <si>
    <t>Device Type</t>
  </si>
  <si>
    <t>Mozilla/5.0 (Macintosh; Intel Mac OS X 10_12_5) AppleWebKit/603.2.4 (KHTML, like Gecko) Version/10.1.1 Safari/603.2.4</t>
  </si>
  <si>
    <t>Safari</t>
  </si>
  <si>
    <t>Mac OS X</t>
  </si>
  <si>
    <t>Desktop</t>
  </si>
  <si>
    <t>Chrome</t>
  </si>
  <si>
    <t>2017-06-22 18:25:09 UTC</t>
  </si>
  <si>
    <t>2017-06-22 18:29:47 UTC</t>
  </si>
  <si>
    <t>2017-06-22 18:17:27 UTC</t>
  </si>
  <si>
    <t>2017-06-22 18:19:08 UTC</t>
  </si>
  <si>
    <t>2017-06-22 18:12:22 UTC</t>
  </si>
  <si>
    <t>2017-06-22 18:15:43 UTC</t>
  </si>
  <si>
    <t>2017-06-22 18:08:10 UTC</t>
  </si>
  <si>
    <t>2017-06-22 18:11:58 UTC</t>
  </si>
  <si>
    <t>2017-06-22 18:01:19 UTC</t>
  </si>
  <si>
    <t>2017-06-22 18:03:46 UTC</t>
  </si>
  <si>
    <t>Mozilla/5.0 (Macintosh; Intel Mac OS X 10.12; rv:54.0) Gecko/20100101 Firefox/54.0</t>
  </si>
  <si>
    <t>Firefox</t>
  </si>
  <si>
    <t>2017-06-22 18:00:37 UTC</t>
  </si>
  <si>
    <t>2017-06-22 18:03:42 UTC</t>
  </si>
  <si>
    <t>2017-06-22 17:54:42 UTC</t>
  </si>
  <si>
    <t>2017-06-22 17:54:52 UTC</t>
  </si>
  <si>
    <t>2017-06-22 17:47:32 UTC</t>
  </si>
  <si>
    <t>2017-06-22 17:53:05 UTC</t>
  </si>
  <si>
    <t>2017-06-22 17:44:04 UTC</t>
  </si>
  <si>
    <t>2017-06-22 17:47:24 UTC</t>
  </si>
  <si>
    <t>2017-06-22 17:38:44 UTC</t>
  </si>
  <si>
    <t>2017-06-22 17:38:41 UTC</t>
  </si>
  <si>
    <t>2017-06-22 16:39:31 UTC</t>
  </si>
  <si>
    <t>2017-06-22 16:41:27 UTC</t>
  </si>
  <si>
    <t>2017-06-22 16:33:02 UTC</t>
  </si>
  <si>
    <t>2017-06-22 16:35:33 UTC</t>
  </si>
  <si>
    <t>2017-06-21 16:22:23 UTC</t>
  </si>
  <si>
    <t>2017-06-21 16:24:34 UTC</t>
  </si>
  <si>
    <t>2017-06-21 16:18:13 UTC</t>
  </si>
  <si>
    <t>2017-06-21 16:20:34 UTC</t>
  </si>
  <si>
    <t>2017-06-21 16:15:25 UTC</t>
  </si>
  <si>
    <t>2017-06-21 16:17:31 UTC</t>
  </si>
  <si>
    <t>2017-06-21 16:09:01 UTC</t>
  </si>
  <si>
    <t>2017-06-21 16:13:08 UTC</t>
  </si>
  <si>
    <t>2017-06-21 15:55:40 UTC</t>
  </si>
  <si>
    <t>2017-06-21 15:55:22 UTC</t>
  </si>
  <si>
    <t>2017-06-21 15:52:28 UTC</t>
  </si>
  <si>
    <t>2017-06-21 15:53:58 UTC</t>
  </si>
  <si>
    <t>2017-06-21 15:48:00 UTC</t>
  </si>
  <si>
    <t>2017-06-21 15:50:30 UTC</t>
  </si>
  <si>
    <t>2017-06-21 15:42:32 UTC</t>
  </si>
  <si>
    <t>2017-06-21 15:46:50 UTC</t>
  </si>
  <si>
    <t>2017-06-21 15:36:35 UTC</t>
  </si>
  <si>
    <t>2017-06-21 15:40:35 UTC</t>
  </si>
  <si>
    <t>2017-06-21 15:30:57 UTC</t>
  </si>
  <si>
    <t>2017-06-21 15:35:08 UTC</t>
  </si>
  <si>
    <t>2017-06-21 15:30:43 UTC</t>
  </si>
  <si>
    <t>2017-06-21 15:32:36 UTC</t>
  </si>
  <si>
    <t>2017-06-21 15:22:52 UTC</t>
  </si>
  <si>
    <t>2017-06-21 15:28:53 UTC</t>
  </si>
  <si>
    <t>2017-06-08 19:22:08 UTC</t>
  </si>
  <si>
    <t>2017-06-08 19:23:41 UTC</t>
  </si>
  <si>
    <t>2017-06-08 19:16:32 UTC</t>
  </si>
  <si>
    <t>2017-06-08 19:20:23 UTC</t>
  </si>
  <si>
    <t>2017-06-08 19:15:24 UTC</t>
  </si>
  <si>
    <t>2017-06-08 19:17:01 UTC</t>
  </si>
  <si>
    <t>2017-06-08 19:11:43 UTC</t>
  </si>
  <si>
    <t>2017-06-08 19:14:55 UTC</t>
  </si>
  <si>
    <t>2017-06-08 19:06:53 UTC</t>
  </si>
  <si>
    <t>2017-06-08 19:06:54 UTC</t>
  </si>
  <si>
    <t>2017-06-08 19:03:53 UTC</t>
  </si>
  <si>
    <t>2017-06-08 19:04:23 UTC</t>
  </si>
  <si>
    <t>2017-06-08 19:01:29 UTC</t>
  </si>
  <si>
    <t>2017-06-08 19:03:33 UTC</t>
  </si>
  <si>
    <t>2017-06-08 18:58:41 UTC</t>
  </si>
  <si>
    <t>2017-06-08 19:00:47 UTC</t>
  </si>
  <si>
    <t>2017-06-08 18:55:04 UTC</t>
  </si>
  <si>
    <t>2017-06-08 18:56:17 UTC</t>
  </si>
  <si>
    <t>2017-06-08 18:49:09 UTC</t>
  </si>
  <si>
    <t>2017-06-08 18:50:56 UTC</t>
  </si>
  <si>
    <t>2017-06-08 18:46:15 UTC</t>
  </si>
  <si>
    <t>2017-06-08 18:50:07 UTC</t>
  </si>
  <si>
    <t>2017-06-08 18:45:15 UTC</t>
  </si>
  <si>
    <t>2017-06-08 18:45:50 UTC</t>
  </si>
  <si>
    <t>2017-06-06 18:00:34 UTC</t>
  </si>
  <si>
    <t>2017-06-06 18:04:13 UTC</t>
  </si>
  <si>
    <t>Mozilla/5.0 (Macintosh; Intel Mac OS X 10_12_4) AppleWebKit/537.36 (KHTML, like Gecko) Chrome/58.0.3029.110 Safari/537.36</t>
  </si>
  <si>
    <t>2017-06-06 17:57:46 UTC</t>
  </si>
  <si>
    <t>2017-06-06 17:57:35 UTC</t>
  </si>
  <si>
    <t>2017-06-06 17:54:01 UTC</t>
  </si>
  <si>
    <t>2017-06-06 17:56:52 UTC</t>
  </si>
  <si>
    <t>2017-06-06 17:47:50 UTC</t>
  </si>
  <si>
    <t>2017-06-06 17:50:54 UTC</t>
  </si>
  <si>
    <t>2017-06-06 17:43:30 UTC</t>
  </si>
  <si>
    <t>2017-06-06 17:45:45 UTC</t>
  </si>
  <si>
    <t>2017-06-06 17:39:34 UTC</t>
  </si>
  <si>
    <t>2017-06-06 17:41:17 UTC</t>
  </si>
  <si>
    <t>2017-06-06 17:34:45 UTC</t>
  </si>
  <si>
    <t>2017-06-06 17:36:51 UTC</t>
  </si>
  <si>
    <t>2017-06-05 16:55:42 UTC</t>
  </si>
  <si>
    <t>2017-06-05 16:57:10 UTC</t>
  </si>
  <si>
    <t>Mozilla/5.0 (Macintosh; Intel Mac OS X 10_12_4) AppleWebKit/603.1.30 (KHTML, like Gecko) Version/10.1 Safari/603.1.30</t>
  </si>
  <si>
    <t>2017-06-05 16:52:35 UTC</t>
  </si>
  <si>
    <t>2017-06-05 16:52:36 UTC</t>
  </si>
  <si>
    <t>2017-06-05 16:48:00 UTC</t>
  </si>
  <si>
    <t>2017-06-05 16:51:23 UTC</t>
  </si>
  <si>
    <t>2017-06-05 16:43:13 UTC</t>
  </si>
  <si>
    <t>2017-06-05 16:46:47 UTC</t>
  </si>
  <si>
    <t>2017-06-05 16:39:05 UTC</t>
  </si>
  <si>
    <t>2017-06-05 16:40:16 UTC</t>
  </si>
  <si>
    <t>2017-06-05 16:35:36 UTC</t>
  </si>
  <si>
    <t>2017-06-05 16:38:59 UTC</t>
  </si>
  <si>
    <t>2017-06-05 16:34:15 UTC</t>
  </si>
  <si>
    <t>2017-06-05 16:34:32 UTC</t>
  </si>
  <si>
    <t>2017-06-05 16:30:30 UTC</t>
  </si>
  <si>
    <t>2017-06-05 16:32:55 UTC</t>
  </si>
  <si>
    <t>2017-06-05 16:22:59 UTC</t>
  </si>
  <si>
    <t>2017-06-05 16:28:21 UTC</t>
  </si>
  <si>
    <t>2017-06-05 16:22:12 UTC</t>
  </si>
  <si>
    <t>2017-06-05 16:21:59 UTC</t>
  </si>
  <si>
    <t>2017-06-05 16:17:15 UTC</t>
  </si>
  <si>
    <t>2017-06-05 16:20:56 UTC</t>
  </si>
  <si>
    <t>2017-06-05 16:16:54 UTC</t>
  </si>
  <si>
    <t>2017-06-05 16:17:41 UTC</t>
  </si>
  <si>
    <t>2017-05-29 19:24:09 UTC</t>
  </si>
  <si>
    <t>2017-05-29 19:26:12 UTC</t>
  </si>
  <si>
    <t>2017-05-29 19:23:18 UTC</t>
  </si>
  <si>
    <t>2017-05-29 19:24:50 UTC</t>
  </si>
  <si>
    <t>2017-05-29 19:20:49 UTC</t>
  </si>
  <si>
    <t>2017-05-29 19:22:01 UTC</t>
  </si>
  <si>
    <t>2017-05-29 19:16:32 UTC</t>
  </si>
  <si>
    <t>2017-05-29 19:18:41 UTC</t>
  </si>
  <si>
    <t>2017-05-29 19:14:16 UTC</t>
  </si>
  <si>
    <t>2017-05-29 19:15:54 UTC</t>
  </si>
  <si>
    <t>2017-05-29 19:09:31 UTC</t>
  </si>
  <si>
    <t>2017-05-29 19:11:35 UTC</t>
  </si>
  <si>
    <t>2017-05-29 19:06:12 UTC</t>
  </si>
  <si>
    <t>2017-05-29 19:09:24 UTC</t>
  </si>
  <si>
    <t>2017-05-29 19:04:07 UTC</t>
  </si>
  <si>
    <t>2017-05-29 19:05:31 UTC</t>
  </si>
  <si>
    <t>2017-05-29 19:01:37 UTC</t>
  </si>
  <si>
    <t>2017-05-29 19:04:51 UTC</t>
  </si>
  <si>
    <t>2017-05-29 18:57:43 UTC</t>
  </si>
  <si>
    <t>2017-05-29 18:57:54 UTC</t>
  </si>
  <si>
    <t>2017-05-29 18:53:24 UTC</t>
  </si>
  <si>
    <t>2017-05-29 18:55:06 UTC</t>
  </si>
  <si>
    <t>2017-05-29 18:51:28 UTC</t>
  </si>
  <si>
    <t>2017-05-29 18:52:50 UTC</t>
  </si>
  <si>
    <t>2017-05-29 18:33:01 UTC</t>
  </si>
  <si>
    <t>2017-05-29 18:36:16 UTC</t>
  </si>
  <si>
    <t>2017-05-29 18:31:44 UTC</t>
  </si>
  <si>
    <t>2017-05-29 18:32:49 UTC</t>
  </si>
  <si>
    <t>2017-05-29 18:29:37 UTC</t>
  </si>
  <si>
    <t>2017-05-29 18:31:42 UTC</t>
  </si>
  <si>
    <t>2017-05-29 18:25:32 UTC</t>
  </si>
  <si>
    <t>2017-05-29 18:29:19 UTC</t>
  </si>
  <si>
    <t>2017-05-29 18:22:21 UTC</t>
  </si>
  <si>
    <t>2017-05-29 18:24:50 UTC</t>
  </si>
  <si>
    <t>2017-05-29 18:20:23 UTC</t>
  </si>
  <si>
    <t>2017-05-29 18:21:55 UTC</t>
  </si>
  <si>
    <t>2017-05-29 18:17:27 UTC</t>
  </si>
  <si>
    <t>2017-05-29 18:19:47 UTC</t>
  </si>
  <si>
    <t>2017-05-29 18:14:26 UTC</t>
  </si>
  <si>
    <t>2017-05-29 18:17:04 UTC</t>
  </si>
  <si>
    <t>2017-05-29 18:10:38 UTC</t>
  </si>
  <si>
    <t>2017-05-29 18:14:06 UTC</t>
  </si>
  <si>
    <t>2017-05-29 18:07:42 UTC</t>
  </si>
  <si>
    <t>2017-05-29 18:09:54 UTC</t>
  </si>
  <si>
    <t>2017-05-29 18:03:21 UTC</t>
  </si>
  <si>
    <t>2017-05-29 18:04:02 UTC</t>
  </si>
  <si>
    <t>2017-05-29 17:59:11 UTC</t>
  </si>
  <si>
    <t>2017-05-29 18:02:01 UTC</t>
  </si>
  <si>
    <t>2017-05-24 20:40:44 UTC</t>
  </si>
  <si>
    <t>2017-05-24 20:42:57 UTC</t>
  </si>
  <si>
    <t>Mozilla/5.0 (Macintosh; Intel Mac OS X 10_12_3) AppleWebKit/602.4.8 (KHTML, like Gecko) Version/10.0.3 Safari/602.4.8</t>
  </si>
  <si>
    <t>2017-05-24 20:39:43 UTC</t>
  </si>
  <si>
    <t>2017-05-24 20:41:16 UTC</t>
  </si>
  <si>
    <t>2017-05-24 20:36:35 UTC</t>
  </si>
  <si>
    <t>2017-05-24 20:38:29 UTC</t>
  </si>
  <si>
    <t>2017-05-24 20:32:33 UTC</t>
  </si>
  <si>
    <t>2017-05-24 20:35:50 UTC</t>
  </si>
  <si>
    <t>2017-05-24 20:29:06 UTC</t>
  </si>
  <si>
    <t>2017-05-24 20:30:38 UTC</t>
  </si>
  <si>
    <t>2017-05-24 20:23:54 UTC</t>
  </si>
  <si>
    <t>2017-05-24 20:26:42 UTC</t>
  </si>
  <si>
    <t>2017-05-24 20:21:40 UTC</t>
  </si>
  <si>
    <t>2017-05-24 20:23:20 UTC</t>
  </si>
  <si>
    <t>2017-05-24 20:17:37 UTC</t>
  </si>
  <si>
    <t>2017-05-24 20:19:18 UTC</t>
  </si>
  <si>
    <t>2017-05-24 20:13:23 UTC</t>
  </si>
  <si>
    <t>2017-05-24 20:17:27 UTC</t>
  </si>
  <si>
    <t>2017-05-24 20:10:42 UTC</t>
  </si>
  <si>
    <t>2017-05-24 20:12:19 UTC</t>
  </si>
  <si>
    <t>2017-05-24 20:07:14 UTC</t>
  </si>
  <si>
    <t>2017-05-24 20:10:07 UTC</t>
  </si>
  <si>
    <t>2017-05-24 20:04:42 UTC</t>
  </si>
  <si>
    <t>2017-05-24 20:06:46 UTC</t>
  </si>
  <si>
    <t>2017-05-23 20:12:56 UTC</t>
  </si>
  <si>
    <t>2017-05-23 20:12:30 UTC</t>
  </si>
  <si>
    <t>2017-05-23 20:09:08 UTC</t>
  </si>
  <si>
    <t>2017-05-23 20:11:52 UTC</t>
  </si>
  <si>
    <t>2017-05-23 20:07:19 UTC</t>
  </si>
  <si>
    <t>2017-05-23 20:09:03 UTC</t>
  </si>
  <si>
    <t>2017-05-23 20:02:05 UTC</t>
  </si>
  <si>
    <t>2017-05-23 20:04:11 UTC</t>
  </si>
  <si>
    <t>2017-05-23 19:56:28 UTC</t>
  </si>
  <si>
    <t>2017-05-23 19:58:58 UTC</t>
  </si>
  <si>
    <t>2017-05-23 19:53:17 UTC</t>
  </si>
  <si>
    <t>2017-05-23 19:56:00 UTC</t>
  </si>
  <si>
    <t>2017-05-23 19:52:15 UTC</t>
  </si>
  <si>
    <t>2017-05-23 19:52:55 UTC</t>
  </si>
  <si>
    <t>2017-05-23 19:49:58 UTC</t>
  </si>
  <si>
    <t>2017-05-23 19:51:46 UTC</t>
  </si>
  <si>
    <t>2017-05-23 19:45:26 UTC</t>
  </si>
  <si>
    <t>2017-05-23 19:49:09 UTC</t>
  </si>
  <si>
    <t>2017-05-23 19:41:31 UTC</t>
  </si>
  <si>
    <t>2017-05-23 19:44:02 UTC</t>
  </si>
  <si>
    <t>2017-05-23 19:39:16 UTC</t>
  </si>
  <si>
    <t>2017-05-23 19:40:00 UTC</t>
  </si>
  <si>
    <t>2017-05-23 19:34:30 UTC</t>
  </si>
  <si>
    <t>2017-05-23 19:37:45 UTC</t>
  </si>
  <si>
    <t>Windows 7</t>
  </si>
  <si>
    <t>2017-04-25 18:21:21 UTC</t>
  </si>
  <si>
    <t>2017-04-25 18:24:05 UTC</t>
  </si>
  <si>
    <t>Mozilla/5.0 (Windows NT 10.0; Win64; x64) AppleWebKit/537.36 (KHTML, like Gecko) Chrome/57.0.2987.133 Safari/537.36</t>
  </si>
  <si>
    <t>Windows 10</t>
  </si>
  <si>
    <t>2017-04-25 18:16:56 UTC</t>
  </si>
  <si>
    <t>2017-04-25 18:19:41 UTC</t>
  </si>
  <si>
    <t>2017-04-25 18:09:30 UTC</t>
  </si>
  <si>
    <t>2017-04-25 18:16:02 UTC</t>
  </si>
  <si>
    <t>2017-04-25 18:07:55 UTC</t>
  </si>
  <si>
    <t>2017-04-25 18:11:08 UTC</t>
  </si>
  <si>
    <t>2017-04-25 17:58:56 UTC</t>
  </si>
  <si>
    <t>2017-04-25 18:04:55 UTC</t>
  </si>
  <si>
    <t>2017-04-25 17:59:14 UTC</t>
  </si>
  <si>
    <t>2017-04-25 17:57:04 UTC</t>
  </si>
  <si>
    <t>2017-04-25 17:56:24 UTC</t>
  </si>
  <si>
    <t>2017-04-25 17:57:42 UTC</t>
  </si>
  <si>
    <t>2017-04-25 17:49:35 UTC</t>
  </si>
  <si>
    <t>2017-04-25 17:47:41 UTC</t>
  </si>
  <si>
    <t>2017-04-25 17:43:46 UTC</t>
  </si>
  <si>
    <t>2017-04-25 17:43:07 UTC</t>
  </si>
  <si>
    <t>2017-04-25 17:39:09 UTC</t>
  </si>
  <si>
    <t>2017-04-25 17:36:58 UTC</t>
  </si>
  <si>
    <t>2017-04-25 17:31:08 UTC</t>
  </si>
  <si>
    <t>2017-04-25 17:36:02 UTC</t>
  </si>
  <si>
    <t>2017-04-25 17:27:07 UTC</t>
  </si>
  <si>
    <t>2017-04-25 17:29:44 UTC</t>
  </si>
  <si>
    <t>2017-04-11 01:26:39 UTC</t>
  </si>
  <si>
    <t>2017-04-11 01:25:29 UTC</t>
  </si>
  <si>
    <t>Mozilla/5.0 (Windows NT 6.1; WOW64; rv:52.0) Gecko/20100101 Firefox/52.0</t>
  </si>
  <si>
    <t>2017-04-11 01:20:34 UTC</t>
  </si>
  <si>
    <t>2017-04-11 01:19:46 UTC</t>
  </si>
  <si>
    <t>2017-04-11 01:15:00 UTC</t>
  </si>
  <si>
    <t>2017-04-11 01:16:42 UTC</t>
  </si>
  <si>
    <t>2017-04-11 01:13:18 UTC</t>
  </si>
  <si>
    <t>2017-04-11 01:16:35 UTC</t>
  </si>
  <si>
    <t>2017-04-11 01:09:22 UTC</t>
  </si>
  <si>
    <t>2017-04-11 01:10:15 UTC</t>
  </si>
  <si>
    <t>2017-04-11 01:05:48 UTC</t>
  </si>
  <si>
    <t>2017-04-11 01:04:28 UTC</t>
  </si>
  <si>
    <t>2017-04-11 01:03:09 UTC</t>
  </si>
  <si>
    <t>2017-04-11 01:01:31 UTC</t>
  </si>
  <si>
    <t>2017-04-11 00:59:59 UTC</t>
  </si>
  <si>
    <t>2017-04-11 01:01:33 UTC</t>
  </si>
  <si>
    <t>2017-04-11 00:56:07 UTC</t>
  </si>
  <si>
    <t>2017-04-11 00:59:37 UTC</t>
  </si>
  <si>
    <t>2017-04-11 00:50:25 UTC</t>
  </si>
  <si>
    <t>2017-04-11 00:52:08 UTC</t>
  </si>
  <si>
    <t>2017-04-11 00:49:56 UTC</t>
  </si>
  <si>
    <t>2017-04-11 00:48:38 UTC</t>
  </si>
  <si>
    <t>2017-04-11 00:42:30 UTC</t>
  </si>
  <si>
    <t>2017-04-11 00:43:58 UTC</t>
  </si>
  <si>
    <t>2017-04-06 15:58:19 UTC</t>
  </si>
  <si>
    <t>2017-04-06 16:02:54 UTC</t>
  </si>
  <si>
    <t>2017-04-06 15:53:55 UTC</t>
  </si>
  <si>
    <t>2017-04-06 15:55:35 UTC</t>
  </si>
  <si>
    <t>2017-04-06 15:49:51 UTC</t>
  </si>
  <si>
    <t>2017-04-06 15:56:06 UTC</t>
  </si>
  <si>
    <t>2017-04-06 15:49:02 UTC</t>
  </si>
  <si>
    <t>2017-04-06 15:52:15 UTC</t>
  </si>
  <si>
    <t>2017-04-06 15:43:59 UTC</t>
  </si>
  <si>
    <t>2017-04-06 15:46:24 UTC</t>
  </si>
  <si>
    <t>2017-04-06 15:38:36 UTC</t>
  </si>
  <si>
    <t>2017-04-06 15:43:04 UTC</t>
  </si>
  <si>
    <t>2017-04-05 15:54:59 UTC</t>
  </si>
  <si>
    <t>2017-04-05 16:01:01 UTC</t>
  </si>
  <si>
    <t>2017-04-05 15:55:07 UTC</t>
  </si>
  <si>
    <t>2017-04-05 15:57:07 UTC</t>
  </si>
  <si>
    <t>2017-04-05 15:50:50 UTC</t>
  </si>
  <si>
    <t>2017-04-05 15:54:51 UTC</t>
  </si>
  <si>
    <t>2017-04-05 15:48:58 UTC</t>
  </si>
  <si>
    <t>2017-04-05 15:50:10 UTC</t>
  </si>
  <si>
    <t>2017-04-05 15:38:56 UTC</t>
  </si>
  <si>
    <t>2017-04-05 15:37:37 UTC</t>
  </si>
  <si>
    <t>2017-04-05 15:33:11 UTC</t>
  </si>
  <si>
    <t>2017-04-05 15:35:20 UTC</t>
  </si>
  <si>
    <t>2017-03-31 15:27:58 UTC</t>
  </si>
  <si>
    <t>2017-03-31 15:30:55 UTC</t>
  </si>
  <si>
    <t>2017-03-31 15:24:43 UTC</t>
  </si>
  <si>
    <t>2017-03-31 15:27:08 UTC</t>
  </si>
  <si>
    <t>2017-03-31 15:22:13 UTC</t>
  </si>
  <si>
    <t>2017-03-31 15:23:57 UTC</t>
  </si>
  <si>
    <t>2017-03-31 15:18:41 UTC</t>
  </si>
  <si>
    <t>2017-03-31 15:19:18 UTC</t>
  </si>
  <si>
    <t>2017-03-31 15:05:00 UTC</t>
  </si>
  <si>
    <t>Mozilla/5.0 (Macintosh; Intel Mac OS X 10_11_6) AppleWebKit/603.1.30 (KHTML, like Gecko) Version/10.1 Safari/603.1.30</t>
  </si>
  <si>
    <t>2017-03-27 20:15:36 UTC</t>
  </si>
  <si>
    <t>2017-03-27 20:18:50 UTC</t>
  </si>
  <si>
    <t>Mozilla/5.0 (Macintosh; Intel Mac OS X 10_11_6) AppleWebKit/602.4.8 (KHTML, like Gecko) Version/10.0.3 Safari/602.4.8</t>
  </si>
  <si>
    <t>2017-03-27 20:14:33 UTC</t>
  </si>
  <si>
    <t>2017-03-27 20:14:39 UTC</t>
  </si>
  <si>
    <t>2017-03-27 20:09:49 UTC</t>
  </si>
  <si>
    <t>2017-03-27 20:13:52 UTC</t>
  </si>
  <si>
    <t>2017-03-27 20:05:57 UTC</t>
  </si>
  <si>
    <t>2017-03-27 20:08:53 UTC</t>
  </si>
  <si>
    <t>2017-03-27 15:18:47 UTC</t>
  </si>
  <si>
    <t>2017-03-27 15:20:29 UTC</t>
  </si>
  <si>
    <t>2017-03-27 15:18:50 UTC</t>
  </si>
  <si>
    <t>2017-03-27 15:18:02 UTC</t>
  </si>
  <si>
    <t>2017-03-27 15:15:00 UTC</t>
  </si>
  <si>
    <t>2017-03-27 15:18:13 UTC</t>
  </si>
  <si>
    <t>2017-03-27 15:09:33 UTC</t>
  </si>
  <si>
    <t>2017-03-27 15:11:52 UTC</t>
  </si>
  <si>
    <t>2017-03-27 15:08:29 UTC</t>
  </si>
  <si>
    <t>2017-03-27 15:10:09 UTC</t>
  </si>
  <si>
    <t>2017-03-27 15:04:12 UTC</t>
  </si>
  <si>
    <t>2017-03-27 15:06:04 UTC</t>
  </si>
  <si>
    <t>2017-03-21 18:38:50 UTC</t>
  </si>
  <si>
    <t>2017-03-21 18:41:53 UTC</t>
  </si>
  <si>
    <t>2017-03-21 18:35:00 UTC</t>
  </si>
  <si>
    <t>2017-03-21 18:36:26 UTC</t>
  </si>
  <si>
    <t>2017-03-21 18:31:07 UTC</t>
  </si>
  <si>
    <t>2017-03-21 18:32:22 UTC</t>
  </si>
  <si>
    <t>2017-03-21 18:25:56 UTC</t>
  </si>
  <si>
    <t>2017-03-21 18:27:19 UTC</t>
  </si>
  <si>
    <t>2017-03-17 16:21:12 UTC</t>
  </si>
  <si>
    <t>2017-03-17 16:22:33 UTC</t>
  </si>
  <si>
    <t>Mozilla/5.0 (Macintosh; Intel Mac OS X 10_12_2) AppleWebKit/602.3.12 (KHTML, like Gecko) Version/10.0.2 Safari/602.3.12</t>
  </si>
  <si>
    <t>2017-03-17 16:17:25 UTC</t>
  </si>
  <si>
    <t>2017-03-17 16:17:44 UTC</t>
  </si>
  <si>
    <t>2017-03-17 16:11:38 UTC</t>
  </si>
  <si>
    <t>2017-03-17 16:14:31 UTC</t>
  </si>
  <si>
    <t>2017-03-17 16:01:38 UTC</t>
  </si>
  <si>
    <t>2017-03-17 16:11:16 UTC</t>
  </si>
  <si>
    <t>2017-03-17 15:55:47 UTC</t>
  </si>
  <si>
    <t>2017-03-17 15:59:00 UTC</t>
  </si>
  <si>
    <t>2017-03-17 15:53:15 UTC</t>
  </si>
  <si>
    <t>2017-03-17 15:53:40 UTC</t>
  </si>
  <si>
    <t>2017-03-17 15:49:27 UTC</t>
  </si>
  <si>
    <t>2017-03-17 15:52:57 UTC</t>
  </si>
  <si>
    <t>2017-03-17 15:47:07 UTC</t>
  </si>
  <si>
    <t>2017-03-17 15:48:47 UTC</t>
  </si>
  <si>
    <t>2017-03-17 15:41:50 UTC</t>
  </si>
  <si>
    <t>2017-03-17 15:45:05 UTC</t>
  </si>
  <si>
    <t>2017-03-17 15:39:05 UTC</t>
  </si>
  <si>
    <t>2017-03-17 15:39:09 UTC</t>
  </si>
  <si>
    <t>2017-03-17 15:35:29 UTC</t>
  </si>
  <si>
    <t>2017-03-17 15:37:11 UTC</t>
  </si>
  <si>
    <t>2017-03-17 15:29:40 UTC</t>
  </si>
  <si>
    <t>2017-03-17 15:31:47 UTC</t>
  </si>
  <si>
    <t>2017-02-11 16:18:28 UTC</t>
  </si>
  <si>
    <t>2017-02-11 16:24:30 UTC</t>
  </si>
  <si>
    <t>Mozilla/5.0 (Macintosh; Intel Mac OS X 10_12_2) AppleWebKit/537.36 (KHTML, like Gecko) Chrome/55.0.2883.95 Safari/537.36</t>
  </si>
  <si>
    <t>2017-02-11 16:12:48 UTC</t>
  </si>
  <si>
    <t>2017-02-11 16:14:29 UTC</t>
  </si>
  <si>
    <t>2017-02-11 16:08:52 UTC</t>
  </si>
  <si>
    <t>2017-02-11 16:11:13 UTC</t>
  </si>
  <si>
    <t>2017-02-11 15:57:51 UTC</t>
  </si>
  <si>
    <t>2017-02-11 16:01:03 UTC</t>
  </si>
  <si>
    <t>2017-02-11 15:59:12 UTC</t>
  </si>
  <si>
    <t>2017-02-11 15:54:41 UTC</t>
  </si>
  <si>
    <t>2017-02-11 15:55:38 UTC</t>
  </si>
  <si>
    <t>2017-02-11 15:51:25 UTC</t>
  </si>
  <si>
    <t>2017-02-11 15:46:22 UTC</t>
  </si>
  <si>
    <t>2017-02-11 15:54:35 UTC</t>
  </si>
  <si>
    <t>2017-02-11 15:42:04 UTC</t>
  </si>
  <si>
    <t>2017-02-11 15:50:09 UTC</t>
  </si>
  <si>
    <t>2017-02-11 15:37:06 UTC</t>
  </si>
  <si>
    <t>2017-02-11 15:46:51 UTC</t>
  </si>
  <si>
    <t>2017-02-11 15:40:20 UTC</t>
  </si>
  <si>
    <t>2017-02-11 15:41:28 UTC</t>
  </si>
  <si>
    <t>2017-02-11 15:29:24 UTC</t>
  </si>
  <si>
    <t>2017-02-11 15:37:37 UTC</t>
  </si>
  <si>
    <t>2017-02-11 15:30:54 UTC</t>
  </si>
  <si>
    <t>2017-02-11 15:26:59 UTC</t>
  </si>
  <si>
    <t>2017-01-27 22:13:08 UTC</t>
  </si>
  <si>
    <t>2017-01-27 22:15:17 UTC</t>
  </si>
  <si>
    <t>2017-01-27 22:09:41 UTC</t>
  </si>
  <si>
    <t>2017-01-27 22:12:19 UTC</t>
  </si>
  <si>
    <t>2017-01-27 21:59:51 UTC</t>
  </si>
  <si>
    <t>2017-01-27 22:08:17 UTC</t>
  </si>
  <si>
    <t>2017-01-27 22:02:26 UTC</t>
  </si>
  <si>
    <t>2017-01-27 21:58:18 UTC</t>
  </si>
  <si>
    <t>2017-01-27 21:52:55 UTC</t>
  </si>
  <si>
    <t>2017-01-27 22:00:26 UTC</t>
  </si>
  <si>
    <t>2017-01-27 21:51:47 UTC</t>
  </si>
  <si>
    <t>2017-01-27 21:55:59 UTC</t>
  </si>
  <si>
    <t>2017-01-17 01:29:27 UTC</t>
  </si>
  <si>
    <t>2017-01-17 01:35:22 UTC</t>
  </si>
  <si>
    <t>2017-01-17 01:31:51 UTC</t>
  </si>
  <si>
    <t>2017-01-17 01:28:43 UTC</t>
  </si>
  <si>
    <t>2017-01-17 01:25:32 UTC</t>
  </si>
  <si>
    <t>2017-01-17 01:22:47 UTC</t>
  </si>
  <si>
    <t>2017-01-17 01:19:53 UTC</t>
  </si>
  <si>
    <t>2017-01-17 01:18:40 UTC</t>
  </si>
  <si>
    <t>2017-01-17 01:11:23 UTC</t>
  </si>
  <si>
    <t>2017-01-17 01:13:08 UTC</t>
  </si>
  <si>
    <t>2017-01-17 01:13:00 UTC</t>
  </si>
  <si>
    <t>2017-01-17 01:09:20 UTC</t>
  </si>
  <si>
    <t>2017-01-17 01:09:32 UTC</t>
  </si>
  <si>
    <t>2017-01-17 01:05:50 UTC</t>
  </si>
  <si>
    <t>2017-01-17 00:50:02 UTC</t>
  </si>
  <si>
    <t>2017-01-17 01:05:19 UTC</t>
  </si>
  <si>
    <t>2017-01-17 00:50:22 UTC</t>
  </si>
  <si>
    <t>2017-01-17 00:53:00 UTC</t>
  </si>
  <si>
    <t>2017-01-17 00:45:52 UTC</t>
  </si>
  <si>
    <t>2017-01-17 00:47:33 UTC</t>
  </si>
  <si>
    <t>2017-01-17 00:42:33 UTC</t>
  </si>
  <si>
    <t>2017-01-17 00:39:26 UTC</t>
  </si>
  <si>
    <t>2017-01-17 00:38:19 UTC</t>
  </si>
  <si>
    <t>2017-01-17 00:41:46 UTC</t>
  </si>
  <si>
    <t>2016-12-21 01:49:21 UTC</t>
  </si>
  <si>
    <t>2016-12-21 01:47:07 UTC</t>
  </si>
  <si>
    <t>Mozilla/5.0 (Macintosh; Intel Mac OS X 10_12_1) AppleWebKit/537.36 (KHTML, like Gecko) Chrome/55.0.2883.95 Safari/537.36</t>
  </si>
  <si>
    <t>2016-12-21 01:43:29 UTC</t>
  </si>
  <si>
    <t>2016-12-21 01:44:09 UTC</t>
  </si>
  <si>
    <t>2016-12-21 01:38:10 UTC</t>
  </si>
  <si>
    <t>2016-12-21 01:37:19 UTC</t>
  </si>
  <si>
    <t>2016-12-21 01:28:50 UTC</t>
  </si>
  <si>
    <t>2016-12-21 01:32:11 UTC</t>
  </si>
  <si>
    <t>2016-12-21 01:24:24 UTC</t>
  </si>
  <si>
    <t>2016-12-21 01:23:23 UTC</t>
  </si>
  <si>
    <t>2016-12-21 01:16:31 UTC</t>
  </si>
  <si>
    <t>2016-12-21 01:18:10 UTC</t>
  </si>
  <si>
    <t>2016-12-21 01:15:29 UTC</t>
  </si>
  <si>
    <t>2016-12-21 01:16:54 UTC</t>
  </si>
  <si>
    <t>2016-12-21 01:06:39 UTC</t>
  </si>
  <si>
    <t>2016-12-21 01:07:39 UTC</t>
  </si>
  <si>
    <t>2016-12-21 00:59:02 UTC</t>
  </si>
  <si>
    <t>2016-12-21 01:05:10 UTC</t>
  </si>
  <si>
    <t>2016-12-21 00:53:49 UTC</t>
  </si>
  <si>
    <t>2016-12-21 00:55:29 UTC</t>
  </si>
  <si>
    <t>2016-12-21 00:51:11 UTC</t>
  </si>
  <si>
    <t>2016-12-21 00:53:07 UTC</t>
  </si>
  <si>
    <t>2016-12-21 00:45:02 UTC</t>
  </si>
  <si>
    <t>2016-12-21 00:47:58 UTC</t>
  </si>
  <si>
    <t>Task duration 	 138120 
  AvgCorrect 	2.5 
 MaxScore 	 3 
 24.gif 	 42622 	 Response 1 of 3 	 Empty 
 21.gif 	 1423 	 Response 2 of 3 	 Empty 
 7.gif 	 1529 	 Token 1 of 4 
 16.gif 	 2352 	 Response 1 of 2 	 Empty 
 24.gif 	 4658 	 Token 2 of 4 
 21.gif 	 841 	 Token 3 of 4 
 7.gif 	 824 	 Response 1 of 1 	 Found ERROR! 
 25.gif 	 19450 	 Response 1 of 2 	 Empty 
 14.gif 	 929 	 Token 1 of 3 
 11.gif 	 1317 	 Token 2 of 3 
 14.gif 	 23858 	 Response 1 of 1 	 Found ERROR! 
 19.gif 	 681 	 Token 1 of 2 
 4.gif 	 905 	 Token 2 of 2 	 completed 
 2.gif 	 2877 	 Token 1 of 3 
 16.gif 	 1050 	 Response 1 of 2 	 Empty 
 7.gif 	 1185 	 Token 2 of 3 
 16.gif 	 3521 	 Token 3 of 3 	 completed 
 19.gif 	 1690 	 Response 1 of 2 	 Empty 
 11.gif 	 1402 	 Token 1 of 4 
 4.gif 	 1586 	 Response 1 of 2 	 Empty 
 23.gif 	 1324 	 Token 2 of 4 
 19.gif 	 1382 	 Response 1 of 2 	 Empty 
 11.gif 	 1580 	 Response 2 of 2 	 Found ERROR!</t>
  </si>
  <si>
    <t xml:space="preserve"> Attempted 	 18 
 Errors 	 8 
  Max 	 3 
 Score 	 -4 
 CorrectScore 	 14</t>
  </si>
  <si>
    <t>Task duration 	95597 
 OverallScore 	-4
 Attempted 	 18 
 Errors 	 8 
  Max 	 3 
 Score 	 -4 
 CorrectScore 	 14 
 TypeOfTrial 	 ShapeTypeRight 	 ShapeTypeLeft 	 CopyingWhichSide 	 Feedback 	 CurrentScore 	 RT 
 Match 	 3 	 3 	 Left 	 CORRECT 	 1 	 5812 
 Mismatch 	 4 	 6 	 Left 	 CORRECT 	 2 	 12172 
 Mismatch 	 3 	 5 	 Left 	 INCORRECT! 	 0 	 6449 
 Mismatch 	 4 	 5 	 Left 	 INCORRECT! 	 -2 	 4574 
 Mismatch 	 3 	 5 	 Right 	 CORRECT 	 -1 	 2021 
 Mismatch 	 3 	 6 	 Left 	 CORRECT 	 0 	 3433 
 Mismatch 	 5 	 3 	 Right 	 CORRECT 	 2 	 6194 
 Match 	 6 	 5 	 Right 	 CORRECT 	 4 	 4425 
 Mismatch 	 5 	 4 	 Right 	 INCORRECT! 	 1 	 9371 
 Match 	 6 	 3 	 Left 	 CORRECT 	 4 	 3132 
 Mismatch 	 4 	 4 	 Right 	 INCORRECT! 	 1 	 3843 
 Match 	 3 	 3 	 Right 	 INCORRECT! 	 -2 	 1737 
 Mismatch 	 3 	 4 	 Right 	 INCORRECT! 	 -4 	 1272 
 Match 	 3 	 4 	 Right 	 INCORRECT! 	 -6 	 1450 
 Match 	 5 	 6 	 Right 	 CORRECT 	 -5 	 1322 
 Mismatch 	 5 	 5 	 Right 	 INCORRECT! 	 -6 	 1713 
 Match 	 6 	 6 	 Right 	 CORRECT 	 -5 	 1466 
 Match 	 5 	 4 	 Left 	 CORRECT 	 -4 	 5910</t>
  </si>
  <si>
    <t>Task duration 	 105798 
 MaxScore: 	3
 MeanScore 	2.6666666666666665 
TargetString 	 ResponseString 	 RT 	 Feedback
 2017 	 17 	 12145 	 Incorrect 
 2313 	 2313 	 6532 	 Correct 
 231215 	 231215 	 9372 	 Correct 
 4181320 	 18 	 5685 	 Incorrect 
 1214 	 1214 	 8541 	 Correct 
 39194 	 319 	 6215 	 Incorrect</t>
  </si>
  <si>
    <t>Task duration 	187130 
 Batch: 	
 Song: 	
OverallScore 	3 
DifficultyLevel 	 Feedback 	 MovesMade 	 RT 
 1 	 Failed! 	 6 	 110798 
 1 	 CORRECT! 	 3 	 19951</t>
  </si>
  <si>
    <t>Task duration 	 95794 
 MaxScore 	5
 MeanScore 	4
 TargetString 	 ResponseString 	 RT 	 Feedback
 1047 	 0474 	 12240 	 INCORRECT! 
 680 	 680 	 3685 	 CORRECT! 
 6247 	 6247 	 3287 	 CORRECT! 
 56804 	 56804 	 4820 	 CORRECT! 
 674032 	 674324 	 12870 	 INCORRECT! 
 10768 	 24587 	 18240 	 INCORRECT!</t>
  </si>
  <si>
    <t xml:space="preserve"> 
 Attempted 	 11 
 Errors 	 0 
  Max 	 6 
 Score 	 36 
 CorrectScore 	36</t>
  </si>
  <si>
    <t>Task duration 	96405 
 OverallScore 	36 
 Attempted 	 11 
 Errors 	 0 
  Max 	 6 
 Score 	 36 
 CorrectScore 	36
 TrialType 	 FeedbackText.text 	 CurrentScore 	 RT 
 Matched 	 CORRECT 	 1 	 6456 
 Matched 	 CORRECT 	 2 	 5195 
 Matched 	 CORRECT 	 4 	 4718 
 Mismatched 	 CORRECT 	 6 	 5180 
 Matched 	 CORRECT 	 9 	 8457 
 Mismatched 	 CORRECT 	 12 	 5362 
 Mismatched 	 CORRECT 	 16 	 7244 
 Matched 	 CORRECT 	 20 	 6538 
 Mismatched 	 CORRECT 	 25 	 7146 
 Matched 	 CORRECT 	 30 	 11579 
 Mismatched 	 CORRECT 	 36 	 8190</t>
  </si>
  <si>
    <t>Attempted 	 10 
 Errors 	 3 
  Max 	 6 
 Score 	 18 
 CorrectScore 	 34</t>
  </si>
  <si>
    <t>Task duration: 	95596 
 OverallScore 	18
Attempted 	 10 
 Errors 	 3 
  Max 	 6 
 Score 	 18 
 CorrectScore 	 34 
 TrialType 	 Angle 	 Feedback 	 Score 	 RT 
 Match 	 270 	 CORRECT 	 4 	 8096 
 Match 	 90 	 INCORRECT! 	 0 	 10914 
 Match 	 90 	 CORRECT 	 4 	 3451 
 Mismatch 	 270 	 CORRECT 	 8 	 13591 
 Mismatch 	 270 	 INCORRECT! 	 3 	 15765 
 Mismatch 	 90 	 CORRECT 	 8 	 1881 
 Match 	 180 	 CORRECT 	 13 	 4394 
 Match 	 180 	 CORRECT 	 19 	 6337 
 Mismatch 	 180 	 CORRECT 	 25 	 14006 
 Mismatch 	 90 	 INCORRECT! 	 18 	 5470</t>
  </si>
  <si>
    <t>Task duration 	 108907 
 MaxScore 	4
 MeanScore 	3.6666666666666665
TargetString 	 ResponseString 	 RT 	 Feedback 
 37136 	 37135 	 12753 	 INCORRECT! 
 71511 	 71511 	 4443 	 CORRECT! 
 1214113 	 1214113 	 9612 	 CORRECT! 
 751911 	 751109 	 8773 	 INCORRECT! 
 157142 	 157142 	 6175 	 CORRECT! 
 510781 	 510718 	 8392 	 INCORRECT!</t>
  </si>
  <si>
    <t>Attempted 	 9 
 Errors 	 1 
  Max 	 8 
 Score 	 7</t>
  </si>
  <si>
    <t>Task duration 	 187574 
 OverallScore 	7
Attempted 	 9 
 Errors 	 1 
  Max 	 8 
 Score 	 7 
 OddOneOut 	 Selection 	 Correct 	 Level 	 On 	 Responded 	 RT 	 Score 
 4 	 4 	 CORRECT 	 1 	 46933 	 60036 	 13103 	 0 
 8 	 8 	 CORRECT 	 2 	 61418 	 75292 	 13874 	 1 
 3 	 3 	 CORRECT 	 3 	 76564 	 95980 	 19416 	 2 
 1 	 1 	 CORRECT 	 4 	 97313 	 103365 	 6052 	 3 
 4 	 4 	 CORRECT 	 6 	 104648 	 125606 	 20958 	 4 
 4 	 4 	 CORRECT 	 7 	 126904 	 144823 	 17919 	 5 
 7 	 7 	 CORRECT 	 5 	 146189 	 154791 	 8602 	 6 
 6 	 7 	 ERROR!! 	 8 	 156106 	 178072 	 21966 	 7 
 2 	 2 	 CORRECT 	 8 	 179489 	 211394 	 31905 	 6</t>
  </si>
  <si>
    <t>CC trials 	1
 IC trials 	1
 CI trials 	1
 II trials 	 0.5
 CC RT 	7851
 IC RT 	11233
 CI RT 	15542
 II RT 	10145</t>
  </si>
  <si>
    <t>Task duration = 95939 
 OverallScore 	6
CC trials 	1
 IC trials 	1
 CI trials 	1
 II trials 	 0.5
 CC RT 	7851
 IC RT 	11233
 CI RT 	15542
 II RT 	10145
Problems 	 CorrectAnswer 	 ProbeText 	 ProbeColour 	 RightProbe 	 LeftProbe 	 ResponseChoice 	 Feedback 	 RT
 CCR 	 Right 	 BLUE	255	BLUE	RED 	 Right 	 CORRECT 	 11510 
 CCL 	 Left 	 RED	16711680	BLUE	RED 	 Left 	 CORRECT 	 4192 
 IIR 	 Right 	 BLUE	16711680	RED	BLUE 	 Right 	 CORRECT 	 12485 
 IIL 	 Left 	 RED	255	RED	BLUE 	 Right 	 INCORRECT! 	 7805 
 ICL 	 Left 	 RED	255	RED	BLUE 	 Left 	 CORRECT 	 8293 
 ICR 	 Right 	 RED	255	BLUE	RED 	 Right 	 CORRECT 	 14173 
 CIL 	 Left 	 RED	16711680	BLUE	RED 	 Left 	 CORRECT 	 13106 
 CIR 	 Right 	 RED	16711680	RED	BLUE 	 Right 	 CORRECT 	 17978</t>
  </si>
  <si>
    <t>Task duration = 95265 
 1 out of 7 attempted 
ProbeText 	 OuterImg 	 InnerImg 	 Response 	 Feedback 	 RT 
 Square contains circle	Square	Circle	true 	 CORRECT 	 10087 
 Circle is smaller than square	Square	Circle	true 	 CORRECT 	 5445 
 Square is not smaller than circle	Square	Circle	false 	 INCORRECT! 	 13284 
 Circle does not encapsulate square	Square	Circle	true 	 INCORRECT! 	 10075 
 Circle encapsulates square	Square	Circle	true 	 CORRECT 	 11185 
 Circle is not smaller than square	Square	Circle	true 	 INCORRECT! 	 10598 
 Square does not contain circle	Square	Circle	false 	 CORRECT 	 10145</t>
  </si>
  <si>
    <t>Task duration 	140882 
 MaxScore 	4 
 MeanScore 	3.4
TargetString 	 ResponseString 	 RT 	 Feedback
 58 	 58 	 11699 	 CORRECT! 
 22123 	 22123 	 13256 	 CORRECT! 
 1232223 	 1232223 	 11900 	 CORRECT! 
 1713231822 	 1317182223 	 18108 	 INCORRECT! 
 219413 	 219413 	 11508 	 CORRECT! 
 25617924 	 25179624 	 10205 	 INCORRECT! 
 914247 	 914247 	 5212 	 CORRECT! 
 12121106 	 12162110 	 13513 	 INCORRECT!</t>
  </si>
  <si>
    <t>Task duration 	 246059 
  AvgCorrect 	3.6666666666666665 
 MaxScore 	 4 
 23.gif 	 12668 	 Response 1 of 3 	 Empty 
 11.gif 	 9306 	 Response 2 of 3 	 Empty 
 17.gif 	 4286 	 Token 1 of 4 
 23.gif 	 7420 	 Response 1 of 2 	 Empty 
 11.gif 	 12003 	 Token 2 of 4 
 17.gif 	 16351 	 Response 1 of 1 	 Found ERROR! 
 18.gif 	 6149 	 Response 1 of 2 	 Empty 
 7.gif 	 3099 	 Token 1 of 3 
 18.gif 	 5406 	 Token 2 of 3 
 14.gif 	 3142 	 Token 3 of 3 	 completed 
 23.gif 	 18485 	 Response 1 of 3 	 Empty 
 15.gif 	 3608 	 Response 2 of 3 	 Empty 
 20.gif 	 3108 	 Token 1 of 4 
 4.gif 	 5093 	 Token 2 of 4 
 15.gif 	 4164 	 Response 1 of 2 	 Empty 
 23.gif 	 3109 	 Token 3 of 4 
 15.gif 	 3321 	 Token 4 of 4 	 completed 
 13.gif 	 10277 	 Response 1 of 2 	 Empty 
 4.gif 	 2437 	 Token 1 of 5 
 5.gif 	 3229 	 Response 1 of 4 	 Empty 
 21.gif 	 2598 	 Response 2 of 4 	 Empty 
 19.gif 	 2170 	 Response 3 of 4 	 Empty 
 13.gif 	 3112 	 Token 2 of 5 
 4.gif 	 6332 	 Response 1 of 2 	 Found ERROR! 
 16.gif 	 13427 	 Token 1 of 4 
 15.gif 	 2518 	 Response 1 of 3 	 Empty 
 14.gif 	 2206 	 Response 2 of 3 	 Empty 
 4.gif 	 2954 	 Token 2 of 4 
 14.gif 	 3853 	 Response 1 of 2 	 Empty 
 15.gif 	 2309 	 Token 3 of 4 
 14.gif 	 6808 	 Token 4 of 4 	 completed 
 23.gif 	 6033 	 Response 1 of 0 	 Empty 
 16.gif 	 3253 	 Response 2 of 0 	 Empty 
 20.gif 	 2570 	 Response 3 of 0 	 Empty 
 3.gif 	 1815 	 Response 4 of 0 	 Empty 
 24.gif 	 2147 	 Token 1 of 5 
 23.gif 	 3858 	 Response 1 of 4 	 Empty 
 20.gif 	 3226 	 Response 2 of 4 	 Empty 
 23.gif 	 11823 	 Response 3 of 4 	 Search ERROR!</t>
  </si>
  <si>
    <t xml:space="preserve"> Attempted 	 8 
 Errors 	 2 
  Max 	 3 
 Score 	 4 
 CorrectScore 	 12</t>
  </si>
  <si>
    <t>Task duration 	95721 
 OverallScore 	4
 Attempted 	 8 
 Errors 	 2 
  Max 	 3 
 Score 	 4 
 CorrectScore 	 12 
 TypeOfTrial 	 ShapeTypeRight 	 ShapeTypeLeft 	 CopyingWhichSide 	 Feedback 	 CurrentScore 	 RT 
 Mismatch 	 5 	 4 	 Left 	 CORRECT 	 1 	 7878 
 Mismatch 	 5 	 6 	 Left 	 CORRECT 	 2 	 6678 
 Match 	 3 	 3 	 Left 	 CORRECT 	 4 	 19768 
 Match 	 5 	 5 	 Left 	 CORRECT 	 6 	 6283 
 Mismatch 	 5 	 5 	 Left 	 CORRECT 	 9 	 8026 
 Match 	 6 	 6 	 Left 	 CORRECT 	 12 	 7704 
 Match 	 6 	 6 	 Left 	 INCORRECT! 	 8 	 14091 
 Match 	 6 	 3 	 Left 	 INCORRECT! 	 4 	 5786</t>
  </si>
  <si>
    <t>Task duration 	 75722 
 MaxScore: 	2
 MeanScore 	2 
TargetString 	 ResponseString 	 RT 	 Feedback
 35 	 35 	 14870 	 Correct 
 71621 	 721 	 15828 	 Incorrect 
 310 	 10 	 5168 	 Incorrect 
 913 	 13 	 5603 	 Incorrect</t>
  </si>
  <si>
    <t xml:space="preserve">Task duration 	187576 
 Batch: 	
 Song: 	
OverallScore 	0 
DifficultyLevel 	 Feedback 	 MovesMade 	 RT 
</t>
  </si>
  <si>
    <t>Task duration 	 76656 
 MaxScore 	0
 MeanScore 	0
 TargetString 	 ResponseString 	 RT 	 Feedback
 0647 	 2314 	 30241 	 INCORRECT! 
 276 	 123 	 17817 	 INCORRECT! 
 04 	 34 	 10404 	 INCORRECT!</t>
  </si>
  <si>
    <t xml:space="preserve"> 
 Attempted 	 13 
 Errors 	 5 
  Max 	 3 
 Score 	 4 
 CorrectScore 	15</t>
  </si>
  <si>
    <t>Task duration 	95605 
 OverallScore 	4 
 Attempted 	 13 
 Errors 	 5 
  Max 	 3 
 Score 	 4 
 CorrectScore 	15
 TrialType 	 FeedbackText.text 	 CurrentScore 	 RT 
 Mismatched 	 INCORRECT! 	 -1 	 6331 
 Matched 	 CORRECT 	 0 	 7911 
 Matched 	 CORRECT 	 1 	 4218 
 Matched 	 CORRECT 	 3 	 3838 
 Matched 	 CORRECT 	 5 	 3790 
 Matched 	 CORRECT 	 8 	 5492 
 Mismatched 	 INCORRECT! 	 5 	 5669 
 Mismatched 	 INCORRECT! 	 2 	 9823 
 Matched 	 CORRECT 	 4 	 7082 
 Mismatched 	 INCORRECT! 	 2 	 5076 
 Matched 	 CORRECT 	 4 	 4904 
 Mismatched 	 INCORRECT! 	 2 	 4900 
 Matched 	 CORRECT 	 4 	 10519</t>
  </si>
  <si>
    <t>Attempted 	 6 
 Errors 	 3 
  Max 	 4 
 Score 	 -2 
 CorrectScore 	 10</t>
  </si>
  <si>
    <t>Task duration: 	95747 
 OverallScore 	-2
Attempted 	 6 
 Errors 	 3 
  Max 	 4 
 Score 	 -2 
 CorrectScore 	 10 
 TrialType 	 Angle 	 Feedback 	 Score 	 RT 
 Mismatch 	 180 	 INCORRECT! 	 -4 	 10401 
 Match 	 270 	 INCORRECT! 	 -8 	 13255 
 Mismatch 	 180 	 CORRECT 	 -5 	 4251 
 Mismatch 	 90 	 CORRECT 	 -2 	 7476 
 Match 	 270 	 CORRECT 	 2 	 21038 
 Mismatch 	 270 	 INCORRECT! 	 -2 	 25425</t>
  </si>
  <si>
    <t>Task duration 	 184154 
 MaxScore 	3
 MeanScore 	3
TargetString 	 ResponseString 	 RT 	 Feedback 
 137109 	 10623 	 75059 	 INCORRECT! 
 1213 	 1213 	 13031 	 CORRECT! 
 68137 	 6123 	 39486 	 INCORRECT! 
 14313 	 1479 	 19009 	 INCORRECT!</t>
  </si>
  <si>
    <t>Task duration 	 187130 
 OverallScore 	7
Attempted 	 9 
 Errors 	 1 
  Max 	 8 
 Score 	 7 
 OddOneOut 	 Selection 	 Correct 	 Level 	 On 	 Responded 	 RT 	 Score 
 4 	 4 	 CORRECT 	 1 	 53588 	 60753 	 7165 	 0 
 6 	 6 	 CORRECT 	 2 	 62054 	 68209 	 6155 	 1 
 8 	 8 	 CORRECT 	 3 	 69472 	 88769 	 19297 	 2 
 5 	 8 	 ERROR!! 	 4 	 90085 	 139059 	 48974 	 3 
 4 	 4 	 CORRECT 	 4 	 140336 	 154323 	 13987 	 2 
 9 	 9 	 CORRECT 	 8 	 155638 	 192004 	 36366 	 3 
 8 	 8 	 CORRECT 	 6 	 193305 	 201973 	 8668 	 4 
 5 	 5 	 CORRECT 	 5 	 203308 	 217197 	 13889 	 5 
 9 	 9 	 CORRECT 	 7 	 218557 	 228414 	 9857 	 6</t>
  </si>
  <si>
    <t>CC trials 	1
 IC trials 	0
 CI trials 	1
 II trials 	 0
 CC RT 	8965
 IC RT 	8371.666666666666
 CI RT 	8303.333333333334
 II RT 	9579</t>
  </si>
  <si>
    <t>Task duration = 95525 
 OverallScore 	0
CC trials 	1
 IC trials 	0
 CI trials 	1
 II trials 	 0
 CC RT 	8965
 IC RT 	8371.666666666666
 CI RT 	8303.333333333334
 II RT 	9579
Problems 	 CorrectAnswer 	 ProbeText 	 ProbeColour 	 RightProbe 	 LeftProbe 	 ResponseChoice 	 Feedback 	 RT
 IIR 	 Right 	 RED	255	BLUE	RED 	 Left 	 INCORRECT! 	 14018 
 CIR 	 Right 	 RED	16711680	RED	BLUE 	 Right 	 CORRECT 	 9970 
 CCL 	 Left 	 RED	16711680	BLUE	RED 	 Left 	 CORRECT 	 12355 
 CIL 	 Left 	 BLUE	255	RED	BLUE 	 Left 	 CORRECT 	 7759 
 ICR 	 Right 	 BLUE	16711680	RED	BLUE 	 Left 	 INCORRECT! 	 5825 
 IIL 	 Left 	 RED	255	RED	BLUE 	 Right 	 INCORRECT! 	 5140 
 ICL 	 Left 	 RED	255	RED	BLUE 	 Right 	 INCORRECT! 	 7257 
 CCR 	 Right 	 BLUE	255	BLUE	RED 	 Right 	 CORRECT 	 5575 
 CIR 	 Right 	 RED	16711680	RED	BLUE 	 Right 	 CORRECT 	 7181 
 ICL 	 Left 	 RED	255	RED	BLUE 	 Right 	 INCORRECT! 	 12033</t>
  </si>
  <si>
    <t>Task duration = 95562 
 0 out of 10 attempted 
ProbeText 	 OuterImg 	 InnerImg 	 Response 	 Feedback 	 RT 
 Circle contains square	Square	Circle	true 	 INCORRECT! 	 11320 
 Circle encapsulates square	Square	Circle	false 	 CORRECT 	 5360 
 Square is smaller than circle	Square	Circle	false 	 INCORRECT! 	 3409 
 Circle is bigger than square	Square	Circle	true 	 INCORRECT! 	 7637 
 Circle does not encapsulate square	Square	Circle	true 	 INCORRECT! 	 17626 
 Circle is smaller than square	Square	Circle	false 	 CORRECT 	 5578 
 Circle encapsulates square	Square	Circle	true 	 CORRECT 	 16532 
 Square is not bigger than circle	Square	Circle	true 	 CORRECT 	 3164 
 Square is not contained by circle	Square	Circle	true 	 INCORRECT! 	 5705 
 Square encapsulates circle	Square	Circle	false 	 CORRECT 	 3496</t>
  </si>
  <si>
    <t>Task duration 	180467 
 MaxScore 	2 
 MeanScore 	2
TargetString 	 ResponseString 	 RT 	 Feedback
 128 	 128 	 13698 	 CORRECT! 
 242317 	 241723 	 38850 	 INCORRECT! 
 101 	 101 	 43694 	 CORRECT! 
 51416 	 51614 	 22127 	 INCORRECT! 
 2416 	 2416 	 15504 	 CORRECT! 
 121522 	 122215 	 20357 	 INCORRECT!</t>
  </si>
  <si>
    <t>Task duration 	 149638 
  AvgCorrect 	5.5 
 MaxScore 	 7 
 13.gif 	 9222 	 Response 1 of 3 	 Empty 
 18.gif 	 1143 	 Response 2 of 3 	 Empty 
 1.gif 	 306 	 Token 1 of 4 
 18.gif 	 5824 	 Response 1 of 2 	 Empty 
 20.gif 	 604 	 Token 2 of 4 
 18.gif 	 2809 	 Token 3 of 4 
 13.gif 	 1011 	 Token 4 of 4 	 completed 
 13.gif 	 880 	 Response 1 of 2 	 Empty 
 23.gif 	 511 	 Token 1 of 5 
 13.gif 	 1472 	 Response 1 of 3 	 Empty 
 19.gif 	 698 	 Response 2 of 3 	 Empty 
 16.gif 	 734 	 Token 2 of 5 
 19.gif 	 668 	 Response 1 of 2 	 Empty 
 13.gif 	 1035 	 Token 3 of 5 
 5.gif 	 499 	 Response 1 of 2 	 Empty 
 16.gif 	 792 	 Response 2 of 2 	 Found ERROR! 
 25.gif 	 931 	 Token 1 of 4 
 24.gif 	 1082 	 Response 1 of 3 	 Empty 
 3.gif 	 816 	 Response 2 of 3 	 Empty 
 12.gif 	 1215 	 Token 2 of 4 
 24.gif 	 1152 	 Response 1 of 2 	 Empty 
 3.gif 	 403 	 Token 3 of 4 
 24.gif 	 450 	 Token 4 of 4 	 completed 
 5.gif 	 1061 	 Response 1 of 3 	 Empty 
 3.gif 	 836 	 Response 2 of 3 	 Empty 
 1.gif 	 657 	 Token 1 of 5 
 5.gif 	 1440 	 Response 1 of 3 	 Empty 
 3.gif 	 550 	 Response 2 of 3 	 Empty 
 17.gif 	 873 	 Token 2 of 5 
 5.gif 	 1144 	 Token 3 of 5 
 3.gif 	 858 	 Response 1 of 2 	 Empty 
 2.gif 	 1034 	 Token 4 of 5 
 3.gif 	 745 	 Token 5 of 5 	 completed 
 18.gif 	 1201 	 Response 1 of 5 	 Empty 
 10.gif 	 292 	 Response 2 of 5 	 Empty 
 4.gif 	 508 	 Response 3 of 5 	 Empty 
 15.gif 	 590 	 Response 4 of 5 	 Empty 
 2.gif 	 667 	 Token 1 of 6 
 13.gif 	 1833 	 Token 2 of 6 
 15.gif 	 1255 	 Response 1 of 4 	 Empty 
 4.gif 	 621 	 Response 2 of 4 	 Empty 
 18.gif 	 589 	 Response 3 of 4 	 Empty 
 10.gif 	 382 	 Token 3 of 6 
 18.gif 	 840 	 Token 4 of 6 
 4.gif 	 792 	 Token 5 of 6 
 15.gif 	 373 	 Token 6 of 6 	 completed 
 19.gif 	 1154 	 Response 1 of 4 	 Empty 
 7.gif 	 805 	 Response 2 of 4 	 Empty 
 11.gif 	 313 	 Response 3 of 4 	 Empty 
 15.gif 	 551 	 Token 1 of 7 
 19.gif 	 1311 	 Response 1 of 3 	 Empty 
 7.gif 	 537 	 Response 2 of 3 	 Empty 
 11.gif 	 396 	 Token 2 of 7 
 7.gif 	 923 	 Token 3 of 7 
 19.gif 	 764 	 Response 1 of 4 	 Empty 
 25.gif 	 1093 	 Response 2 of 4 	 Empty 
 1.gif 	 521 	 Response 3 of 4 	 Empty 
 4.gif 	 329 	 Token 4 of 7 
 19.gif 	 1357 	 Response 1 of 3 	 Empty 
 25.gif 	 807 	 Response 2 of 3 	 Empty 
 1.gif 	 266 	 Token 5 of 7 
 25.gif 	 1301 	 Token 6 of 7 
 19.gif 	 1015 	 Token 7 of 7 	 completed 
 21.gif 	 1085 	 Response 1 of 5 	 Empty 
 15.gif 	 290 	 Response 2 of 5 	 Empty 
 20.gif 	 267 	 Response 3 of 5 	 Empty 
 22.gif 	 760 	 Response 4 of 5 	 Empty 
 13.gif 	 290 	 Token 1 of 8 
 22.gif 	 1663 	 Response 1 of 6 	 Empty 
 14.gif 	 229 	 Response 2 of 6 	 Empty 
 21.gif 	 321 	 Response 3 of 6 	 Empty 
 15.gif 	 233 	 Response 4 of 6 	 Empty 
 20.gif 	 202 	 Response 5 of 6 	 Empty 
 17.gif 	 333 	 Token 2 of 8 
 18.gif 	 1157 	 Token 3 of 8 
 14.gif 	 433 	 Response 1 of 4 	 Empty 
 13.gif 	 409 	 Response 2 of 4 	 Found ERROR! 
 17.gif 	 1088 	 Response 1 of 6 	 Empty 
 16.gif 	 137 	 Response 2 of 6 	 Empty 
 3.gif 	 239 	 Response 3 of 6 	 Empty 
 20.gif 	 10 	 Response 4 of 6 	 Empty 
 18.gif 	 265 	 Response 5 of 6 	 Empty 
 2.gif 	 401 	 Token 1 of 7 
 15.gif 	 1103 	 Token 2 of 7 
 20.gif 	 1304 	 Response 1 of 3 	 Empty 
 3.gif 	 345 	 Response 2 of 3 	 Empty 
 16.gif 	 524 	 Token 3 of 7 
 3.gif 	 1450 	 Response 1 of 2 	 Empty 
 20.gif 	 282 	 Token 4 of 7 
 17.gif 	 802 	 Response 1 of 2 	 Empty 
 3.gif 	 723 	 Token 5 of 7 
 18.gif 	 528 	 Response 1 of 2 	 Empty 
 17.gif 	 780 	 Token 6 of 7 
 18.gif 	 575 	 Token 7 of 7 	 completed 
 9.gif 	 1367 	 Response 1 of 7 	 Empty 
 2.gif 	 524 	 Response 2 of 7 	 Empty 
 24.gif 	 127 	 Response 3 of 7 	 Empty 
 20.gif 	 148 	 Response 4 of 7 	 Empty 
 15.gif 	 137 	 Response 5 of 7 	 Empty 
 7.gif 	 338 	 Response 6 of 7 	 Empty 
 23.gif 	 521 	 Token 1 of 8 
 4.gif 	 1043 	 Response 1 of 4 	 Empty 
 7.gif 	 779 	 Response 2 of 4 	 Empty 
 15.gif 	 255 	 Response 3 of 4 	 Empty 
 20.gif 	 258 	 Token 2 of 8 
 4.gif 	 906 	 Response 1 of 3 	 Empty 
 9.gif 	 1042 	 Response 2 of 3 	 Empty 
 2.gif 	 169 	 Token 3 of 8 
 24.gif 	 354 	 Response 1 of 3 	 Empty 
 2.gif 	 342 	 Response 2 of 3 	 Found ERROR!</t>
  </si>
  <si>
    <t xml:space="preserve"> Attempted 	 21 
 Errors 	 5 
  Max 	 6 
 Score 	 39 
 CorrectScore 	 51</t>
  </si>
  <si>
    <t>Task duration 	95058 
 OverallScore 	39
 Attempted 	 21 
 Errors 	 5 
  Max 	 6 
 Score 	 39 
 CorrectScore 	 51 
 TypeOfTrial 	 ShapeTypeRight 	 ShapeTypeLeft 	 CopyingWhichSide 	 Feedback 	 CurrentScore 	 RT 
 Match 	 6 	 5 	 Left 	 INCORRECT! 	 -1 	 3981 
 Mismatch 	 4 	 4 	 Right 	 CORRECT 	 0 	 2882 
 Mismatch 	 6 	 3 	 Left 	 INCORRECT! 	 -1 	 1757 
 Match 	 6 	 6 	 Right 	 CORRECT 	 0 	 2083 
 Mismatch 	 4 	 4 	 Right 	 CORRECT 	 1 	 2908 
 Mismatch 	 3 	 3 	 Left 	 INCORRECT! 	 -1 	 3646 
 Mismatch 	 3 	 5 	 Right 	 INCORRECT! 	 -3 	 1520 
 Match 	 3 	 5 	 Right 	 CORRECT 	 -2 	 1423 
 Mismatch 	 4 	 3 	 Right 	 CORRECT 	 -1 	 2705 
 Mismatch 	 6 	 6 	 Right 	 CORRECT 	 1 	 9595 
 Mismatch 	 6 	 4 	 Left 	 CORRECT 	 3 	 2489 
 Match 	 4 	 6 	 Right 	 CORRECT 	 6 	 2628 
 Mismatch 	 4 	 3 	 Left 	 CORRECT 	 9 	 2027 
 Match 	 6 	 3 	 Right 	 CORRECT 	 13 	 2463 
 Mismatch 	 4 	 4 	 Right 	 CORRECT 	 17 	 2329 
 Match 	 3 	 4 	 Left 	 CORRECT 	 22 	 2444 
 Mismatch 	 4 	 4 	 Right 	 CORRECT 	 27 	 4342 
 Match 	 6 	 5 	 Left 	 CORRECT 	 33 	 3482 
 Mismatch 	 5 	 5 	 Right 	 INCORRECT! 	 27 	 5203 
 Match 	 5 	 3 	 Left 	 CORRECT 	 33 	 6906 
 Match 	 6 	 3 	 Left 	 CORRECT 	 39 	 3462</t>
  </si>
  <si>
    <t>Task duration 	 65617 
 MaxScore: 	2
 MeanScore 	2 
TargetString 	 ResponseString 	 RT 	 Feedback
 203 	 3 	 8001 	 Incorrect 
 185 	 185 	 6668 	 Correct 
 51924 	 19 	 1340 	 Incorrect 
 1618 	 1618 	 3341 	 Correct 
 91612 	 912 	 3231 	 Incorrect</t>
  </si>
  <si>
    <t>Task duration 	187270 
 Batch: 	
 Song: 	
OverallScore 	12 
DifficultyLevel 	 Feedback 	 MovesMade 	 RT 
 1 	 CORRECT! 	 5 	 102490 
 2 	 CORRECT! 	 3 	 24289 
 3 	 CORRECT! 	 4 	 21796 
 4 	 CORRECT! 	 4 	 13404</t>
  </si>
  <si>
    <t>Task duration 	 115706 
 MaxScore 	7
 MeanScore 	5.5
 TargetString 	 ResponseString 	 RT 	 Feedback
 2165 	 2165 	 4957 	 CORRECT! 
 05632 	 05632 	 4654 	 CORRECT! 
 890451 	 890451 	 7401 	 CORRECT! 
 0832614 	 0832614 	 9105 	 CORRECT! 
 69083415 	 69083145 	 11071 	 INCORRECT! 
 6597238 	 6957238 	 10620 	 INCORRECT! 
 398475 	 398478 	 11456 	 INCORRECT!</t>
  </si>
  <si>
    <t xml:space="preserve"> 
 Attempted 	 20 
 Errors 	 1 
  Max 	 10 
 Score 	 90 
 CorrectScore 	100</t>
  </si>
  <si>
    <t>Task duration 	95506 
 OverallScore 	90 
 Attempted 	 20 
 Errors 	 1 
  Max 	 10 
 Score 	 90 
 CorrectScore 	100
 TrialType 	 FeedbackText.text 	 CurrentScore 	 RT 
 Mismatched 	 CORRECT 	 1 	 1747 
 Matched 	 CORRECT 	 2 	 1515 
 Matched 	 CORRECT 	 4 	 1973 
 Matched 	 CORRECT 	 6 	 1194 
 Mismatched 	 CORRECT 	 9 	 1923 
 Matched 	 CORRECT 	 12 	 3233 
 Matched 	 CORRECT 	 16 	 2317 
 Mismatched 	 CORRECT 	 20 	 2948 
 Mismatched 	 CORRECT 	 25 	 2545 
 Mismatched 	 CORRECT 	 30 	 4242 
 Matched 	 CORRECT 	 36 	 3158 
 Matched 	 CORRECT 	 42 	 4091 
 Mismatched 	 CORRECT 	 49 	 3347 
 Matched 	 CORRECT 	 56 	 3777 
 Mismatched 	 CORRECT 	 64 	 4069 
 Mismatched 	 CORRECT 	 72 	 5152 
 Matched 	 CORRECT 	 81 	 5733 
 Matched 	 CORRECT 	 90 	 6693 
 Mismatched 	 INCORRECT! 	 80 	 6047 
 Matched 	 CORRECT 	 90 	 7242</t>
  </si>
  <si>
    <t>Attempted 	 19 
 Errors 	 3 
  Max 	 9 
 Score 	 84 
 CorrectScore 	 106</t>
  </si>
  <si>
    <t>Task duration: 	95503 
 OverallScore 	84
Attempted 	 19 
 Errors 	 3 
  Max 	 9 
 Score 	 84 
 CorrectScore 	 106 
 TrialType 	 Angle 	 Feedback 	 Score 	 RT 
 Match 	 180 	 CORRECT 	 4 	 3802 
 Match 	 180 	 CORRECT 	 8 	 2417 
 Mismatch 	 180 	 CORRECT 	 13 	 2892 
 Mismatch 	 90 	 CORRECT 	 18 	 2648 
 Mismatch 	 90 	 CORRECT 	 24 	 2297 
 Match 	 270 	 INCORRECT! 	 18 	 2281 
 Mismatch 	 270 	 CORRECT 	 24 	 3610 
 Match 	 270 	 CORRECT 	 30 	 5300 
 Match 	 270 	 CORRECT 	 37 	 2654 
 Mismatch 	 270 	 CORRECT 	 44 	 2924 
 Match 	 180 	 CORRECT 	 52 	 4330 
 Mismatch 	 90 	 INCORRECT! 	 44 	 7416 
 Mismatch 	 270 	 INCORRECT! 	 36 	 6779 
 Match 	 180 	 CORRECT 	 43 	 3015 
 Match 	 180 	 CORRECT 	 50 	 4092 
 Match 	 180 	 CORRECT 	 58 	 5032 
 Match 	 90 	 CORRECT 	 66 	 6440 
 Match 	 180 	 CORRECT 	 75 	 2909 
 Match 	 90 	 CORRECT 	 84 	 4068</t>
  </si>
  <si>
    <t>Task duration 	 102584 
 MaxScore 	5
 MeanScore 	4.5
TargetString 	 ResponseString 	 RT 	 Feedback 
 15813 	 15813 	 5002 	 CORRECT! 
 157368 	 157368 	 3388 	 CORRECT! 
 39126713 	 36912107 	 4627 	 INCORRECT! 
 137811 	 1381114 	 4213 	 INCORRECT! 
 112015 	 112015 	 3926 	 CORRECT! 
 121705 	 121705 	 3170 	 CORRECT! 
 6121481015 	 6814121510 	 4368 	 INCORRECT!</t>
  </si>
  <si>
    <t>Attempted 	 19 
 Errors 	 5 
  Max 	 14 
 Score 	 9</t>
  </si>
  <si>
    <t>Task duration 	 186923 
 OverallScore 	9
Attempted 	 19 
 Errors 	 5 
  Max 	 14 
 Score 	 9 
 OddOneOut 	 Selection 	 Correct 	 Level 	 On 	 Responded 	 RT 	 Score 
 1 	 1 	 CORRECT 	 1 	 7476 	 9510 	 2034 	 0 
 5 	 5 	 CORRECT 	 2 	 10861 	 16949 	 6088 	 1 
 6 	 6 	 CORRECT 	 3 	 18308 	 24326 	 6018 	 2 
 9 	 8 	 ERROR!! 	 4 	 25641 	 30070 	 4429 	 3 
 2 	 2 	 CORRECT 	 4 	 31442 	 35374 	 3932 	 2 
 4 	 4 	 CORRECT 	 6 	 36690 	 42254 	 5564 	 3 
 5 	 5 	 CORRECT 	 5 	 43690 	 48990 	 5300 	 4 
 3 	 5 	 ERROR!! 	 7 	 50288 	 59711 	 9423 	 5 
 1 	 1 	 CORRECT 	 8 	 61026 	 68679 	 7653 	 4 
 6 	 6 	 CORRECT 	 7 	 70029 	 76399 	 6370 	 5 
 3 	 3 	 CORRECT 	 12 	 77696 	 83024 	 5328 	 6 
 4 	 1 	 ERROR!! 	 10 	 84443 	 100792 	 16349 	 7 
 3 	 3 	 CORRECT 	 10 	 102230 	 111049 	 8819 	 6 
 6 	 6 	 CORRECT 	 9 	 112366 	 117705 	 5339 	 7 
 8 	 8 	 CORRECT 	 11 	 119065 	 123689 	 4624 	 8 
 4 	 6 	 ERROR!! 	 13 	 125031 	 157146 	 32115 	 9 
 4 	 6 	 ERROR!! 	 13 	 158483 	 167299 	 8816 	 8 
 3 	 3 	 CORRECT 	 15 	 168696 	 178771 	 10075 	 7 
 5 	 5 	 CORRECT 	 14 	 180116 	 188251 	 8135 	 8</t>
  </si>
  <si>
    <t>CC trials 	0.6470588235294118
 IC trials 	0.3888888888888889
 CI trials 	0.5625
 II trials 	 0.3125
 CC RT 	858.3529411764706
 IC RT 	1293.6666666666667
 CI RT 	1040.3125
 II RT 	986.875</t>
  </si>
  <si>
    <t>Task duration = 95571 
 OverallScore 	-3
CC trials 	0.6470588235294118
 IC trials 	0.3888888888888889
 CI trials 	0.5625
 II trials 	 0.3125
 CC RT 	858.3529411764706
 IC RT 	1293.6666666666667
 CI RT 	1040.3125
 II RT 	986.875
Problems 	 CorrectAnswer 	 ProbeText 	 ProbeColour 	 RightProbe 	 LeftProbe 	 ResponseChoice 	 Feedback 	 RT
 IIR 	 Right 	 BLUE	16711680	RED	BLUE 	 Right 	 CORRECT 	 5150 
 CIR 	 Right 	 BLUE	255	BLUE	RED 	 Right 	 CORRECT 	 2645 
 CCR 	 Right 	 BLUE	255	BLUE	RED 	 Right 	 CORRECT 	 2523 
 CCL 	 Left 	 RED	16711680	BLUE	RED 	 Left 	 CORRECT 	 1022 
 ICL 	 Left 	 RED	255	RED	BLUE 	 Right 	 INCORRECT! 	 1379 
 CIL 	 Left 	 BLUE	255	RED	BLUE 	 Left 	 CORRECT 	 1948 
 ICR 	 Right 	 BLUE	16711680	RED	BLUE 	 Left 	 INCORRECT! 	 1466 
 IIL 	 Left 	 RED	255	RED	BLUE 	 Right 	 INCORRECT! 	 1197 
 ICR 	 Right 	 BLUE	16711680	RED	BLUE 	 Left 	 INCORRECT! 	 1798 
 ICL 	 Left 	 RED	255	RED	BLUE 	 Left 	 CORRECT 	 1314 
 CIR 	 Right 	 BLUE	255	BLUE	RED 	 Right 	 CORRECT 	 1777 
 CCR 	 Right 	 BLUE	255	BLUE	RED 	 Right 	 CORRECT 	 1196 
 CIL 	 Left 	 RED	16711680	BLUE	RED 	 Right 	 INCORRECT! 	 1562 
 IIR 	 Right 	 RED	255	BLUE	RED 	 Left 	 INCORRECT! 	 1384 
 CCL 	 Left 	 RED	16711680	BLUE	RED 	 Right 	 INCORRECT! 	 1185 
 IIL 	 Left 	 RED	255	RED	BLUE 	 Right 	 INCORRECT! 	 405 
 ICL 	 Left 	 BLUE	16711680	BLUE	RED 	 Right 	 INCORRECT! 	 228 
 IIL 	 Left 	 RED	255	RED	BLUE 	 Right 	 INCORRECT! 	 33 
 CCR 	 Right 	 BLUE	255	BLUE	RED 	 Left 	 INCORRECT! 	 1371 
 IIR 	 Right 	 RED	255	BLUE	RED 	 Left 	 INCORRECT! 	 355 
 CIL 	 Left 	 BLUE	255	RED	BLUE 	 Right 	 INCORRECT! 	 984 
 CCL 	 Left 	 RED	16711680	BLUE	RED 	 Left 	 CORRECT 	 66 
 ICR 	 Right 	 BLUE	16711680	RED	BLUE 	 Left 	 INCORRECT! 	 311 
 CIR 	 Right 	 RED	16711680	RED	BLUE 	 Right 	 CORRECT 	 43 
 IIR 	 Right 	 BLUE	16711680	RED	BLUE 	 Right 	 CORRECT 	 183 
 ICL 	 Left 	 BLUE	16711680	BLUE	RED 	 Right 	 INCORRECT! 	 288 
 IIL 	 Left 	 RED	255	RED	BLUE 	 Right 	 INCORRECT! 	 2122 
 CCL 	 Left 	 RED	16711680	BLUE	RED 	 Left 	 CORRECT 	 1259 
 CIL 	 Left 	 BLUE	255	RED	BLUE 	 Left 	 CORRECT 	 2233 
 ICR 	 Right 	 BLUE	16711680	RED	BLUE 	 Right 	 CORRECT 	 2490 
 CIR 	 Right 	 RED	16711680	RED	BLUE 	 Left 	 INCORRECT! 	 1126 
 CCR 	 Right 	 RED	16711680	RED	BLUE 	 Right 	 CORRECT 	 1714 
 CCL 	 Left 	 RED	16711680	BLUE	RED 	 Left 	 CORRECT 	 1069 
 IIL 	 Left 	 RED	255	RED	BLUE 	 Right 	 INCORRECT! 	 1195 
 IIR 	 Right 	 RED	255	BLUE	RED 	 Left 	 INCORRECT! 	 1137 
 ICL 	 Left 	 BLUE	16711680	BLUE	RED 	 Right 	 INCORRECT! 	 11131 
 CIR 	 Right 	 BLUE	255	BLUE	RED 	 Right 	 CORRECT 	 1139 
 CIL 	 Left 	 RED	16711680	BLUE	RED 	 Right 	 INCORRECT! 	 664 
 ICR 	 Right 	 BLUE	16711680	RED	BLUE 	 Right 	 CORRECT 	 466 
 CCR 	 Right 	 RED	16711680	RED	BLUE 	 Right 	 CORRECT 	 385 
 CIR 	 Right 	 BLUE	255	BLUE	RED 	 Right 	 CORRECT 	 386 
 CIL 	 Left 	 RED	16711680	BLUE	RED 	 Right 	 INCORRECT! 	 330 
 IIL 	 Left 	 BLUE	16711680	BLUE	RED 	 Right 	 INCORRECT! 	 438 
 ICR 	 Right 	 BLUE	16711680	RED	BLUE 	 Right 	 CORRECT 	 390 
 CCL 	 Left 	 RED	16711680	BLUE	RED 	 Right 	 INCORRECT! 	 728 
 IIR 	 Right 	 RED	255	BLUE	RED 	 Right 	 CORRECT 	 656 
 ICL 	 Left 	 RED	255	RED	BLUE 	 Right 	 INCORRECT! 	 399 
 CCR 	 Right 	 RED	16711680	RED	BLUE 	 Right 	 CORRECT 	 367 
 ICR 	 Right 	 RED	255	BLUE	RED 	 Right 	 CORRECT 	 778 
 CCR 	 Right 	 RED	16711680	RED	BLUE 	 Left 	 INCORRECT! 	 751 
 CIL 	 Left 	 RED	16711680	BLUE	RED 	 Right 	 INCORRECT! 	 554 
 CCL 	 Left 	 RED	16711680	BLUE	RED 	 Right 	 INCORRECT! 	 448 
 IIR 	 Right 	 BLUE	16711680	RED	BLUE 	 Right 	 CORRECT 	 320 
 IIL 	 Left 	 RED	255	RED	BLUE 	 Right 	 INCORRECT! 	 323 
 ICL 	 Left 	 BLUE	16711680	BLUE	RED 	 Right 	 INCORRECT! 	 308 
 CIR 	 Right 	 RED	16711680	RED	BLUE 	 Right 	 CORRECT 	 415 
 CCL 	 Left 	 RED	16711680	BLUE	RED 	 Right 	 INCORRECT! 	 36 
 CCR 	 Right 	 RED	16711680	RED	BLUE 	 Right 	 CORRECT 	 241 
 CIR 	 Right 	 RED	16711680	RED	BLUE 	 Right 	 CORRECT 	 236 
 CIL 	 Left 	 RED	16711680	BLUE	RED 	 Right 	 INCORRECT! 	 603 
 ICL 	 Left 	 RED	255	RED	BLUE 	 Right 	 INCORRECT! 	 178 
 IIL 	 Left 	 BLUE	16711680	BLUE	RED 	 Right 	 INCORRECT! 	 714 
 IIR 	 Right 	 RED	255	BLUE	RED 	 Right 	 CORRECT 	 178 
 ICR 	 Right 	 BLUE	16711680	RED	BLUE 	 Right 	 CORRECT 	 157 
 CCR 	 Right 	 RED	16711680	RED	BLUE 	 Right 	 CORRECT 	 231 
 ICL 	 Left 	 RED	255	RED	BLUE 	 Right 	 INCORRECT! 	 127 
 ICR 	 Right 	 BLUE	16711680	RED	BLUE 	 Right 	 CORRECT 	 78</t>
  </si>
  <si>
    <t>Task duration = 95331 
 13 out of 19 attempted 
ProbeText 	 OuterImg 	 InnerImg 	 Response 	 Feedback 	 RT 
 Circle encapsulates square	Square	Circle	false 	 CORRECT 	 7239 
 Circle is not bigger than square	Square	Circle	false 	 CORRECT 	 3116 
 Square is not smaller than circle	Square	Circle	false 	 CORRECT 	 3482 
 Circle does not contain square	Square	Circle	false 	 INCORRECT! 	 3323 
 Circle does not encapsulate square	Square	Circle	false 	 INCORRECT! 	 4738 
 Square contains circle	Square	Circle	true 	 CORRECT 	 2248 
 Circle contains square	Square	Circle	false 	 CORRECT 	 2656 
 Circle is bigger than square	Square	Circle	true 	 CORRECT 	 2263 
 Square does not contain circle	Square	Circle	false 	 CORRECT 	 4405 
 Square does not contain circle	Square	Circle	true 	 CORRECT 	 4856 
 Square is contained by circle	Square	Circle	false 	 CORRECT 	 3962 
 Circle is not contained by square	Square	Circle	false 	 CORRECT 	 4136 
 Square is not bigger than circle	Square	Circle	true 	 CORRECT 	 2640 
 Circle encapsulates square	Square	Circle	true 	 CORRECT 	 2161 
 Circle is smaller than square	Square	Circle	false 	 CORRECT 	 2111 
 Square encapsulates circle	Square	Circle	true 	 CORRECT 	 2928 
 Square does not encapsulate circle	Square	Circle	false 	 CORRECT 	 3547 
 Square does not encapsulate circle	Square	Circle	false 	 INCORRECT! 	 3891 
 Circle does not encapsulate square	Square	Circle	false 	 CORRECT 	 3700</t>
  </si>
  <si>
    <t>Task duration 	102518 
 MaxScore 	6 
 MeanScore 	4.166666666666667
TargetString 	 ResponseString 	 RT 	 Feedback
 217 	 217 	 6908 	 CORRECT! 
 2268 	 2268 	 3249 	 CORRECT! 
 1025120 	 1025120 	 3918 	 CORRECT! 
 18223617 	 18223617 	 3936 	 CORRECT! 
 52421152022 	 52421152220 	 5217 	 INCORRECT! 
 41021113 	 41021113 	 4007 	 CORRECT! 
 17144211619 	 17144211619 	 4134 	 CORRECT! 
 20162417212318 	 20162317182421 	 8045 	 INCORRECT! 
 4152451820 	 4152418205 	 4734 	 INCORRECT!</t>
  </si>
  <si>
    <t xml:space="preserve"> 
 Attempted 	 20 
 Errors 	 7 
  Max 	 5 
 Score 	 18 
 CorrectScore 	34</t>
  </si>
  <si>
    <t>Task duration 	95469 
 OverallScore 	18 
 Attempted 	 20 
 Errors 	 7 
  Max 	 5 
 Score 	 18 
 CorrectScore 	34
 TrialType 	 FeedbackText.text 	 CurrentScore 	 RT 
 Matched 	 INCORRECT! 	 -1 	 3451 
 Matched 	 CORRECT 	 0 	 3113 
 Matched 	 CORRECT 	 1 	 2072 
 Mismatched 	 INCORRECT! 	 -1 	 3646 
 Matched 	 CORRECT 	 1 	 2761 
 Matched 	 CORRECT 	 3 	 2989 
 Matched 	 CORRECT 	 6 	 5369 
 Mismatched 	 INCORRECT! 	 3 	 4661 
 Mismatched 	 INCORRECT! 	 0 	 2830 
 Matched 	 INCORRECT! 	 -2 	 3412 
 Matched 	 CORRECT 	 0 	 2981 
 Mismatched 	 INCORRECT! 	 -2 	 4578 
 Matched 	 CORRECT 	 0 	 2840 
 Mismatched 	 CORRECT 	 2 	 2809 
 Matched 	 INCORRECT! 	 -1 	 2823 
 Mismatched 	 CORRECT 	 2 	 3371 
 Matched 	 CORRECT 	 5 	 7894 
 Mismatched 	 CORRECT 	 9 	 3722 
 Matched 	 CORRECT 	 13 	 5158 
 Mismatched 	 CORRECT 	 18 	 3727</t>
  </si>
  <si>
    <t>Attempted 	 19 
 Errors 	 7 
  Max 	 7 
 Score 	 20 
 CorrectScore 	 67</t>
  </si>
  <si>
    <t>Task duration: 	95683 
 OverallScore 	20
Attempted 	 19 
 Errors 	 7 
  Max 	 7 
 Score 	 20 
 CorrectScore 	 67 
 TrialType 	 Angle 	 Feedback 	 Score 	 RT 
 Mismatch 	 90 	 CORRECT 	 4 	 7992 
 Mismatch 	 180 	 CORRECT 	 8 	 3811 
 Mismatch 	 270 	 CORRECT 	 13 	 3170 
 Mismatch 	 90 	 CORRECT 	 18 	 2214 
 Mismatch 	 270 	 CORRECT 	 24 	 3815 
 Match 	 270 	 CORRECT 	 30 	 3130 
 Match 	 180 	 INCORRECT! 	 23 	 10382 
 Mismatch 	 270 	 INCORRECT! 	 16 	 1889 
 Mismatch 	 270 	 CORRECT 	 22 	 2266 
 Match 	 180 	 CORRECT 	 28 	 9797 
 Match 	 270 	 INCORRECT! 	 21 	 7825 
 Match 	 90 	 CORRECT 	 28 	 1720 
 Mismatch 	 90 	 INCORRECT! 	 21 	 1970 
 Match 	 90 	 INCORRECT! 	 14 	 1243 
 Mismatch 	 90 	 INCORRECT! 	 8 	 3838 
 Mismatch 	 90 	 CORRECT 	 14 	 1887 
 Match 	 180 	 INCORRECT! 	 8 	 2486 
 Match 	 90 	 CORRECT 	 14 	 796 
 Match 	 180 	 CORRECT 	 20 	 1967</t>
  </si>
  <si>
    <t>Task duration 	 150952 
 MaxScore 	2
 MeanScore 	2
TargetString 	 ResponseString 	 RT 	 Feedback 
 126135 	 151014 	 66601 	 INCORRECT! 
 693 	 339 	 33676 	 INCORRECT! 
 140 	 140 	 10609 	 CORRECT! 
 101411 	 101114 	 4699 	 INCORRECT!</t>
  </si>
  <si>
    <t>Attempted 	 18 
 Errors 	 10 
  Max 	 8 
 Score 	 -2</t>
  </si>
  <si>
    <t>Task duration 	 187403 
 OverallScore 	-2
Attempted 	 18 
 Errors 	 10 
  Max 	 8 
 Score 	 -2 
 OddOneOut 	 Selection 	 Correct 	 Level 	 On 	 Responded 	 RT 	 Score 
 4 	 4 	 CORRECT 	 1 	 8055 	 18629 	 10574 	 0 
 9 	 9 	 CORRECT 	 2 	 19969 	 29564 	 9595 	 1 
 4 	 4 	 CORRECT 	 3 	 30977 	 36203 	 5226 	 2 
 3 	 3 	 CORRECT 	 4 	 37494 	 43523 	 6029 	 3 
 1 	 9 	 ERROR!! 	 5 	 44879 	 54675 	 9796 	 4 
 6 	 2 	 ERROR!! 	 5 	 56050 	 69747 	 13697 	 3 
 1 	 1 	 CORRECT 	 6 	 71136 	 78268 	 7132 	 2 
 9 	 3 	 ERROR!! 	 6 	 79552 	 91587 	 12035 	 3 
 7 	 6 	 ERROR!! 	 6 	 92966 	 98662 	 5696 	 2 
 6 	 6 	 CORRECT 	 8 	 99968 	 101379 	 1411 	 1 
 5 	 1 	 ERROR!! 	 7 	 102753 	 115027 	 12274 	 2 
 7 	 3 	 ERROR!! 	 7 	 116385 	 118043 	 1658 	 1 
 1 	 1 	 CORRECT 	 5 	 119330 	 124763 	 5433 	 0 
 4 	 7 	 ERROR!! 	 8 	 126129 	 132004 	 5875 	 1 
 4 	 9 	 ERROR!! 	 8 	 133299 	 148819 	 15520 	 0 
 7 	 7 	 CORRECT 	 7 	 150133 	 160291 	 10158 	 -1 
 8 	 9 	 ERROR!! 	 9 	 161548 	 174812 	 13264 	 0 
 8 	 9 	 ERROR!! 	 9 	 176134 	 188011 	 11877 	 -1</t>
  </si>
  <si>
    <t>CC trials 	1
 IC trials 	0.8
 CI trials 	0.5
 II trials 	 0.25
 CC RT 	4277
 IC RT 	5615.4
 CI RT 	4872.75
 II RT 	3837.5</t>
  </si>
  <si>
    <t>Task duration = 95314 
 OverallScore 	5
CC trials 	1
 IC trials 	0.8
 CI trials 	0.5
 II trials 	 0.25
 CC RT 	4277
 IC RT 	5615.4
 CI RT 	4872.75
 II RT 	3837.5
Problems 	 CorrectAnswer 	 ProbeText 	 ProbeColour 	 RightProbe 	 LeftProbe 	 ResponseChoice 	 Feedback 	 RT
 CCL 	 Left 	 BLUE	255	RED	BLUE 	 Left 	 CORRECT 	 9226 
 IIR 	 Right 	 BLUE	16711680	RED	BLUE 	 Right 	 CORRECT 	 7261 
 CIR 	 Right 	 BLUE	255	BLUE	RED 	 Left 	 INCORRECT! 	 4020 
 ICR 	 Right 	 BLUE	16711680	RED	BLUE 	 Right 	 CORRECT 	 9458 
 ICL 	 Left 	 RED	255	RED	BLUE 	 Left 	 CORRECT 	 4971 
 CCR 	 Right 	 BLUE	255	BLUE	RED 	 Right 	 CORRECT 	 3523 
 IIL 	 Left 	 BLUE	16711680	BLUE	RED 	 Right 	 INCORRECT! 	 2049 
 CIL 	 Left 	 BLUE	255	RED	BLUE 	 Right 	 INCORRECT! 	 3924 
 CIL 	 Left 	 RED	16711680	BLUE	RED 	 Left 	 CORRECT 	 4065 
 CCR 	 Right 	 RED	16711680	RED	BLUE 	 Right 	 CORRECT 	 2373 
 ICR 	 Right 	 BLUE	16711680	RED	BLUE 	 Right 	 CORRECT 	 4389 
 ICL 	 Left 	 RED	255	RED	BLUE 	 Right 	 INCORRECT! 	 2346 
 IIR 	 Right 	 RED	255	BLUE	RED 	 Left 	 INCORRECT! 	 3416 
 CIR 	 Right 	 RED	16711680	RED	BLUE 	 Right 	 CORRECT 	 7482 
 IIL 	 Left 	 RED	255	RED	BLUE 	 Right 	 INCORRECT! 	 2624 
 CCL 	 Left 	 BLUE	255	RED	BLUE 	 Left 	 CORRECT 	 1986 
 ICL 	 Left 	 RED	255	RED	BLUE 	 Left 	 CORRECT 	 6913</t>
  </si>
  <si>
    <t>Task duration = 95591 
 7 out of 11 attempted 
ProbeText 	 OuterImg 	 InnerImg 	 Response 	 Feedback 	 RT 
 Circle is encapsulated by square	Square	Circle	true 	 CORRECT 	 5441 
 Circle is not bigger than square	Square	Circle	true 	 CORRECT 	 7859 
 Circle is not encapsulated by square	Square	Circle	false 	 CORRECT 	 7778 
 Square is bigger than circle	Square	Circle	true 	 CORRECT 	 4386 
 Circle is contained by square	Square	Circle	true 	 CORRECT 	 4864 
 Circle is contained by square	Square	Circle	false 	 CORRECT 	 6833 
 Square is not contained by circle	Square	Circle	true 	 INCORRECT! 	 7824 
 Circle is not bigger than square	Square	Circle	true 	 INCORRECT! 	 9331 
 Square encapsulates circle	Square	Circle	true 	 CORRECT 	 3416 
 Square is not bigger than circle	Square	Circle	false 	 CORRECT 	 9405 
 Square is smaller than circle	Square	Circle	true 	 CORRECT 	 6803</t>
  </si>
  <si>
    <t>Task duration 	114750 
 MaxScore 	4 
 MeanScore 	2.75
TargetString 	 ResponseString 	 RT 	 Feedback
 2423 	 2423 	 21076 	 CORRECT! 
 23247 	 24237 	 22021 	 INCORRECT! 
 127 	 712 	 12798 	 INCORRECT! 
 201 	 201 	 6174 	 CORRECT! 
 2421 	 2421 	 5248 	 CORRECT! 
 5131121 	 5131121 	 6180 	 CORRECT! 
 25523148 	 25523814 	 7913 	 INCORRECT!</t>
  </si>
  <si>
    <t>Task duration 	 76257 
  AvgCorrect 	2.5 
 MaxScore 	 3 
 18.gif 	 16973 	 Response 1 of 2 	 Empty 
 9.gif 	 4047 	 Token 1 of 4 
 14.gif 	 3899 	 Response 1 of 2 	 Empty 
 8.gif 	 2290 	 Token 2 of 4 
 18.gif 	 3849 	 Response 1 of 2 	 Empty 
 9.gif 	 1635 	 Response 2 of 2 	 Found ERROR! 
 20.gif 	 1304 	 Response 1 of 2 	 Empty 
 24.gif 	 1625 	 Token 1 of 3 
 15.gif 	 1960 	 Token 2 of 3 
 24.gif 	 2578 	 Response 1 of 1 	 Found ERROR! 
 7.gif 	 1717 	 Token 1 of 2 
 12.gif 	 1779 	 Token 2 of 2 	 completed 
 17.gif 	 1676 	 Response 1 of 2 	 Empty 
 8.gif 	 1533 	 Token 1 of 3 
 9.gif 	 2335 	 Token 2 of 3 
 17.gif 	 1443 	 Token 3 of 3 	 completed 
 17.gif 	 1658 	 Response 1 of 2 	 Empty 
 20.gif 	 1131 	 Token 1 of 4 
 10.gif 	 1262 	 Response 1 of 3 	 Empty 
 16.gif 	 1095 	 Response 2 of 3 	 Empty 
 10.gif 	 2130 	 Response 3 of 3 	 Search ERROR!</t>
  </si>
  <si>
    <t xml:space="preserve"> Attempted 	 24 
 Errors 	 12 
  Max 	 4 
 Score 	 -2 
 CorrectScore 	 30</t>
  </si>
  <si>
    <t>Task duration 	95583 
 OverallScore 	-2
 Attempted 	 24 
 Errors 	 12 
  Max 	 4 
 Score 	 -2 
 CorrectScore 	 30 
 TypeOfTrial 	 ShapeTypeRight 	 ShapeTypeLeft 	 CopyingWhichSide 	 Feedback 	 CurrentScore 	 RT 
 Match 	 5 	 4 	 Left 	 INCORRECT! 	 -1 	 7234 
 Match 	 3 	 3 	 Left 	 INCORRECT! 	 -2 	 9611 
 Mismatch 	 3 	 6 	 Left 	 INCORRECT! 	 -3 	 6064 
 Mismatch 	 6 	 5 	 Right 	 CORRECT 	 -2 	 5897 
 Match 	 4 	 4 	 Right 	 CORRECT 	 -1 	 2351 
 Match 	 4 	 4 	 Right 	 CORRECT 	 1 	 2141 
 Match 	 5 	 5 	 Left 	 CORRECT 	 3 	 2032 
 Mismatch 	 4 	 3 	 Right 	 INCORRECT! 	 0 	 4760 
 Match 	 5 	 5 	 Right 	 CORRECT 	 3 	 2813 
 Mismatch 	 6 	 6 	 Left 	 INCORRECT! 	 0 	 1563 
 Match 	 4 	 6 	 Left 	 CORRECT 	 3 	 1075 
 Mismatch 	 6 	 5 	 Right 	 INCORRECT! 	 0 	 2126 
 Mismatch 	 3 	 5 	 Left 	 CORRECT 	 3 	 2008 
 Match 	 4 	 6 	 Left 	 CORRECT 	 6 	 2414 
 Match 	 5 	 4 	 Left 	 CORRECT 	 10 	 2887 
 Mismatch 	 4 	 4 	 Left 	 INCORRECT! 	 6 	 1431 
 Mismatch 	 3 	 6 	 Right 	 CORRECT 	 10 	 3084 
 Match 	 3 	 3 	 Right 	 INCORRECT! 	 6 	 1570 
 Mismatch 	 3 	 5 	 Left 	 INCORRECT! 	 2 	 1238 
 Mismatch 	 6 	 5 	 Right 	 INCORRECT! 	 -1 	 2520 
 Mismatch 	 5 	 4 	 Right 	 INCORRECT! 	 -4 	 984 
 Mismatch 	 3 	 6 	 Left 	 INCORRECT! 	 -6 	 1109 
 Mismatch 	 4 	 6 	 Right 	 CORRECT 	 -4 	 2119 
 Match 	 3 	 4 	 Left 	 CORRECT 	 -2 	 1592</t>
  </si>
  <si>
    <t>Task duration 	 135076 
 MaxScore: 	5
 MeanScore 	3.5 
TargetString 	 ResponseString 	 RT 	 Feedback
 1924 	 1924 	 6542 	 Correct 
 14410 	 14410 	 8507 	 Correct 
 9201713 	 9201713 	 10784 	 Correct 
 141923221 	 141923221 	 15830 	 Correct 
 611331024 	 1 	 3584 	 Incorrect 
 4212227 	 2 	 4161 	 Incorrect 
 1124610 	 24 	 4703 	 Incorrect</t>
  </si>
  <si>
    <t>Task duration 	187106 
 Batch: 	
 Song: 	
OverallScore 	0 
DifficultyLevel 	 Feedback 	 MovesMade 	 RT 
 1 	 Failed! 	 6 	 63574 
 1 	 Failed! 	 6 	 75236</t>
  </si>
  <si>
    <t>Task duration 	 51842 
 MaxScore 	4
 MeanScore 	3.5
 TargetString 	 ResponseString 	 RT 	 Feedback
 3125 	 3215 	 3267 	 INCORRECT! 
 763 	 763 	 2865 	 CORRECT! 
 9107 	 9107 	 3456 	 CORRECT! 
 75214 	 75014 	 3622 	 INCORRECT! 
 4218 	 7248 	 6272 	 INCORRECT!</t>
  </si>
  <si>
    <t xml:space="preserve"> 
 Attempted 	 18 
 Errors 	 3 
  Max 	 7 
 Score 	 42 
 CorrectScore 	59</t>
  </si>
  <si>
    <t>Task duration 	95559 
 OverallScore 	42 
 Attempted 	 18 
 Errors 	 3 
  Max 	 7 
 Score 	 42 
 CorrectScore 	59
 TrialType 	 FeedbackText.text 	 CurrentScore 	 RT 
 Matched 	 CORRECT 	 1 	 6061 
 Matched 	 CORRECT 	 2 	 3311 
 Mismatched 	 CORRECT 	 4 	 2321 
 Mismatched 	 CORRECT 	 6 	 2434 
 Matched 	 CORRECT 	 9 	 2257 
 Mismatched 	 CORRECT 	 12 	 3068 
 Mismatched 	 CORRECT 	 16 	 2047 
 Mismatched 	 CORRECT 	 20 	 2229 
 Matched 	 CORRECT 	 25 	 2420 
 Mismatched 	 INCORRECT! 	 20 	 22553 
 Matched 	 CORRECT 	 25 	 1184 
 Mismatched 	 INCORRECT! 	 20 	 1737 
 Matched 	 CORRECT 	 25 	 5750 
 Matched 	 CORRECT 	 30 	 2238 
 Matched 	 CORRECT 	 36 	 3480 
 Mismatched 	 CORRECT 	 42 	 3074 
 Mismatched 	 INCORRECT! 	 35 	 3172 
 Matched 	 CORRECT 	 42 	 2513</t>
  </si>
  <si>
    <t>Attempted 	 12 
 Errors 	 4 
  Max 	 6 
 Score 	 17 
 CorrectScore 	 39</t>
  </si>
  <si>
    <t>Task duration: 	95088 
 OverallScore 	17
Attempted 	 12 
 Errors 	 4 
  Max 	 6 
 Score 	 17 
 CorrectScore 	 39 
 TrialType 	 Angle 	 Feedback 	 Score 	 RT 
 Match 	 90 	 CORRECT 	 4 	 6238 
 Mismatch 	 270 	 CORRECT 	 8 	 7542 
 Match 	 270 	 CORRECT 	 13 	 5405 
 Match 	 180 	 CORRECT 	 18 	 7395 
 Match 	 270 	 CORRECT 	 24 	 4160 
 Mismatch 	 270 	 INCORRECT! 	 18 	 4185 
 Match 	 180 	 INCORRECT! 	 12 	 7471 
 Mismatch 	 180 	 CORRECT 	 17 	 8005 
 Match 	 90 	 INCORRECT! 	 12 	 4534 
 Match 	 270 	 CORRECT 	 17 	 7375 
 Mismatch 	 180 	 INCORRECT! 	 12 	 12448 
 Mismatch 	 90 	 CORRECT 	 17 	 3201</t>
  </si>
  <si>
    <t>Task duration 	 107165 
 MaxScore 	4
 MeanScore 	4
TargetString 	 ResponseString 	 RT 	 Feedback 
 41312 	 41312 	 7323 	 CORRECT! 
 4111268 	 41112126 	 44304 	 INCORRECT! 
 121556 	 5629 	 9918 	 INCORRECT! 
 1109 	 11010 	 6250 	 INCORRECT!</t>
  </si>
  <si>
    <t>Attempted 	 24 
 Errors 	 14 
  Max 	 10 
 Score 	 -4</t>
  </si>
  <si>
    <t>Task duration 	 187252 
 OverallScore 	-4
Attempted 	 24 
 Errors 	 14 
  Max 	 10 
 Score 	 -4 
 OddOneOut 	 Selection 	 Correct 	 Level 	 On 	 Responded 	 RT 	 Score 
 8 	 8 	 CORRECT 	 1 	 19422 	 22758 	 3336 	 0 
 1 	 1 	 CORRECT 	 2 	 24051 	 37845 	 13794 	 1 
 6 	 6 	 CORRECT 	 3 	 39132 	 50174 	 11042 	 2 
 9 	 9 	 CORRECT 	 4 	 51466 	 60102 	 8636 	 3 
 4 	 5 	 ERROR!! 	 5 	 61418 	 68222 	 6804 	 4 
 4 	 5 	 ERROR!! 	 5 	 69632 	 78550 	 8918 	 3 
 8 	 8 	 CORRECT 	 7 	 79918 	 94247 	 14329 	 2 
 6 	 6 	 CORRECT 	 5 	 95648 	 103431 	 7783 	 3 
 1 	 4 	 ERROR!! 	 7 	 104798 	 110256 	 5458 	 4 
 8 	 8 	 CORRECT 	 6 	 111633 	 116239 	 4606 	 3 
 7 	 3 	 ERROR!! 	 8 	 117504 	 123200 	 5696 	 4 
 2 	 8 	 ERROR!! 	 8 	 124503 	 129840 	 5337 	 3 
 1 	 2 	 ERROR!! 	 8 	 131220 	 136200 	 4980 	 2 
 5 	 7 	 ERROR!! 	 8 	 137467 	 142056 	 4589 	 1 
 3 	 3 	 CORRECT 	 8 	 143422 	 153113 	 9691 	 0 
 3 	 4 	 ERROR!! 	 9 	 154506 	 158457 	 3951 	 1 
 1 	 1 	 CORRECT 	 12 	 159722 	 162305 	 2583 	 0 
 8 	 5 	 ERROR!! 	 10 	 163637 	 167585 	 3948 	 1 
 4 	 1 	 ERROR!! 	 10 	 168888 	 171817 	 2929 	 0 
 5 	 2 	 ERROR!! 	 10 	 173228 	 175977 	 2749 	 -1 
 4 	 7 	 ERROR!! 	 10 	 177307 	 179826 	 2519 	 -2 
 9 	 2 	 ERROR!! 	 10 	 181139 	 183578 	 2439 	 -3 
 3 	 9 	 ERROR!! 	 10 	 184885 	 188658 	 3773 	 -4 
 5 	 5 	 CORRECT 	 9 	 189971 	 196858 	 6887 	 -5</t>
  </si>
  <si>
    <t>CC trials 	0.8888888888888888
 IC trials 	0.9
 CI trials 	0
 II trials 	 0.1111111111111111
 CC RT 	2597.8888888888887
 IC RT 	1974.9
 CI RT 	1969.7777777777778
 II RT 	1973</t>
  </si>
  <si>
    <t>Task duration = 95557 
 OverallScore 	-1
CC trials 	0.8888888888888888
 IC trials 	0.9
 CI trials 	0
 II trials 	 0.1111111111111111
 CC RT 	2597.8888888888887
 IC RT 	1974.9
 CI RT 	1969.7777777777778
 II RT 	1973
Problems 	 CorrectAnswer 	 ProbeText 	 ProbeColour 	 RightProbe 	 LeftProbe 	 ResponseChoice 	 Feedback 	 RT
 IIR 	 Right 	 RED	255	BLUE	RED 	 Right 	 CORRECT 	 3466 
 CCL 	 Left 	 BLUE	255	RED	BLUE 	 Left 	 CORRECT 	 3092 
 IIL 	 Left 	 RED	255	RED	BLUE 	 Right 	 INCORRECT! 	 1600 
 CIR 	 Right 	 BLUE	255	BLUE	RED 	 Left 	 INCORRECT! 	 2732 
 ICL 	 Left 	 BLUE	16711680	BLUE	RED 	 Left 	 CORRECT 	 2721 
 CIL 	 Left 	 RED	16711680	BLUE	RED 	 Right 	 INCORRECT! 	 1818 
 ICR 	 Right 	 RED	255	BLUE	RED 	 Right 	 CORRECT 	 1971 
 CCR 	 Right 	 BLUE	255	BLUE	RED 	 Right 	 CORRECT 	 1094 
 CIR 	 Right 	 BLUE	255	BLUE	RED 	 Left 	 INCORRECT! 	 2014 
 CCL 	 Left 	 RED	16711680	BLUE	RED 	 Left 	 CORRECT 	 2802 
 ICR 	 Right 	 RED	255	BLUE	RED 	 Right 	 CORRECT 	 1406 
 IIR 	 Right 	 RED	255	BLUE	RED 	 Left 	 INCORRECT! 	 1904 
 IIL 	 Left 	 BLUE	16711680	BLUE	RED 	 Right 	 INCORRECT! 	 1660 
 CIL 	 Left 	 RED	16711680	BLUE	RED 	 Right 	 INCORRECT! 	 1412 
 ICL 	 Left 	 BLUE	16711680	BLUE	RED 	 Right 	 INCORRECT! 	 2651 
 CCR 	 Right 	 BLUE	255	BLUE	RED 	 Left 	 INCORRECT! 	 4095 
 ICR 	 Right 	 BLUE	16711680	RED	BLUE 	 Right 	 CORRECT 	 3845 
 CIL 	 Left 	 BLUE	255	RED	BLUE 	 Right 	 INCORRECT! 	 1177 
 CCL 	 Left 	 RED	16711680	BLUE	RED 	 Left 	 CORRECT 	 1796 
 CIR 	 Right 	 BLUE	255	BLUE	RED 	 Left 	 INCORRECT! 	 2975 
 IIL 	 Left 	 RED	255	RED	BLUE 	 Right 	 INCORRECT! 	 1883 
 CCR 	 Right 	 RED	16711680	RED	BLUE 	 Right 	 CORRECT 	 2129 
 ICL 	 Left 	 BLUE	16711680	BLUE	RED 	 Left 	 CORRECT 	 1336 
 IIR 	 Right 	 BLUE	16711680	RED	BLUE 	 Left 	 INCORRECT! 	 558 
 IIL 	 Left 	 RED	255	RED	BLUE 	 Right 	 INCORRECT! 	 1292 
 IIR 	 Right 	 RED	255	BLUE	RED 	 Left 	 INCORRECT! 	 3370 
 CIL 	 Left 	 RED	16711680	BLUE	RED 	 Right 	 INCORRECT! 	 3079 
 CCR 	 Right 	 BLUE	255	BLUE	RED 	 Right 	 CORRECT 	 6062 
 ICR 	 Right 	 RED	255	BLUE	RED 	 Right 	 CORRECT 	 2250 
 CIR 	 Right 	 RED	16711680	RED	BLUE 	 Left 	 INCORRECT! 	 1575 
 CCL 	 Left 	 RED	16711680	BLUE	RED 	 Left 	 CORRECT 	 1044 
 ICL 	 Left 	 BLUE	16711680	BLUE	RED 	 Left 	 CORRECT 	 621 
 IIL 	 Left 	 RED	255	RED	BLUE 	 Right 	 INCORRECT! 	 2024 
 CCL 	 Left 	 BLUE	255	RED	BLUE 	 Left 	 CORRECT 	 1267 
 CIR 	 Right 	 RED	16711680	RED	BLUE 	 Left 	 INCORRECT! 	 946 
 ICL 	 Left 	 RED	255	RED	BLUE 	 Left 	 CORRECT 	 1106 
 ICR 	 Right 	 RED	255	BLUE	RED 	 Right 	 CORRECT 	 1842</t>
  </si>
  <si>
    <t>Task duration = 95543 
 3 out of 11 attempted 
ProbeText 	 OuterImg 	 InnerImg 	 Response 	 Feedback 	 RT 
 Circle is not contained by square	Square	Circle	false 	 INCORRECT! 	 11655 
 Circle is smaller than square	Square	Circle	false 	 CORRECT 	 14981 
 Circle does not contain square	Square	Circle	false 	 INCORRECT! 	 6189 
 Circle is smaller than square	Square	Circle	true 	 CORRECT 	 5576 
 Square encapsulates circle	Square	Circle	true 	 CORRECT 	 8091 
 Square is not contained by circle	Square	Circle	false 	 CORRECT 	 6706 
 Circle does not encapsulate square	Square	Circle	false 	 INCORRECT! 	 5196 
 Square is contained by circle	Square	Circle	true 	 CORRECT 	 3529 
 Square is bigger than circle	Square	Circle	false 	 CORRECT 	 7056 
 Circle is not smaller than square	Square	Circle	false 	 INCORRECT! 	 5670 
 Square is smaller than circle	Square	Circle	false 	 CORRECT 	 3823</t>
  </si>
  <si>
    <t>Task duration 	66635 
 MaxScore 	3 
 MeanScore 	2.5
TargetString 	 ResponseString 	 RT 	 Feedback
 2114 	 1421 	 14876 	 INCORRECT! 
 235 	 523 	 4847 	 INCORRECT! 
 227 	 227 	 6259 	 CORRECT! 
 241922 	 241922 	 7897 	 CORRECT! 
 1522311 	 1523211 	 9628 	 INCORRECT!</t>
  </si>
  <si>
    <t>Task duration 	 27542 
  AvgCorrect 	0 
 MaxScore 	 0 
 23.gif 	 1069 	 Response 1 of 2 	 Empty 
 22.gif 	 1066 	 Token 1 of 4 
 1.gif 	 1971 	 Response 1 of 3 	 Empty 
 9.gif 	 436 	 Response 2 of 3 	 Empty 
 22.gif 	 3740 	 Response 3 of 3 	 Found ERROR! 
 4.gif 	 1069 	 Response 1 of 2 	 Empty 
 10.gif 	 288 	 Token 1 of 3 
 17.gif 	 1141 	 Token 2 of 3 
 10.gif 	 1625 	 Response 1 of 1 	 Found ERROR! 
 8.gif 	 1115 	 Token 1 of 2 
 8.gif 	 1666 	 Response 1 of 1 	 Found ERROR!</t>
  </si>
  <si>
    <t xml:space="preserve"> Attempted 	 41 
 Errors 	 25 
  Max 	 3 
 Score 	 -12 
 CorrectScore 	 21</t>
  </si>
  <si>
    <t>Task duration 	95733 
 OverallScore 	-12
 Attempted 	 41 
 Errors 	 25 
  Max 	 3 
 Score 	 -12 
 CorrectScore 	 21 
 TypeOfTrial 	 ShapeTypeRight 	 ShapeTypeLeft 	 CopyingWhichSide 	 Feedback 	 CurrentScore 	 RT 
 Match 	 6 	 6 	 Right 	 INCORRECT! 	 -1 	 4964 
 Match 	 3 	 3 	 Right 	 CORRECT 	 0 	 3537 
 Match 	 6 	 4 	 Right 	 CORRECT 	 1 	 3376 
 Mismatch 	 5 	 3 	 Right 	 CORRECT 	 3 	 2131 
 Mismatch 	 3 	 6 	 Right 	 INCORRECT! 	 1 	 3967 
 Match 	 6 	 4 	 Right 	 INCORRECT! 	 -1 	 2874 
 Mismatch 	 5 	 4 	 Left 	 INCORRECT! 	 -2 	 1797 
 Match 	 4 	 6 	 Left 	 INCORRECT! 	 -3 	 913 
 Match 	 5 	 3 	 Left 	 INCORRECT! 	 -4 	 1565 
 Mismatch 	 6 	 4 	 Left 	 INCORRECT! 	 -5 	 1150 
 Match 	 5 	 5 	 Left 	 CORRECT 	 -4 	 899 
 Mismatch 	 5 	 3 	 Right 	 INCORRECT! 	 -5 	 865 
 Mismatch 	 6 	 5 	 Right 	 CORRECT 	 -4 	 1336 
 Match 	 4 	 4 	 Right 	 CORRECT 	 -3 	 898 
 Match 	 6 	 5 	 Left 	 INCORRECT! 	 -5 	 626 
 Mismatch 	 5 	 5 	 Left 	 INCORRECT! 	 -7 	 613 
 Mismatch 	 3 	 4 	 Left 	 CORRECT 	 -6 	 1232 
 Mismatch 	 5 	 4 	 Left 	 CORRECT 	 -5 	 820 
 Match 	 6 	 4 	 Right 	 INCORRECT! 	 -7 	 1239 
 Mismatch 	 6 	 5 	 Left 	 INCORRECT! 	 -9 	 764 
 Match 	 4 	 3 	 Right 	 INCORRECT! 	 -10 	 513 
 Mismatch 	 5 	 6 	 Left 	 INCORRECT! 	 -11 	 554 
 Match 	 4 	 3 	 Right 	 CORRECT 	 -10 	 608 
 Mismatch 	 4 	 6 	 Left 	 INCORRECT! 	 -11 	 1310 
 Mismatch 	 4 	 5 	 Left 	 CORRECT 	 -10 	 566 
 Match 	 3 	 6 	 Right 	 INCORRECT! 	 -11 	 619 
 Mismatch 	 5 	 6 	 Right 	 INCORRECT! 	 -12 	 533 
 Match 	 5 	 6 	 Right 	 INCORRECT! 	 -13 	 626 
 Match 	 4 	 5 	 Right 	 INCORRECT! 	 -14 	 680 
 Match 	 5 	 3 	 Left 	 INCORRECT! 	 -15 	 832 
 Mismatch 	 4 	 3 	 Left 	 INCORRECT! 	 -16 	 1830 
 Mismatch 	 3 	 6 	 Left 	 INCORRECT! 	 -17 	 976 
 Mismatch 	 3 	 4 	 Right 	 INCORRECT! 	 -18 	 1177 
 Mismatch 	 6 	 6 	 Right 	 CORRECT 	 -17 	 523 
 Match 	 6 	 4 	 Left 	 INCORRECT! 	 -18 	 1158 
 Match 	 3 	 4 	 Right 	 CORRECT 	 -17 	 1038 
 Match 	 3 	 5 	 Left 	 CORRECT 	 -16 	 1448 
 Match 	 4 	 3 	 Right 	 CORRECT 	 -14 	 1635 
 Match 	 5 	 5 	 Right 	 CORRECT 	 -12 	 1200 
 Mismatch 	 6 	 4 	 Right 	 INCORRECT! 	 -15 	 1588 
 Mismatch 	 5 	 3 	 Right 	 CORRECT 	 -12 	 704</t>
  </si>
  <si>
    <t>Task duration 	 89744 
 MaxScore: 	3
 MeanScore 	2.5 
TargetString 	 ResponseString 	 RT 	 Feedback
 2420 	 20 	 330 	 Incorrect 
 31 	 1 	 29821 	 Incorrect 
 17 	 17 	 6174 	 Correct 
 15512 	 15512 	 5878 	 Correct 
 18221416 	 1814 	 2619 	 Incorrect</t>
  </si>
  <si>
    <t>Task duration 	187496 
 Batch: 	
 Song: 	
OverallScore 	17 
DifficultyLevel 	 Feedback 	 MovesMade 	 RT 
 1 	 CORRECT! 	 3 	 17252 
 2 	 CORRECT! 	 3 	 15748 
 3 	 Failed! 	 8 	 49618 
 2 	 CORRECT! 	 3 	 12076 
 3 	 CORRECT! 	 4 	 24389 
 4 	 CORRECT! 	 4 	 12663 
 5 	 Failed! 	 10 	 39217</t>
  </si>
  <si>
    <t>Task duration 	 92773 
 MaxScore 	5
 MeanScore 	4.666666666666667
 TargetString 	 ResponseString 	 RT 	 Feedback
 8106 	 8106 	 4487 	 CORRECT! 
 69251 	 69251 	 4155 	 CORRECT! 
 157043 	 654371 	 9618 	 INCORRECT! 
 52680 	 52680 	 5121 	 CORRECT! 
 782693 	 000000 	 20452 	 INCORRECT! 
 35076 	 35706 	 4905 	 INCORRECT!</t>
  </si>
  <si>
    <t xml:space="preserve"> 
 Attempted 	 23 
 Errors 	 6 
  Max 	 8 
 Score 	 35 
 CorrectScore 	79</t>
  </si>
  <si>
    <t>Task duration 	95692 
 OverallScore 	35 
 Attempted 	 23 
 Errors 	 6 
  Max 	 8 
 Score 	 35 
 CorrectScore 	79
 TrialType 	 FeedbackText.text 	 CurrentScore 	 RT 
 Matched 	 CORRECT 	 1 	 2353 
 Mismatched 	 CORRECT 	 2 	 1803 
 Matched 	 CORRECT 	 4 	 3335 
 Mismatched 	 CORRECT 	 6 	 1654 
 Mismatched 	 CORRECT 	 9 	 4119 
 Matched 	 CORRECT 	 12 	 4467 
 Matched 	 CORRECT 	 16 	 3222 
 Matched 	 CORRECT 	 20 	 3343 
 Mismatched 	 INCORRECT! 	 15 	 3790 
 Matched 	 CORRECT 	 20 	 4771 
 Mismatched 	 CORRECT 	 25 	 5332 
 Mismatched 	 CORRECT 	 31 	 5464 
 Mismatched 	 CORRECT 	 37 	 2998 
 Mismatched 	 CORRECT 	 44 	 3497 
 Mismatched 	 CORRECT 	 51 	 2136 
 Matched 	 INCORRECT! 	 43 	 2102 
 Matched 	 CORRECT 	 51 	 4373 
 Matched 	 INCORRECT! 	 43 	 2958 
 Mismatched 	 CORRECT 	 51 	 2377 
 Matched 	 INCORRECT! 	 43 	 2899 
 Mismatched 	 INCORRECT! 	 35 	 970 
 Mismatched 	 INCORRECT! 	 28 	 1232 
 Mismatched 	 CORRECT 	 35 	 1289</t>
  </si>
  <si>
    <t>Attempted 	 19 
 Errors 	 10 
  Max 	 5 
 Score 	 -11 
 CorrectScore 	 33</t>
  </si>
  <si>
    <t>Task duration: 	95439 
 OverallScore 	-11
Attempted 	 19 
 Errors 	 10 
  Max 	 5 
 Score 	 -11 
 CorrectScore 	 33 
 TrialType 	 Angle 	 Feedback 	 Score 	 RT 
 Mismatch 	 180 	 CORRECT 	 4 	 4958 
 Match 	 90 	 CORRECT 	 8 	 3803 
 Match 	 180 	 INCORRECT! 	 3 	 3637 
 Mismatch 	 180 	 INCORRECT! 	 -2 	 5385 
 Mismatch 	 180 	 INCORRECT! 	 -6 	 3829 
 Match 	 90 	 INCORRECT! 	 -10 	 2440 
 Mismatch 	 90 	 CORRECT 	 -7 	 4848 
 Mismatch 	 90 	 CORRECT 	 -4 	 2984 
 Mismatch 	 270 	 CORRECT 	 0 	 5148 
 Mismatch 	 180 	 CORRECT 	 4 	 6918 
 Match 	 270 	 INCORRECT! 	 -1 	 4697 
 Mismatch 	 90 	 CORRECT 	 4 	 4234 
 Match 	 270 	 INCORRECT! 	 -1 	 6622 
 Match 	 180 	 INCORRECT! 	 -6 	 4346 
 Mismatch 	 90 	 INCORRECT! 	 -10 	 3808 
 Mismatch 	 270 	 INCORRECT! 	 -14 	 2235 
 Mismatch 	 180 	 CORRECT 	 -11 	 514 
 Match 	 90 	 INCORRECT! 	 -14 	 1977 
 Mismatch 	 180 	 CORRECT 	 -11 	 737</t>
  </si>
  <si>
    <t>Task duration 	 79957 
 MaxScore 	5
 MeanScore 	4.5
TargetString 	 ResponseString 	 RT 	 Feedback 
 14296 	 14296 	 5214 	 CORRECT! 
 1071528 	 1071528 	 4456 	 CORRECT! 
 5141110415 	 571411415 	 7733 	 INCORRECT! 
 15134113 	 15134311 	 6297 	 INCORRECT! 
 211101 	 211110 	 3719 	 INCORRECT!</t>
  </si>
  <si>
    <t>Attempted 	 49 
 Errors 	 35 
  Max 	 14 
 Score 	 -21</t>
  </si>
  <si>
    <t>Task duration 	 187467 
 OverallScore 	-21
Attempted 	 49 
 Errors 	 35 
  Max 	 14 
 Score 	 -21 
 OddOneOut 	 Selection 	 Correct 	 Level 	 On 	 Responded 	 RT 	 Score 
 9 	 9 	 CORRECT 	 1 	 8106 	 9778 	 1672 	 0 
 6 	 6 	 CORRECT 	 2 	 11103 	 16538 	 5435 	 1 
 1 	 1 	 CORRECT 	 3 	 17898 	 21906 	 4008 	 2 
 7 	 7 	 CORRECT 	 4 	 23270 	 28098 	 4828 	 3 
 2 	 1 	 ERROR!! 	 5 	 29404 	 33051 	 3647 	 4 
 1 	 7 	 ERROR!! 	 5 	 34350 	 40003 	 5653 	 3 
 3 	 3 	 CORRECT 	 6 	 41312 	 43772 	 2460 	 2 
 5 	 2 	 ERROR!! 	 6 	 45068 	 49347 	 4279 	 3 
 7 	 6 	 ERROR!! 	 6 	 50653 	 52797 	 2144 	 2 
 9 	 9 	 CORRECT 	 8 	 54104 	 57412 	 3308 	 1 
 1 	 3 	 ERROR!! 	 7 	 58821 	 60940 	 2119 	 2 
 7 	 7 	 CORRECT 	 7 	 62188 	 65196 	 3008 	 1 
 2 	 2 	 CORRECT 	 5 	 66489 	 68652 	 2163 	 2 
 2 	 5 	 ERROR!! 	 9 	 70103 	 76093 	 5990 	 3 
 7 	 3 	 ERROR!! 	 9 	 77407 	 79485 	 2078 	 2 
 9 	 9 	 CORRECT 	 10 	 80940 	 83029 	 2089 	 1 
 6 	 8 	 ERROR!! 	 10 	 84403 	 89685 	 5282 	 2 
 3 	 2 	 ERROR!! 	 10 	 90986 	 92709 	 1723 	 1 
 1 	 5 	 ERROR!! 	 10 	 94020 	 95349 	 1329 	 0 
 9 	 8 	 ERROR!! 	 10 	 96686 	 98741 	 2055 	 -1 
 2 	 7 	 ERROR!! 	 10 	 100117 	 107814 	 7697 	 -2 
 6 	 8 	 ERROR!! 	 10 	 109106 	 110678 	 1572 	 -3 
 6 	 2 	 ERROR!! 	 10 	 112071 	 113518 	 1447 	 -4 
 4 	 5 	 ERROR!! 	 10 	 114855 	 116118 	 1263 	 -5 
 3 	 8 	 ERROR!! 	 10 	 117524 	 119238 	 1714 	 -6 
 2 	 2 	 CORRECT 	 9 	 120575 	 121934 	 1359 	 -7 
 4 	 5 	 ERROR!! 	 11 	 123235 	 124599 	 1364 	 -6 
 6 	 5 	 ERROR!! 	 11 	 125940 	 127784 	 1844 	 -7 
 5 	 8 	 ERROR!! 	 11 	 129079 	 130735 	 1656 	 -8 
 1 	 1 	 CORRECT 	 11 	 132077 	 133831 	 1754 	 -9 
 3 	 4 	 ERROR!! 	 12 	 135160 	 137311 	 2151 	 -8 
 6 	 2 	 ERROR!! 	 12 	 138657 	 140343 	 1686 	 -9 
 5 	 5 	 CORRECT 	 12 	 141658 	 142951 	 1293 	 -10 
 4 	 8 	 ERROR!! 	 13 	 144322 	 145247 	 925 	 -9 
 2 	 9 	 ERROR!! 	 13 	 146573 	 149928 	 3355 	 -10 
 4 	 5 	 ERROR!! 	 13 	 151288 	 154152 	 2864 	 -11 
 3 	 2 	 ERROR!! 	 13 	 155440 	 156776 	 1336 	 -12 
 6 	 5 	 ERROR!! 	 13 	 158157 	 159120 	 963 	 -13 
 2 	 8 	 ERROR!! 	 13 	 160409 	 161448 	 1039 	 -14 
 5 	 2 	 ERROR!! 	 13 	 162743 	 164666 	 1923 	 -15 
 2 	 5 	 ERROR!! 	 13 	 165990 	 166760 	 770 	 -16 
 1 	 2 	 ERROR!! 	 13 	 168242 	 171513 	 3271 	 -17 
 2 	 2 	 CORRECT 	 14 	 172824 	 174377 	 1553 	 -18 
 1 	 2 	 ERROR!! 	 14 	 175657 	 177786 	 2129 	 -17 
 2 	 2 	 CORRECT 	 16 	 179159 	 179945 	 786 	 -18 
 3 	 2 	 ERROR!! 	 15 	 181323 	 181961 	 638 	 -17 
 1 	 2 	 ERROR!! 	 15 	 183244 	 183986 	 742 	 -18 
 1 	 5 	 ERROR!! 	 15 	 185327 	 186545 	 1218 	 -19 
 7 	 5 	 ERROR!! 	 15 	 187826 	 189706 	 1880 	 -20</t>
  </si>
  <si>
    <t>CC trials 	1
 IC trials 	0.5555555555555556
 CI trials 	0.5555555555555556
 II trials 	 0.1111111111111111
 CC RT 	1342.5
 IC RT 	2834.5555555555557
 CI RT 	2270.8888888888887
 II RT 	2338.1111111111113</t>
  </si>
  <si>
    <t>Task duration = 95691 
 OverallScore 	5
CC trials 	1
 IC trials 	0.5555555555555556
 CI trials 	0.5555555555555556
 II trials 	 0.1111111111111111
 CC RT 	1342.5
 IC RT 	2834.5555555555557
 CI RT 	2270.8888888888887
 II RT 	2338.1111111111113
Problems 	 CorrectAnswer 	 ProbeText 	 ProbeColour 	 RightProbe 	 LeftProbe 	 ResponseChoice 	 Feedback 	 RT
 IIR 	 Right 	 BLUE	16711680	RED	BLUE 	 Right 	 CORRECT 	 3311 
 CIL 	 Left 	 RED	16711680	BLUE	RED 	 Left 	 CORRECT 	 2439 
 ICL 	 Left 	 BLUE	16711680	BLUE	RED 	 Right 	 INCORRECT! 	 1519 
 ICR 	 Right 	 RED	255	BLUE	RED 	 Left 	 INCORRECT! 	 1616 
 CIR 	 Right 	 BLUE	255	BLUE	RED 	 Right 	 CORRECT 	 1962 
 CCR 	 Right 	 BLUE	255	BLUE	RED 	 Right 	 CORRECT 	 1414 
 CCL 	 Left 	 BLUE	255	RED	BLUE 	 Left 	 CORRECT 	 1286 
 IIL 	 Left 	 RED	255	RED	BLUE 	 Right 	 INCORRECT! 	 1777 
 ICL 	 Left 	 BLUE	16711680	BLUE	RED 	 Left 	 CORRECT 	 2058 
 CIL 	 Left 	 RED	16711680	BLUE	RED 	 Right 	 INCORRECT! 	 2755 
 CIR 	 Right 	 BLUE	255	BLUE	RED 	 Left 	 INCORRECT! 	 1579 
 IIL 	 Left 	 BLUE	16711680	BLUE	RED 	 Right 	 INCORRECT! 	 1652 
 CCL 	 Left 	 RED	16711680	BLUE	RED 	 Left 	 CORRECT 	 1395 
 CCR 	 Right 	 BLUE	255	BLUE	RED 	 Right 	 CORRECT 	 1097 
 IIR 	 Right 	 BLUE	16711680	RED	BLUE 	 Left 	 INCORRECT! 	 1697 
 ICR 	 Right 	 BLUE	16711680	RED	BLUE 	 Left 	 INCORRECT! 	 4249 
 CCR 	 Right 	 RED	16711680	RED	BLUE 	 Right 	 CORRECT 	 2227 
 IIR 	 Right 	 RED	255	BLUE	RED 	 Left 	 INCORRECT! 	 1412 
 CIR 	 Right 	 BLUE	255	BLUE	RED 	 Left 	 INCORRECT! 	 3438 
 CIL 	 Left 	 BLUE	255	RED	BLUE 	 Left 	 CORRECT 	 2697 
 ICR 	 Right 	 RED	255	BLUE	RED 	 Right 	 CORRECT 	 6762 
 IIL 	 Left 	 BLUE	16711680	BLUE	RED 	 Right 	 INCORRECT! 	 1926 
 ICL 	 Left 	 BLUE	16711680	BLUE	RED 	 Left 	 CORRECT 	 1627 
 CCL 	 Left 	 RED	16711680	BLUE	RED 	 Left 	 CORRECT 	 745 
 CIR 	 Right 	 BLUE	255	BLUE	RED 	 Right 	 CORRECT 	 1940 
 ICR 	 Right 	 RED	255	BLUE	RED 	 Left 	 INCORRECT! 	 729 
 IIR 	 Right 	 BLUE	16711680	RED	BLUE 	 Left 	 INCORRECT! 	 1994 
 CIL 	 Left 	 BLUE	255	RED	BLUE 	 Right 	 INCORRECT! 	 1120 
 ICL 	 Left 	 RED	255	RED	BLUE 	 Left 	 CORRECT 	 2388 
 IIL 	 Left 	 BLUE	16711680	BLUE	RED 	 Right 	 INCORRECT! 	 1463 
 CCR 	 Right 	 RED	16711680	RED	BLUE 	 Right 	 CORRECT 	 790 
 CCL 	 Left 	 BLUE	255	RED	BLUE 	 Left 	 CORRECT 	 774 
 CCL 	 Left 	 BLUE	255	RED	BLUE 	 Left 	 CORRECT 	 616 
 CIR 	 Right 	 RED	16711680	RED	BLUE 	 Right 	 CORRECT 	 2508 
 IIL 	 Left 	 BLUE	16711680	BLUE	RED 	 Right 	 INCORRECT! 	 5811 
 CCR 	 Right 	 RED	16711680	RED	BLUE 	 Right 	 CORRECT 	 3081 
 ICL 	 Left 	 BLUE	16711680	BLUE	RED 	 Left 	 CORRECT 	 4563</t>
  </si>
  <si>
    <t>Task duration = 95577 
 3 out of 17 attempted 
ProbeText 	 OuterImg 	 InnerImg 	 Response 	 Feedback 	 RT 
 Circle does not contain square	Square	Circle	true 	 CORRECT 	 6410 
 Square encapsulates circle	Square	Circle	false 	 INCORRECT! 	 3438 
 Circle encapsulates square	Square	Circle	true 	 INCORRECT! 	 1811 
 Square is encapsulated by circle	Square	Circle	true 	 CORRECT 	 5136 
 Circle is bigger than square	Square	Circle	true 	 CORRECT 	 6540 
 Square does not contain circle	Square	Circle	false 	 CORRECT 	 3743 
 Square is contained by circle	Square	Circle	false 	 INCORRECT! 	 3385 
 Square is not bigger than circle	Square	Circle	true 	 INCORRECT! 	 2790 
 Circle is contained by square	Square	Circle	false 	 CORRECT 	 4036 
 Square is not contained by circle	Square	Circle	true 	 CORRECT 	 7471 
 Circle is encapsulated by square	Square	Circle	true 	 INCORRECT! 	 5032 
 Square is bigger than circle	Square	Circle	false 	 CORRECT 	 4225 
 Square is encapsulated by circle	Square	Circle	false 	 CORRECT 	 2120 
 Circle is not smaller than square	Square	Circle	true 	 CORRECT 	 3733 
 Circle is smaller than square	Square	Circle	true 	 INCORRECT! 	 5906 
 Circle is not encapsulated by square	Square	Circle	false 	 INCORRECT! 	 2055 
 Square is not encapsulated by circle	Square	Circle	true 	 CORRECT 	 1843</t>
  </si>
  <si>
    <t>Task duration 	74797 
 MaxScore 	5 
 MeanScore 	3.8
TargetString 	 ResponseString 	 RT 	 Feedback
 2012 	 1220 	 2472 	 INCORRECT! 
 518 	 518 	 1962 	 CORRECT! 
 23120 	 23120 	 2883 	 CORRECT! 
 2341615 	 2341615 	 3865 	 CORRECT! 
 2439112 	 2439112 	 4139 	 CORRECT! 
 722022415 	 722215204 	 4437 	 INCORRECT! 
 222102021 	 222102021 	 3682 	 CORRECT! 
 2191751318 	 2191751813 	 4938 	 INCORRECT!</t>
  </si>
  <si>
    <t>Task duration 	 78936 
  AvgCorrect 	4 
 MaxScore 	 4 
 18.gif 	 13473 	 Response 1 of 4 	 Empty 
 11.gif 	 1395 	 Response 2 of 4 	 Empty 
 5.gif 	 2660 	 Response 3 of 4 	 Empty 
 9.gif 	 4019 	 Token 1 of 4 
 18.gif 	 4097 	 Token 2 of 4 
 11.gif 	 2479 	 Token 3 of 4 
 5.gif 	 1657 	 Token 4 of 4 	 completed 
 14.gif 	 2810 	 Response 1 of 4 	 Empty 
 24.gif 	 2937 	 Response 2 of 4 	 Empty 
 19.gif 	 1842 	 Response 3 of 4 	 Empty 
 22.gif 	 1454 	 Token 1 of 5 
 14.gif 	 1200 	 Response 1 of 2 	 Empty 
 24.gif 	 1787 	 Token 2 of 5 
 19.gif 	 1627 	 Token 3 of 5 
 14.gif 	 2479 	 Response 1 of 2 	 Empty 
 22.gif 	 1572 	 Response 2 of 2 	 Found ERROR! 
 17.gif 	 2221 	 Response 1 of 2 	 Empty 
 24.gif 	 798 	 Token 1 of 4 
 10.gif 	 1673 	 Response 1 of 3 	 Empty 
 6.gif 	 770 	 Response 2 of 3 	 Empty 
 24.gif 	 1711 	 Response 3 of 3 	 Found ERROR! 
 16.gif 	 1695 	 Response 1 of 2 	 Empty 
 23.gif 	 722 	 Token 1 of 3 
 16.gif 	 1385 	 Token 2 of 3 
 16.gif 	 1682 	 Response 1 of 1 	 Found ERROR!</t>
  </si>
  <si>
    <t xml:space="preserve"> Attempted 	 15 
 Errors 	 7 
  Max 	 3 
 Score 	 -6 
 CorrectScore 	 16</t>
  </si>
  <si>
    <t>Task duration 	95439 
 OverallScore 	-6
 Attempted 	 15 
 Errors 	 7 
  Max 	 3 
 Score 	 -6 
 CorrectScore 	 16 
 TypeOfTrial 	 ShapeTypeRight 	 ShapeTypeLeft 	 CopyingWhichSide 	 Feedback 	 CurrentScore 	 RT 
 Match 	 5 	 6 	 Left 	 CORRECT 	 1 	 6230 
 Match 	 6 	 4 	 Left 	 CORRECT 	 2 	 3470 
 Match 	 5 	 3 	 Right 	 INCORRECT! 	 0 	 4671 
 Match 	 4 	 5 	 Left 	 CORRECT 	 2 	 3907 
 Match 	 6 	 6 	 Right 	 CORRECT 	 4 	 4197 
 Mismatch 	 3 	 5 	 Left 	 CORRECT 	 7 	 2873 
 Match 	 5 	 5 	 Left 	 CORRECT 	 10 	 6796 
 Mismatch 	 4 	 6 	 Right 	 INCORRECT! 	 6 	 3441 
 Match 	 6 	 5 	 Right 	 INCORRECT! 	 2 	 17737 
 Mismatch 	 3 	 3 	 Right 	 INCORRECT! 	 -1 	 4089 
 Mismatch 	 4 	 4 	 Left 	 INCORRECT! 	 -4 	 1378 
 Match 	 6 	 6 	 Right 	 CORRECT 	 -2 	 2272 
 Match 	 3 	 4 	 Right 	 CORRECT 	 0 	 2971 
 Mismatch 	 4 	 6 	 Left 	 INCORRECT! 	 -3 	 5661 
 Match 	 4 	 6 	 Right 	 INCORRECT! 	 -6 	 6751</t>
  </si>
  <si>
    <t>Task duration 	 95620 
 MaxScore: 	3
 MeanScore 	2.3333333333333335 
TargetString 	 ResponseString 	 RT 	 Feedback
 234 	 234 	 11986 	 Correct 
 3120 	 20 	 3721 	 Incorrect 
 217 	 17 	 4305 	 Incorrect 
 613 	 613 	 8973 	 Correct 
 1166 	 1166 	 7482 	 Correct 
 171185 	 8 	 5500 	 Incorrect</t>
  </si>
  <si>
    <t>Task duration 	187289 
 Batch: 	
 Song: 	
OverallScore 	0 
DifficultyLevel 	 Feedback 	 MovesMade 	 RT 
 1 	 Failed! 	 6 	 59164 
 1 	 Failed! 	 6 	 62902</t>
  </si>
  <si>
    <t>Task duration 	 105647 
 MaxScore 	6
 MeanScore 	4.5
 TargetString 	 ResponseString 	 RT 	 Feedback
 7103 	 4870 	 18104 	 INCORRECT! 
 195 	 195 	 4124 	 CORRECT! 
 6529 	 6529 	 4602 	 CORRECT! 
 16837 	 16837 	 5571 	 CORRECT! 
 513920 	 513920 	 6319 	 CORRECT! 
 3851297 	 3829173 	 11038 	 INCORRECT! 
 829501 	 829510 	 5984 	 INCORRECT!</t>
  </si>
  <si>
    <t xml:space="preserve"> 
 Attempted 	 13 
 Errors 	 1 
  Max 	 6 
 Score 	 36 
 CorrectScore 	42</t>
  </si>
  <si>
    <t>Task duration 	95675 
 OverallScore 	36 
 Attempted 	 13 
 Errors 	 1 
  Max 	 6 
 Score 	 36 
 CorrectScore 	42
 TrialType 	 FeedbackText.text 	 CurrentScore 	 RT 
 Mismatched 	 CORRECT 	 1 	 3698 
 Matched 	 CORRECT 	 2 	 2830 
 Matched 	 CORRECT 	 4 	 2809 
 Matched 	 CORRECT 	 6 	 3697 
 Matched 	 CORRECT 	 9 	 5335 
 Mismatched 	 CORRECT 	 12 	 2962 
 Mismatched 	 CORRECT 	 16 	 5988 
 Matched 	 CORRECT 	 20 	 9237 
 Matched 	 CORRECT 	 25 	 8404 
 Matched 	 CORRECT 	 30 	 9448 
 Mismatched 	 INCORRECT! 	 24 	 8165 
 Matched 	 CORRECT 	 30 	 7538 
 Mismatched 	 CORRECT 	 36 	 5126</t>
  </si>
  <si>
    <t>Attempted 	 9 
 Errors 	 2 
  Max 	 6 
 Score 	 23 
 CorrectScore 	 36</t>
  </si>
  <si>
    <t>Task duration: 	95514 
 OverallScore 	23
Attempted 	 9 
 Errors 	 2 
  Max 	 6 
 Score 	 23 
 CorrectScore 	 36 
 TrialType 	 Angle 	 Feedback 	 Score 	 RT 
 Match 	 270 	 CORRECT 	 4 	 9321 
 Mismatch 	 90 	 CORRECT 	 8 	 3538 
 Match 	 180 	 CORRECT 	 13 	 7738 
 Match 	 90 	 CORRECT 	 18 	 13758 
 Mismatch 	 90 	 CORRECT 	 24 	 13127 
 Match 	 90 	 INCORRECT! 	 18 	 10600 
 Mismatch 	 180 	 CORRECT 	 24 	 4894 
 Mismatch 	 270 	 CORRECT 	 30 	 8551 
 Match 	 90 	 INCORRECT! 	 23 	 9064</t>
  </si>
  <si>
    <t>Task duration 	 133597 
 MaxScore 	4
 MeanScore 	4
TargetString 	 ResponseString 	 RT 	 Feedback 
 148155 	 148155 	 5401 	 CORRECT! 
 6101571 	 6610151 	 10419 	 INCORRECT! 
 0143 	 0143 	 7734 	 CORRECT! 
 514782 	 147152 	 24101 	 INCORRECT! 
 715125 	 715125 	 7314 	 CORRECT! 
 03131215 	 0131502 	 17790 	 INCORRECT!</t>
  </si>
  <si>
    <t>Attempted 	 17 
 Errors 	 5 
  Max 	 12 
 Score 	 7</t>
  </si>
  <si>
    <t>Task duration 	 186948 
 OverallScore 	7
Attempted 	 17 
 Errors 	 5 
  Max 	 12 
 Score 	 7 
 OddOneOut 	 Selection 	 Correct 	 Level 	 On 	 Responded 	 RT 	 Score 
 1 	 1 	 CORRECT 	 1 	 24026 	 33034 	 9008 	 0 
 3 	 3 	 CORRECT 	 2 	 34413 	 41354 	 6941 	 1 
 6 	 6 	 CORRECT 	 3 	 42661 	 53035 	 10374 	 2 
 3 	 3 	 CORRECT 	 4 	 54412 	 57171 	 2759 	 3 
 4 	 4 	 CORRECT 	 6 	 58446 	 65203 	 6757 	 4 
 5 	 5 	 CORRECT 	 5 	 66494 	 69747 	 3253 	 5 
 2 	 3 	 ERROR!! 	 7 	 71115 	 86964 	 15849 	 6 
 9 	 9 	 CORRECT 	 8 	 88245 	 105421 	 17176 	 5 
 6 	 8 	 ERROR!! 	 8 	 106698 	 112341 	 5643 	 6 
 6 	 6 	 CORRECT 	 7 	 113698 	 120790 	 7092 	 5 
 1 	 1 	 CORRECT 	 9 	 122198 	 132446 	 10248 	 6 
 1 	 1 	 CORRECT 	 10 	 133869 	 144351 	 10482 	 7 
 5 	 5 	 CORRECT 	 11 	 145745 	 174200 	 28455 	 8 
 6 	 6 	 CORRECT 	 12 	 175622 	 180168 	 4546 	 9 
 4 	 7 	 ERROR!! 	 13 	 181505 	 185729 	 4224 	 10 
 5 	 3 	 ERROR!! 	 13 	 187035 	 191833 	 4798 	 9 
 1 	 6 	 ERROR!! 	 13 	 193251 	 203609 	 10358 	 8</t>
  </si>
  <si>
    <t>CC trials 	1
 IC trials 	0
 CI trials 	0.625
 II trials 	 0
 CC RT 	1699.7777777777778
 IC RT 	2358.4444444444443
 CI RT 	2983.75
 II RT 	2045.1</t>
  </si>
  <si>
    <t>Task duration = 95737 
 OverallScore 	-8
CC trials 	1
 IC trials 	0
 CI trials 	0.625
 II trials 	 0
 CC RT 	1699.7777777777778
 IC RT 	2358.4444444444443
 CI RT 	2983.75
 II RT 	2045.1
Problems 	 CorrectAnswer 	 ProbeText 	 ProbeColour 	 RightProbe 	 LeftProbe 	 ResponseChoice 	 Feedback 	 RT
 CIL 	 Left 	 BLUE	255	RED	BLUE 	 Left 	 CORRECT 	 6558 
 IIR 	 Right 	 RED	255	BLUE	RED 	 Left 	 INCORRECT! 	 2694 
 CCL 	 Left 	 RED	16711680	BLUE	RED 	 Left 	 CORRECT 	 2569 
 ICL 	 Left 	 BLUE	16711680	BLUE	RED 	 Right 	 INCORRECT! 	 2137 
 ICR 	 Right 	 RED	255	BLUE	RED 	 Left 	 INCORRECT! 	 1526 
 IIL 	 Left 	 BLUE	16711680	BLUE	RED 	 Right 	 INCORRECT! 	 1832 
 CIR 	 Right 	 BLUE	255	BLUE	RED 	 Left 	 INCORRECT! 	 1795 
 CCR 	 Right 	 BLUE	255	BLUE	RED 	 Right 	 CORRECT 	 1063 
 IIL 	 Left 	 RED	255	RED	BLUE 	 Right 	 INCORRECT! 	 1945 
 ICL 	 Left 	 RED	255	RED	BLUE 	 Right 	 INCORRECT! 	 2691 
 ICR 	 Right 	 BLUE	16711680	RED	BLUE 	 Left 	 INCORRECT! 	 1966 
 CCR 	 Right 	 RED	16711680	RED	BLUE 	 Right 	 CORRECT 	 1864 
 IIR 	 Right 	 RED	255	BLUE	RED 	 Left 	 INCORRECT! 	 1579 
 CIR 	 Right 	 BLUE	255	BLUE	RED 	 Right 	 CORRECT 	 2153 
 CCL 	 Left 	 BLUE	255	RED	BLUE 	 Left 	 CORRECT 	 2075 
 CIL 	 Left 	 RED	16711680	BLUE	RED 	 Left 	 CORRECT 	 2307 
 ICR 	 Right 	 BLUE	16711680	RED	BLUE 	 Left 	 INCORRECT! 	 2332 
 CIR 	 Right 	 RED	16711680	RED	BLUE 	 Right 	 CORRECT 	 2522 
 IIR 	 Right 	 RED	255	BLUE	RED 	 Left 	 INCORRECT! 	 1938 
 CIL 	 Left 	 BLUE	255	RED	BLUE 	 Left 	 CORRECT 	 3590 
 ICL 	 Left 	 BLUE	16711680	BLUE	RED 	 Right 	 INCORRECT! 	 2506 
 CCR 	 Right 	 RED	16711680	RED	BLUE 	 Right 	 CORRECT 	 1642 
 CCL 	 Left 	 RED	16711680	BLUE	RED 	 Left 	 CORRECT 	 1820 
 IIL 	 Left 	 RED	255	RED	BLUE 	 Right 	 INCORRECT! 	 1950 
 IIR 	 Right 	 RED	255	BLUE	RED 	 Left 	 INCORRECT! 	 1756 
 ICR 	 Right 	 BLUE	16711680	RED	BLUE 	 Left 	 INCORRECT! 	 3105 
 CIL 	 Left 	 BLUE	255	RED	BLUE 	 Right 	 INCORRECT! 	 2398 
 IIL 	 Left 	 BLUE	16711680	BLUE	RED 	 Right 	 INCORRECT! 	 2570 
 CIR 	 Right 	 BLUE	255	BLUE	RED 	 Left 	 INCORRECT! 	 2547 
 ICL 	 Left 	 BLUE	16711680	BLUE	RED 	 Right 	 INCORRECT! 	 2944 
 CCR 	 Right 	 RED	16711680	RED	BLUE 	 Right 	 CORRECT 	 1459 
 CCL 	 Left 	 RED	16711680	BLUE	RED 	 Left 	 CORRECT 	 1685 
 ICL 	 Left 	 RED	255	RED	BLUE 	 Right 	 INCORRECT! 	 2019 
 IIL 	 Left 	 BLUE	16711680	BLUE	RED 	 Right 	 INCORRECT! 	 2000 
 CCR 	 Right 	 RED	16711680	RED	BLUE 	 Right 	 CORRECT 	 1121 
 IIR 	 Right 	 RED	255	BLUE	RED 	 Left 	 INCORRECT! 	 2187</t>
  </si>
  <si>
    <t>Task duration = 95703 
 10 out of 14 attempted 
ProbeText 	 OuterImg 	 InnerImg 	 Response 	 Feedback 	 RT 
 Square is bigger than circle	Square	Circle	true 	 CORRECT 	 3955 
 Square is contained by circle	Square	Circle	false 	 CORRECT 	 4591 
 Square is not bigger than circle	Square	Circle	true 	 CORRECT 	 5291 
 Circle is not bigger than square	Square	Circle	false 	 CORRECT 	 4946 
 Circle is bigger than square	Square	Circle	true 	 CORRECT 	 5071 
 Circle is contained by square	Square	Circle	true 	 CORRECT 	 4738 
 Circle is contained by square	Square	Circle	false 	 CORRECT 	 6680 
 Square does not contain circle	Square	Circle	false 	 INCORRECT! 	 4732 
 Circle is not smaller than square	Square	Circle	true 	 CORRECT 	 6338 
 Square contains circle	Square	Circle	false 	 CORRECT 	 3386 
 Square is encapsulated by circle	Square	Circle	false 	 CORRECT 	 7089 
 Square is not encapsulated by circle	Square	Circle	true 	 INCORRECT! 	 4694 
 Circle is bigger than square	Square	Circle	false 	 CORRECT 	 4615 
 Square is not contained by circle	Square	Circle	true 	 CORRECT 	 5849</t>
  </si>
  <si>
    <t>Task duration 	125801 
 MaxScore 	6 
 MeanScore 	4.166666666666667
TargetString 	 ResponseString 	 RT 	 Feedback
 69 	 69 	 4628 	 CORRECT! 
 132225 	 132225 	 4257 	 CORRECT! 
 239197 	 239197 	 7650 	 CORRECT! 
 25148511 	 25148511 	 7982 	 CORRECT! 
 2242011723 	 2242011723 	 9392 	 CORRECT! 
 3511212246 	 5361122421 	 11609 	 INCORRECT! 
 14212415238 	 14212324158 	 7685 	 INCORRECT! 
 2321278 	 2321278 	 5937 	 CORRECT! 
 136118215 	 136811215 	 8273 	 INCORRECT!</t>
  </si>
  <si>
    <t>Task duration 	 56808 
  AvgCorrect 	2 
 MaxScore 	 2 
 19.gif 	 12941 	 Response 1 of 4 	 Empty 
 8.gif 	 3970 	 Response 2 of 4 	 Empty 
 11.gif 	 1344 	 Response 3 of 4 	 Empty 
 18.gif 	 805 	 Token 1 of 4 
 19.gif 	 1726 	 Token 2 of 4 
 18.gif 	 2868 	 Response 1 of 1 	 Found ERROR! 
 17.gif 	 3190 	 Response 1 of 2 	 Empty 
 7.gif 	 1736 	 Token 1 of 3 
 3.gif 	 1373 	 Token 2 of 3 
 7.gif 	 910 	 Response 1 of 1 	 Found ERROR! 
 22.gif 	 1293 	 Token 1 of 2 
 19.gif 	 1712 	 Token 2 of 2 	 completed 
 19.gif 	 1158 	 Response 1 of 2 	 Empty 
 16.gif 	 2197 	 Token 1 of 3 
 11.gif 	 1990 	 Token 2 of 3 
 16.gif 	 2136 	 Response 1 of 1 	 Found ERROR!</t>
  </si>
  <si>
    <t xml:space="preserve"> Attempted 	 25 
 Errors 	 12 
  Max 	 4 
 Score 	 10 
 CorrectScore 	 24</t>
  </si>
  <si>
    <t>Task duration 	95689 
 OverallScore 	10
 Attempted 	 25 
 Errors 	 12 
  Max 	 4 
 Score 	 10 
 CorrectScore 	 24 
 TypeOfTrial 	 ShapeTypeRight 	 ShapeTypeLeft 	 CopyingWhichSide 	 Feedback 	 CurrentScore 	 RT 
 Match 	 5 	 4 	 Left 	 INCORRECT! 	 -1 	 3461 
 Mismatch 	 6 	 6 	 Left 	 INCORRECT! 	 -2 	 5378 
 Match 	 4 	 4 	 Left 	 CORRECT 	 -1 	 2695 
 Mismatch 	 3 	 3 	 Left 	 INCORRECT! 	 -2 	 4112 
 Match 	 6 	 4 	 Left 	 INCORRECT! 	 -3 	 2826 
 Mismatch 	 5 	 5 	 Left 	 CORRECT 	 -2 	 1186 
 Match 	 3 	 3 	 Left 	 INCORRECT! 	 -3 	 2607 
 Match 	 4 	 4 	 Right 	 INCORRECT! 	 -4 	 3228 
 Mismatch 	 5 	 4 	 Left 	 CORRECT 	 -3 	 1114 
 Mismatch 	 6 	 3 	 Left 	 INCORRECT! 	 -4 	 1146 
 Mismatch 	 5 	 5 	 Left 	 INCORRECT! 	 -5 	 1019 
 Match 	 3 	 5 	 Left 	 CORRECT 	 -4 	 730 
 Match 	 4 	 4 	 Left 	 INCORRECT! 	 -5 	 2293 
 Mismatch 	 4 	 5 	 Right 	 CORRECT 	 -4 	 1171 
 Match 	 4 	 5 	 Left 	 INCORRECT! 	 -5 	 1165 
 Match 	 5 	 6 	 Right 	 INCORRECT! 	 -6 	 625 
 Match 	 4 	 3 	 Right 	 CORRECT 	 -5 	 7465 
 Match 	 3 	 5 	 Right 	 CORRECT 	 -4 	 4283 
 Match 	 3 	 3 	 Left 	 CORRECT 	 -2 	 2092 
 Mismatch 	 4 	 6 	 Left 	 CORRECT 	 0 	 2132 
 Mismatch 	 4 	 5 	 Right 	 CORRECT 	 3 	 1944 
 Match 	 5 	 4 	 Right 	 INCORRECT! 	 0 	 3623 
 Mismatch 	 5 	 5 	 Right 	 CORRECT 	 3 	 1403 
 Mismatch 	 3 	 5 	 Left 	 CORRECT 	 6 	 3525 
 Mismatch 	 6 	 4 	 Right 	 CORRECT 	 10 	 4236</t>
  </si>
  <si>
    <t>Task duration 	 125299 
 MaxScore: 	4
 MeanScore 	3 
TargetString 	 ResponseString 	 RT 	 Feedback
 67 	 67 	 5012 	 Correct 
 17159 	 17159 	 8405 	 Correct 
 5231316 	 5231316 	 12007 	 Correct 
 419132310 	 410 	 7273 	 Incorrect 
 128217 	 8 	 5031 	 Incorrect 
 171110 	 171110 	 9195 	 Correct 
 13101424 	 1314 	 4862 	 Incorrect</t>
  </si>
  <si>
    <t>Task duration 	187195 
 Batch: 	
 Song: 	
OverallScore 	3 
DifficultyLevel 	 Feedback 	 MovesMade 	 RT 
 1 	 CORRECT! 	 3 	 67180 
 2 	 Failed! 	 6 	 36592 
 1 	 Failed! 	 6 	 22209</t>
  </si>
  <si>
    <t>Task duration 	 105871 
 MaxScore 	5
 MeanScore 	4.5
 TargetString 	 ResponseString 	 RT 	 Feedback
 6870 	 6870 	 5453 	 CORRECT! 
 20748 	 20478 	 5821 	 INCORRECT! 
 4610 	 4610 	 5236 	 CORRECT! 
 76493 	 76493 	 5520 	 CORRECT! 
 296583 	 296853 	 8237 	 INCORRECT! 
 80512 	 80512 	 8654 	 CORRECT! 
 042187 	 805726 	 16817 	 INCORRECT!</t>
  </si>
  <si>
    <t xml:space="preserve"> 
 Attempted 	 15 
 Errors 	 0 
  Max 	 8 
 Score 	 64 
 CorrectScore 	64</t>
  </si>
  <si>
    <t>Task duration 	95601 
 OverallScore 	64 
 Attempted 	 15 
 Errors 	 0 
  Max 	 8 
 Score 	 64 
 CorrectScore 	64
 TrialType 	 FeedbackText.text 	 CurrentScore 	 RT 
 Mismatched 	 CORRECT 	 1 	 3335 
 Matched 	 CORRECT 	 2 	 2633 
 Mismatched 	 CORRECT 	 4 	 3280 
 Mismatched 	 CORRECT 	 6 	 2059 
 Matched 	 CORRECT 	 9 	 2318 
 Mismatched 	 CORRECT 	 12 	 4157 
 Mismatched 	 CORRECT 	 16 	 2232 
 Mismatched 	 CORRECT 	 20 	 3511 
 Matched 	 CORRECT 	 25 	 9375 
 Mismatched 	 CORRECT 	 30 	 5292 
 Mismatched 	 CORRECT 	 36 	 7034 
 Matched 	 CORRECT 	 42 	 8079 
 Mismatched 	 CORRECT 	 49 	 6859 
 Matched 	 CORRECT 	 56 	 7067 
 Matched 	 CORRECT 	 64 	 6997</t>
  </si>
  <si>
    <t>Attempted 	 19 
 Errors 	 9 
  Max 	 5 
 Score 	 -1 
 CorrectScore 	 37</t>
  </si>
  <si>
    <t>Task duration: 	95844 
 OverallScore 	-1
Attempted 	 19 
 Errors 	 9 
  Max 	 5 
 Score 	 -1 
 CorrectScore 	 37 
 TrialType 	 Angle 	 Feedback 	 Score 	 RT 
 Mismatch 	 180 	 INCORRECT! 	 -4 	 6901 
 Match 	 180 	 INCORRECT! 	 -8 	 6254 
 Match 	 90 	 CORRECT 	 -5 	 2806 
 Match 	 90 	 CORRECT 	 -2 	 3209 
 Match 	 270 	 CORRECT 	 2 	 4287 
 Mismatch 	 90 	 CORRECT 	 6 	 5127 
 Match 	 90 	 INCORRECT! 	 1 	 2687 
 Mismatch 	 270 	 INCORRECT! 	 -4 	 4602 
 Mismatch 	 180 	 INCORRECT! 	 -8 	 1660 
 Mismatch 	 180 	 CORRECT 	 -4 	 2633 
 Match 	 90 	 INCORRECT! 	 -8 	 6012 
 Mismatch 	 270 	 INCORRECT! 	 -12 	 2552 
 Match 	 180 	 INCORRECT! 	 -15 	 1532 
 Match 	 270 	 CORRECT 	 -12 	 3317 
 Match 	 270 	 CORRECT 	 -9 	 1971 
 Match 	 90 	 CORRECT 	 -5 	 3266 
 Mismatch 	 180 	 CORRECT 	 -1 	 3371 
 Match 	 270 	 CORRECT 	 4 	 4460 
 Mismatch 	 180 	 INCORRECT! 	 -1 	 5114</t>
  </si>
  <si>
    <t>Task duration 	 95747 
 MaxScore 	4
 MeanScore 	4
TargetString 	 ResponseString 	 RT 	 Feedback 
 148112 	 148112 	 4506 	 CORRECT! 
 271113 	 27137 	 5305 	 INCORRECT! 
 141532 	 141532 	 4027 	 CORRECT! 
 1141217 	 741282 	 5989 	 INCORRECT! 
 5924 	 5924 	 7165 	 CORRECT! 
 561402 	 562130 	 7962 	 INCORRECT!</t>
  </si>
  <si>
    <t>Attempted 	 21 
 Errors 	 6 
  Max 	 15 
 Score 	 9</t>
  </si>
  <si>
    <t>Task duration 	 187081 
 OverallScore 	9
Attempted 	 21 
 Errors 	 6 
  Max 	 15 
 Score 	 9 
 OddOneOut 	 Selection 	 Correct 	 Level 	 On 	 Responded 	 RT 	 Score 
 5 	 5 	 CORRECT 	 1 	 6937 	 15222 	 8285 	 0 
 9 	 9 	 CORRECT 	 2 	 16577 	 20310 	 3733 	 1 
 8 	 8 	 CORRECT 	 3 	 21684 	 27614 	 5930 	 2 
 7 	 7 	 CORRECT 	 4 	 28899 	 31726 	 2827 	 3 
 4 	 4 	 CORRECT 	 7 	 33016 	 35838 	 2822 	 4 
 3 	 3 	 CORRECT 	 5 	 37153 	 40294 	 3141 	 5 
 1 	 2 	 ERROR!! 	 7 	 41564 	 46191 	 4627 	 6 
 8 	 6 	 ERROR!! 	 7 	 47515 	 51719 	 4204 	 5 
 2 	 8 	 ERROR!! 	 7 	 52984 	 73152 	 20168 	 4 
 7 	 1 	 ERROR!! 	 7 	 74601 	 78448 	 3847 	 3 
 1 	 1 	 CORRECT 	 8 	 79767 	 90960 	 11193 	 2 
 3 	 3 	 CORRECT 	 6 	 92238 	 95633 	 3395 	 3 
 6 	 6 	 CORRECT 	 10 	 96990 	 101841 	 4851 	 4 
 9 	 9 	 CORRECT 	 12 	 103188 	 111841 	 8653 	 5 
 4 	 2 	 ERROR!! 	 11 	 113154 	 119546 	 6392 	 6 
 2 	 2 	 CORRECT 	 11 	 120904 	 127850 	 6946 	 5 
 9 	 9 	 CORRECT 	 9 	 129237 	 137218 	 7981 	 6 
 1 	 2 	 ERROR!! 	 13 	 138488 	 149819 	 11331 	 7 
 5 	 5 	 CORRECT 	 16 	 151239 	 163899 	 12660 	 6 
 8 	 8 	 CORRECT 	 15 	 165319 	 177972 	 12653 	 7 
 4 	 4 	 CORRECT 	 13 	 179272 	 186508 	 7236 	 8</t>
  </si>
  <si>
    <t>CC trials 	0.75
 IC trials 	1
 CI trials 	0.4
 II trials 	 0
 CC RT 	4122.25
 IC RT 	4504
 CI RT 	6717
 II RT 	4365.5</t>
  </si>
  <si>
    <t>Task duration = 95410 
 OverallScore 	1
CC trials 	0.75
 IC trials 	1
 CI trials 	0.4
 II trials 	 0
 CC RT 	4122.25
 IC RT 	4504
 CI RT 	6717
 II RT 	4365.5
Problems 	 CorrectAnswer 	 ProbeText 	 ProbeColour 	 RightProbe 	 LeftProbe 	 ResponseChoice 	 Feedback 	 RT
 CIL 	 Left 	 BLUE	255	RED	BLUE 	 Right 	 INCORRECT! 	 11474 
 ICL 	 Left 	 BLUE	16711680	BLUE	RED 	 Left 	 CORRECT 	 6478 
 CIR 	 Right 	 BLUE	255	BLUE	RED 	 Left 	 INCORRECT! 	 7106 
 IIR 	 Right 	 RED	255	BLUE	RED 	 Left 	 INCORRECT! 	 5472 
 ICR 	 Right 	 BLUE	16711680	RED	BLUE 	 Right 	 CORRECT 	 3934 
 CCL 	 Left 	 RED	16711680	BLUE	RED 	 Right 	 INCORRECT! 	 5671 
 CCR 	 Right 	 RED	16711680	RED	BLUE 	 Right 	 CORRECT 	 3359 
 IIL 	 Left 	 BLUE	16711680	BLUE	RED 	 Right 	 INCORRECT! 	 3985 
 ICR 	 Right 	 BLUE	16711680	RED	BLUE 	 Right 	 CORRECT 	 4103 
 CCL 	 Left 	 BLUE	255	RED	BLUE 	 Left 	 CORRECT 	 3923 
 CIR 	 Right 	 RED	16711680	RED	BLUE 	 Left 	 INCORRECT! 	 4218 
 IIR 	 Right 	 RED	255	BLUE	RED 	 Left 	 INCORRECT! 	 3827 
 CCR 	 Right 	 BLUE	255	BLUE	RED 	 Right 	 CORRECT 	 3536 
 CIL 	 Left 	 BLUE	255	RED	BLUE 	 Left 	 CORRECT 	 4447 
 IIL 	 Left 	 RED	255	RED	BLUE 	 Right 	 INCORRECT! 	 4178 
 ICL 	 Left 	 BLUE	16711680	BLUE	RED 	 Left 	 CORRECT 	 3501 
 CIL 	 Left 	 RED	16711680	BLUE	RED 	 Left 	 CORRECT 	 6340</t>
  </si>
  <si>
    <t>Task duration = 95683 
 5 out of 13 attempted 
ProbeText 	 OuterImg 	 InnerImg 	 Response 	 Feedback 	 RT 
 Circle is contained by square	Square	Circle	false 	 CORRECT 	 8407 
 Circle is not bigger than square	Square	Circle	false 	 CORRECT 	 7090 
 Circle is not encapsulated by square	Square	Circle	true 	 INCORRECT! 	 4715 
 Circle is bigger than square	Square	Circle	true 	 INCORRECT! 	 4897 
 Circle is not contained by square	Square	Circle	true 	 CORRECT 	 8611 
 Circle is smaller than square	Square	Circle	true 	 CORRECT 	 3089 
 Square contains circle	Square	Circle	true 	 CORRECT 	 3230 
 Circle is encapsulated by square	Square	Circle	false 	 CORRECT 	 5538 
 Square contains circle	Square	Circle	false 	 CORRECT 	 4352 
 Circle is not encapsulated by square	Square	Circle	false 	 INCORRECT! 	 6526 
 Circle is contained by square	Square	Circle	true 	 CORRECT 	 4515 
 Square does not encapsulate circle	Square	Circle	false 	 INCORRECT! 	 9435 
 Circle is smaller than square	Square	Circle	false 	 CORRECT 	 4421</t>
  </si>
  <si>
    <t>Task duration 	117279 
 MaxScore 	5 
 MeanScore 	3.8333333333333335
TargetString 	 ResponseString 	 RT 	 Feedback
 1516 	 1516 	 4197 	 CORRECT! 
 20321 	 20321 	 7591 	 CORRECT! 
 1222818 	 1222818 	 4830 	 CORRECT! 
 231121126 	 211123126 	 10138 	 INCORRECT! 
 1210119 	 1210119 	 7430 	 CORRECT! 
 2313191520 	 2313191520 	 7337 	 CORRECT! 
 51517218 	 51587121 	 7223 	 INCORRECT! 
 161132412 	 161132412 	 7078 	 CORRECT! 
 1712221519 	 1712221195 	 6973 	 INCORRECT!</t>
  </si>
  <si>
    <t>Task duration 	 34937 
  AvgCorrect 	2 
 MaxScore 	 2 
 23.gif 	 2219 	 Response 1 of 3 	 Empty 
 5.gif 	 1497 	 Response 2 of 3 	 Empty 
 1.gif 	 862 	 Token 1 of 4 
 16.gif 	 1976 	 Response 1 of 2 	 Empty 
 1.gif 	 1978 	 Response 2 of 2 	 Found ERROR! 
 25.gif 	 1666 	 Response 1 of 2 	 Empty 
 22.gif 	 1114 	 Token 1 of 3 
 22.gif 	 1817 	 Response 1 of 1 	 Found ERROR! 
 11.gif 	 1549 	 Token 1 of 2 
 25.gif 	 1912 	 Token 2 of 2 	 completed 
 9.gif 	 1678 	 Response 1 of 2 	 Empty 
 8.gif 	 1290 	 Token 1 of 3 
 8.gif 	 1255 	 Response 1 of 1 	 Found ERROR!</t>
  </si>
  <si>
    <t xml:space="preserve"> Attempted 	 20 
 Errors 	 9 
  Max 	 4 
 Score 	 1 
 CorrectScore 	 23</t>
  </si>
  <si>
    <t>Task duration 	95838 
 OverallScore 	1
 Attempted 	 20 
 Errors 	 9 
  Max 	 4 
 Score 	 1 
 CorrectScore 	 23 
 TypeOfTrial 	 ShapeTypeRight 	 ShapeTypeLeft 	 CopyingWhichSide 	 Feedback 	 CurrentScore 	 RT 
 Match 	 3 	 6 	 Left 	 CORRECT 	 1 	 6872 
 Mismatch 	 5 	 4 	 Right 	 CORRECT 	 2 	 7191 
 Mismatch 	 6 	 4 	 Right 	 INCORRECT! 	 0 	 2974 
 Match 	 4 	 6 	 Right 	 INCORRECT! 	 -2 	 2826 
 Match 	 4 	 6 	 Left 	 INCORRECT! 	 -3 	 3995 
 Match 	 5 	 3 	 Right 	 CORRECT 	 -2 	 2369 
 Mismatch 	 6 	 4 	 Left 	 INCORRECT! 	 -3 	 3831 
 Mismatch 	 3 	 4 	 Left 	 INCORRECT! 	 -4 	 3244 
 Mismatch 	 3 	 3 	 Left 	 CORRECT 	 -3 	 4411 
 Match 	 3 	 6 	 Right 	 CORRECT 	 -2 	 1560 
 Mismatch 	 5 	 3 	 Left 	 CORRECT 	 0 	 3302 
 Mismatch 	 4 	 4 	 Left 	 CORRECT 	 2 	 1770 
 Mismatch 	 4 	 6 	 Right 	 CORRECT 	 5 	 1652 
 Mismatch 	 6 	 5 	 Left 	 CORRECT 	 8 	 6163 
 Mismatch 	 4 	 6 	 Left 	 CORRECT 	 12 	 2282 
 Match 	 5 	 5 	 Right 	 INCORRECT! 	 8 	 6393 
 Mismatch 	 5 	 5 	 Right 	 CORRECT 	 12 	 4807 
 Match 	 5 	 3 	 Left 	 INCORRECT! 	 8 	 4932 
 Mismatch 	 4 	 3 	 Right 	 INCORRECT! 	 4 	 2045 
 Match 	 3 	 4 	 Left 	 INCORRECT! 	 1 	 609</t>
  </si>
  <si>
    <t>Task duration 	 95124 
 MaxScore: 	3
 MeanScore 	2.3333333333333335 
TargetString 	 ResponseString 	 RT 	 Feedback
 1319 	 1319 	 4894 	 Correct 
 14522 	 5 	 3451 	 Incorrect 
 1923 	 1923 	 3720 	 Correct 
 101223 	 101223 	 5438 	 Correct 
 22231013 	 23 	 6389 	 Incorrect 
 32310 	 310 	 15837 	 Incorrect</t>
  </si>
  <si>
    <t>Task duration 	187415 
 Batch: 	
 Song: 	
OverallScore 	14 
DifficultyLevel 	 Feedback 	 MovesMade 	 RT 
 1 	 CORRECT! 	 3 	 24746 
 2 	 CORRECT! 	 3 	 21002 
 3 	 CORRECT! 	 4 	 19882 
 4 	 CORRECT! 	 4 	 25946</t>
  </si>
  <si>
    <t>Task duration 	 73359 
 MaxScore 	4
 MeanScore 	3.5
 TargetString 	 ResponseString 	 RT 	 Feedback
 1726 	 2468 	 14124 	 INCORRECT! 
 496 	 496 	 4988 	 CORRECT! 
 4376 	 4376 	 5623 	 CORRECT! 
 35142 	 35412 	 5956 	 INCORRECT! 
 8472 	 8473 	 10154 	 INCORRECT!</t>
  </si>
  <si>
    <t xml:space="preserve"> 
 Attempted 	 14 
 Errors 	 3 
  Max 	 5 
 Score 	 23 
 CorrectScore 	33</t>
  </si>
  <si>
    <t>Task duration 	95319 
 OverallScore 	23 
 Attempted 	 14 
 Errors 	 3 
  Max 	 5 
 Score 	 23 
 CorrectScore 	33
 TrialType 	 FeedbackText.text 	 CurrentScore 	 RT 
 Mismatched 	 INCORRECT! 	 -1 	 6511 
 Matched 	 CORRECT 	 0 	 2968 
 Matched 	 CORRECT 	 1 	 4389 
 Mismatched 	 CORRECT 	 3 	 4300 
 Matched 	 CORRECT 	 5 	 2092 
 Matched 	 CORRECT 	 8 	 6660 
 Mismatched 	 INCORRECT! 	 5 	 2849 
 Matched 	 CORRECT 	 8 	 5154 
 Matched 	 CORRECT 	 11 	 1996 
 Matched 	 CORRECT 	 15 	 5330 
 Mismatched 	 CORRECT 	 19 	 6092 
 Mismatched 	 CORRECT 	 24 	 10139 
 Mismatched 	 CORRECT 	 29 	 8052 
 Matched 	 INCORRECT! 	 23 	 8832</t>
  </si>
  <si>
    <t>Attempted 	 14 
 Errors 	 7 
  Max 	 4 
 Score 	 -3 
 CorrectScore 	 26</t>
  </si>
  <si>
    <t>Task duration: 	95403 
 OverallScore 	-3
Attempted 	 14 
 Errors 	 7 
  Max 	 4 
 Score 	 -3 
 CorrectScore 	 26 
 TrialType 	 Angle 	 Feedback 	 Score 	 RT 
 Mismatch 	 180 	 CORRECT 	 4 	 10410 
 Match 	 180 	 INCORRECT! 	 0 	 6432 
 Mismatch 	 90 	 CORRECT 	 4 	 8823 
 Match 	 270 	 CORRECT 	 8 	 11604 
 Mismatch 	 270 	 INCORRECT! 	 3 	 6964 
 Match 	 180 	 INCORRECT! 	 -2 	 2184 
 Mismatch 	 180 	 INCORRECT! 	 -6 	 8949 
 Mismatch 	 90 	 CORRECT 	 -2 	 1196 
 Match 	 180 	 INCORRECT! 	 -6 	 8814 
 Match 	 90 	 INCORRECT! 	 -10 	 2399 
 Match 	 180 	 INCORRECT! 	 -13 	 2759 
 Match 	 270 	 CORRECT 	 -10 	 860 
 Match 	 270 	 CORRECT 	 -7 	 2210 
 Match 	 180 	 CORRECT 	 -3 	 5775</t>
  </si>
  <si>
    <t>Task duration 	 96847 
 MaxScore 	4
 MeanScore 	3.3333333333333335
TargetString 	 ResponseString 	 RT 	 Feedback 
 815131 	 81419 	 5608 	 INCORRECT! 
 41510 	 41510 	 3419 	 CORRECT! 
 210012 	 21008 	 4803 	 INCORRECT! 
 1117 	 1117 	 3766 	 CORRECT! 
 114614 	 114614 	 5266 	 CORRECT! 
 6414157 	 4613157 	 17408 	 INCORRECT!</t>
  </si>
  <si>
    <t>Attempted 	 28 
 Errors 	 23 
  Max 	 5 
 Score 	 -18</t>
  </si>
  <si>
    <t>Task duration 	 187731 
 OverallScore 	-18
Attempted 	 28 
 Errors 	 23 
  Max 	 5 
 Score 	 -18 
 OddOneOut 	 Selection 	 Correct 	 Level 	 On 	 Responded 	 RT 	 Score 
 2 	 3 	 ERROR!! 	 1 	 15596 	 20190 	 4594 	 0 
 2 	 2 	 CORRECT 	 1 	 21529 	 29182 	 7653 	 -1 
 1 	 2 	 ERROR!! 	 2 	 30485 	 40390 	 9905 	 0 
 5 	 2 	 ERROR!! 	 2 	 41787 	 45486 	 3699 	 -1 
 8 	 7 	 ERROR!! 	 2 	 46799 	 51119 	 4320 	 -2 
 2 	 3 	 ERROR!! 	 2 	 52402 	 57999 	 5597 	 -3 
 8 	 9 	 ERROR!! 	 2 	 59283 	 64455 	 5172 	 -4 
 8 	 1 	 ERROR!! 	 2 	 65868 	 70743 	 4875 	 -5 
 5 	 2 	 ERROR!! 	 2 	 72121 	 73615 	 1494 	 -6 
 8 	 9 	 ERROR!! 	 2 	 74955 	 78848 	 3893 	 -7 
 9 	 3 	 ERROR!! 	 2 	 80122 	 82832 	 2710 	 -8 
 1 	 3 	 ERROR!! 	 2 	 84117 	 93240 	 9123 	 -9 
 9 	 9 	 CORRECT 	 2 	 94538 	 104393 	 9855 	 -10 
 1 	 6 	 ERROR!! 	 3 	 105702 	 111609 	 5907 	 -9 
 2 	 7 	 ERROR!! 	 3 	 112872 	 116241 	 3369 	 -10 
 6 	 3 	 ERROR!! 	 3 	 117539 	 121233 	 3694 	 -11 
 2 	 2 	 CORRECT 	 3 	 122539 	 125441 	 2902 	 -12 
 4 	 4 	 CORRECT 	 4 	 126741 	 131971 	 5230 	 -11 
 2 	 3 	 ERROR!! 	 5 	 133325 	 140010 	 6685 	 -10 
 9 	 2 	 ERROR!! 	 5 	 141288 	 144362 	 3074 	 -11 
 3 	 6 	 ERROR!! 	 5 	 145619 	 148402 	 2783 	 -12 
 6 	 1 	 ERROR!! 	 5 	 149705 	 152299 	 2594 	 -13 
 1 	 6 	 ERROR!! 	 5 	 153657 	 160619 	 6962 	 -14 
 2 	 1 	 ERROR!! 	 5 	 161960 	 167075 	 5115 	 -15 
 3 	 2 	 ERROR!! 	 5 	 168408 	 171459 	 3051 	 -16 
 4 	 7 	 ERROR!! 	 5 	 172876 	 177300 	 4424 	 -17 
 3 	 1 	 ERROR!! 	 5 	 178792 	 182356 	 3564 	 -18 
 6 	 6 	 CORRECT 	 8 	 183627 	 189564 	 5937 	 -19</t>
  </si>
  <si>
    <t>CC trials 	1
 IC trials 	0.5
 CI trials 	0.8333333333333334
 II trials 	 0
 CC RT 	3565
 IC RT 	3817.5
 CI RT 	3385.1666666666665
 II RT 	3635.5</t>
  </si>
  <si>
    <t>Task duration = 95832 
 OverallScore 	6
CC trials 	1
 IC trials 	0.5
 CI trials 	0.8333333333333334
 II trials 	 0
 CC RT 	3565
 IC RT 	3817.5
 CI RT 	3385.1666666666665
 II RT 	3635.5
Problems 	 CorrectAnswer 	 ProbeText 	 ProbeColour 	 RightProbe 	 LeftProbe 	 ResponseChoice 	 Feedback 	 RT
 ICL 	 Left 	 RED	255	RED	BLUE 	 Left 	 CORRECT 	 3593 
 IIR 	 Right 	 BLUE	16711680	RED	BLUE 	 Left 	 INCORRECT! 	 4568 
 ICR 	 Right 	 RED	255	BLUE	RED 	 Right 	 CORRECT 	 2798 
 CIL 	 Left 	 BLUE	255	RED	BLUE 	 Right 	 INCORRECT! 	 1944 
 CCR 	 Right 	 RED	16711680	RED	BLUE 	 Right 	 CORRECT 	 1823 
 IIL 	 Left 	 RED	255	RED	BLUE 	 Right 	 INCORRECT! 	 1089 
 CIR 	 Right 	 BLUE	255	BLUE	RED 	 Right 	 CORRECT 	 5232 
 CCL 	 Left 	 BLUE	255	RED	BLUE 	 Left 	 CORRECT 	 2234 
 ICR 	 Right 	 BLUE	16711680	RED	BLUE 	 Right 	 CORRECT 	 1916 
 IIL 	 Left 	 BLUE	16711680	BLUE	RED 	 Right 	 INCORRECT! 	 3105 
 ICL 	 Left 	 RED	255	RED	BLUE 	 Right 	 INCORRECT! 	 2976 
 IIR 	 Right 	 RED	255	BLUE	RED 	 Left 	 INCORRECT! 	 5780 
 CIR 	 Right 	 BLUE	255	BLUE	RED 	 Right 	 CORRECT 	 2369 
 CIL 	 Left 	 RED	16711680	BLUE	RED 	 Left 	 CORRECT 	 2421 
 CCR 	 Right 	 BLUE	255	BLUE	RED 	 Right 	 CORRECT 	 3344 
 CCL 	 Left 	 BLUE	255	RED	BLUE 	 Left 	 CORRECT 	 2395 
 ICL 	 Left 	 RED	255	RED	BLUE 	 Right 	 INCORRECT! 	 4717 
 CIL 	 Left 	 RED	16711680	BLUE	RED 	 Left 	 CORRECT 	 4310 
 CCR 	 Right 	 BLUE	255	BLUE	RED 	 Right 	 CORRECT 	 5757 
 ICR 	 Right 	 BLUE	16711680	RED	BLUE 	 Left 	 INCORRECT! 	 6905 
 CIR 	 Right 	 BLUE	255	BLUE	RED 	 Right 	 CORRECT 	 4035 
 CCL 	 Left 	 RED	16711680	BLUE	RED 	 Left 	 CORRECT 	 5837</t>
  </si>
  <si>
    <t>Task duration = 95205 
 -1 out of 7 attempted 
ProbeText 	 OuterImg 	 InnerImg 	 Response 	 Feedback 	 RT 
 Circle is not bigger than square	Square	Circle	true 	 CORRECT 	 6282 
 Circle is smaller than square	Square	Circle	true 	 INCORRECT! 	 8123 
 Square is not contained by circle	Square	Circle	true 	 INCORRECT! 	 10193 
 Square does not contain circle	Square	Circle	false 	 INCORRECT! 	 3226 
 Square is encapsulated by circle	Square	Circle	false 	 CORRECT 	 31679 
 Circle encapsulates square	Square	Circle	false 	 CORRECT 	 11353 
 Square is not bigger than circle	Square	Circle	true 	 INCORRECT! 	 9202</t>
  </si>
  <si>
    <t>Task duration 	116000 
 MaxScore 	0 
 MeanScore 	0
TargetString 	 ResponseString 	 RT 	 Feedback
 2320 	 2023 	 15429 	 INCORRECT! 
 914 	 149 	 13903 	 INCORRECT! 
 147 	 714 	 72497 	 INCORRECT!</t>
  </si>
  <si>
    <t>Task duration 	 197948 
  AvgCorrect 	5.5 
 MaxScore 	 7 
 8.gif 	 2273 	 Response 1 of 2 	 Empty 
 15.gif 	 1367 	 Token 1 of 4 
 20.gif 	 2467 	 Response 1 of 3 	 Empty 
 19.gif 	 1423 	 Response 2 of 3 	 Empty 
 8.gif 	 1691 	 Token 2 of 4 
 19.gif 	 1686 	 Token 3 of 4 
 20.gif 	 1087 	 Token 4 of 4 	 completed 
 13.gif 	 1251 	 Token 1 of 5 
 19.gif 	 1658 	 Response 1 of 3 	 Empty 
 1.gif 	 1331 	 Response 2 of 3 	 Empty 
 11.gif 	 1050 	 Token 2 of 5 
 20.gif 	 1331 	 Response 1 of 3 	 Empty 
 1.gif 	 1177 	 Response 2 of 3 	 Empty 
 19.gif 	 1409 	 Token 3 of 5 
 1.gif 	 1501 	 Response 1 of 2 	 Empty 
 20.gif 	 1227 	 Token 4 of 5 
 1.gif 	 1078 	 Token 5 of 5 	 completed 
 14.gif 	 3543 	 Response 1 of 2 	 Empty 
 18.gif 	 1491 	 Token 1 of 6 
 21.gif 	 1659 	 Response 1 of 4 	 Empty 
 25.gif 	 1491 	 Response 2 of 4 	 Empty 
 9.gif 	 1581 	 Response 3 of 4 	 Empty 
 3.gif 	 1296 	 Token 2 of 6 
 9.gif 	 1128 	 Token 3 of 6 
 25.gif 	 1534 	 Response 1 of 3 	 Empty 
 21.gif 	 1604 	 Response 2 of 3 	 Empty 
 14.gif 	 1247 	 Token 4 of 6 
 21.gif 	 1490 	 Response 1 of 2 	 Empty 
 25.gif 	 1105 	 Token 5 of 6 
 21.gif 	 1272 	 Token 6 of 6 	 completed 
 9.gif 	 2897 	 Response 1 of 3 	 Empty 
 2.gif 	 1136 	 Response 2 of 3 	 Empty 
 11.gif 	 1239 	 Token 1 of 7 
 13.gif 	 1596 	 Response 1 of 5 	 Empty 
 1.gif 	 1636 	 Response 2 of 5 	 Empty 
 17.gif 	 1221 	 Response 3 of 5 	 Empty 
 25.gif 	 1238 	 Response 4 of 5 	 Empty 
 9.gif 	 2314 	 Token 2 of 7 
 2.gif 	 3652 	 Response 1 of 4 	 Empty 
 13.gif 	 1671 	 Response 2 of 4 	 Empty 
 1.gif 	 1422 	 Response 3 of 4 	 Empty 
 17.gif 	 2231 	 Token 3 of 7 
 25.gif 	 1328 	 Token 4 of 7 
 1.gif 	 1614 	 Token 5 of 7 
 13.gif 	 930 	 Response 1 of 2 	 Empty 
 2.gif 	 1463 	 Token 6 of 7 
 13.gif 	 1214 	 Token 7 of 7 	 completed 
 19.gif 	 4183 	 Response 1 of 4 	 Empty 
 14.gif 	 1276 	 Response 2 of 4 	 Empty 
 21.gif 	 1354 	 Response 3 of 4 	 Empty 
 25.gif 	 1226 	 Token 1 of 8 
 21.gif 	 1599 	 Response 1 of 4 	 Empty 
 14.gif 	 1348 	 Response 2 of 4 	 Empty 
 19.gif 	 1503 	 Response 3 of 4 	 Empty 
 23.gif 	 1302 	 Token 2 of 8 
 1.gif 	 1512 	 Response 1 of 3 	 Empty 
 3.gif 	 1214 	 Response 2 of 3 	 Empty 
 9.gif 	 1044 	 Token 3 of 8 
 21.gif 	 2445 	 Response 1 of 3 	 Empty 
 14.gif 	 1128 	 Response 2 of 3 	 Empty 
 1.gif 	 1266 	 Token 4 of 8 
 3.gif 	 1123 	 Response 1 of 2 	 Empty 
 19.gif 	 1476 	 Token 5 of 8 
 3.gif 	 900 	 Response 1 of 3 	 Empty 
 14.gif 	 993 	 Response 2 of 3 	 Empty 
 21.gif 	 2290 	 Token 6 of 8 
 14.gif 	 1488 	 Response 1 of 2 	 Empty 
 1.gif 	 1144 	 Response 2 of 2 	 Found ERROR! 
 14.gif 	 7279 	 Response 1 of 5 	 Empty 
 13.gif 	 4479 	 Response 2 of 5 	 Empty 
 19.gif 	 925 	 Response 3 of 5 	 Empty 
 15.gif 	 1009 	 Response 4 of 5 	 Empty 
 6.gif 	 1256 	 Token 1 of 7 
 8.gif 	 1254 	 Response 1 of 3 	 Empty 
 21.gif 	 1091 	 Response 2 of 3 	 Empty 
 15.gif 	 1183 	 Token 2 of 7 
 19.gif 	 1488 	 Response 1 of 3 	 Empty 
 13.gif 	 1050 	 Response 2 of 3 	 Empty 
 14.gif 	 1116 	 Token 3 of 7 
 6.gif 	 1717 	 Response 1 of 2 	 Found ERROR! 
 1.gif 	 7494 	 Response 1 of 5 	 Empty 
 8.gif 	 1103 	 Response 2 of 5 	 Empty 
 6.gif 	 1360 	 Response 3 of 5 	 Empty 
 21.gif 	 1003 	 Response 4 of 5 	 Empty 
 12.gif 	 1177 	 Token 1 of 6 
 25.gif 	 1400 	 Response 1 of 4 	 Empty 
 21.gif 	 1233 	 Response 2 of 4 	 Empty 
 6.gif 	 2007 	 Response 3 of 4 	 Empty 
 8.gif 	 1481 	 Token 2 of 6 
 1.gif 	 1322 	 Token 3 of 6 
 12.gif 	 1379 	 Response 1 of 1 	 Found ERROR!</t>
  </si>
  <si>
    <t xml:space="preserve"> Attempted 	 19 
 Errors 	 5 
  Max 	 5 
 Score 	 23 
 CorrectScore 	 42</t>
  </si>
  <si>
    <t>Task duration 	95557 
 OverallScore 	23
 Attempted 	 19 
 Errors 	 5 
  Max 	 5 
 Score 	 23 
 CorrectScore 	 42 
 TypeOfTrial 	 ShapeTypeRight 	 ShapeTypeLeft 	 CopyingWhichSide 	 Feedback 	 CurrentScore 	 RT 
 Mismatch 	 4 	 4 	 Left 	 CORRECT 	 1 	 3861 
 Mismatch 	 6 	 4 	 Left 	 INCORRECT! 	 0 	 2703 
 Mismatch 	 6 	 6 	 Right 	 CORRECT 	 1 	 4747 
 Mismatch 	 4 	 4 	 Left 	 INCORRECT! 	 0 	 9736 
 Match 	 3 	 5 	 Left 	 CORRECT 	 1 	 3343 
 Match 	 4 	 3 	 Right 	 CORRECT 	 2 	 3962 
 Mismatch 	 3 	 5 	 Right 	 CORRECT 	 4 	 3283 
 Match 	 4 	 6 	 Right 	 CORRECT 	 6 	 3491 
 Mismatch 	 4 	 5 	 Right 	 CORRECT 	 9 	 3148 
 Match 	 4 	 4 	 Left 	 CORRECT 	 12 	 4500 
 Match 	 4 	 3 	 Left 	 CORRECT 	 16 	 2843 
 Match 	 5 	 5 	 Left 	 CORRECT 	 20 	 4927 
 Match 	 4 	 4 	 Left 	 CORRECT 	 25 	 4921 
 Mismatch 	 4 	 3 	 Left 	 INCORRECT! 	 20 	 3624 
 Match 	 3 	 5 	 Right 	 CORRECT 	 25 	 2900 
 Mismatch 	 5 	 4 	 Right 	 CORRECT 	 30 	 4996 
 Mismatch 	 4 	 5 	 Left 	 INCORRECT! 	 24 	 2822 
 Mismatch 	 3 	 4 	 Right 	 INCORRECT! 	 18 	 3145 
 Match 	 6 	 6 	 Right 	 CORRECT 	 23 	 3077</t>
  </si>
  <si>
    <t>Task duration 	 154326 
 MaxScore: 	5
 MeanScore 	3.1666666666666665 
TargetString 	 ResponseString 	 RT 	 Feedback
 1911 	 1911 	 5247 	 Correct 
 131710 	 131710 	 7499 	 Correct 
 1215214 	 4 	 4215 	 Incorrect 
 1643 	 4 	 2880 	 Incorrect 
 1019 	 1019 	 6252 	 Correct 
 19221 	 19221 	 6879 	 Correct 
 1161423 	 1161423 	 10701 	 Correct 
 41711246 	 41711246 	 15274 	 Correct 
 2215113103 	 10 	 2447 	 Incorrect</t>
  </si>
  <si>
    <t>Task duration 	187519 
 Batch: 	
 Song: 	
OverallScore 	17 
DifficultyLevel 	 Feedback 	 MovesMade 	 RT 
 1 	 CORRECT! 	 3 	 18477 
 2 	 CORRECT! 	 3 	 18726 
 3 	 Failed! 	 8 	 69810 
 2 	 CORRECT! 	 3 	 15341 
 3 	 CORRECT! 	 4 	 18003 
 4 	 CORRECT! 	 4 	 17414</t>
  </si>
  <si>
    <t>Task duration 	 97992 
 MaxScore 	5
 MeanScore 	4.75
 TargetString 	 ResponseString 	 RT 	 Feedback
 0714 	 0714 	 4045 	 CORRECT! 
 26075 	 26075 	 6796 	 CORRECT! 
 874056 	 874016 	 7992 	 INCORRECT! 
 32645 	 32645 	 6108 	 CORRECT! 
 925481 	 924518 	 8738 	 INCORRECT! 
 57846 	 57846 	 5378 	 CORRECT! 
 415326 	 415623 	 7107 	 INCORRECT!</t>
  </si>
  <si>
    <t xml:space="preserve"> 
 Attempted 	 19 
 Errors 	 0 
  Max 	 10 
 Score 	 100 
 CorrectScore 	100</t>
  </si>
  <si>
    <t>Task duration 	95681 
 OverallScore 	100 
 Attempted 	 19 
 Errors 	 0 
  Max 	 10 
 Score 	 100 
 CorrectScore 	100
 TrialType 	 FeedbackText.text 	 CurrentScore 	 RT 
 Matched 	 CORRECT 	 1 	 3062 
 Mismatched 	 CORRECT 	 2 	 1944 
 Mismatched 	 CORRECT 	 4 	 2044 
 Matched 	 CORRECT 	 6 	 2234 
 Mismatched 	 CORRECT 	 9 	 3425 
 Mismatched 	 CORRECT 	 12 	 2581 
 Mismatched 	 CORRECT 	 16 	 2714 
 Mismatched 	 CORRECT 	 20 	 2167 
 Mismatched 	 CORRECT 	 25 	 2470 
 Matched 	 CORRECT 	 30 	 3136 
 Mismatched 	 CORRECT 	 36 	 3358 
 Matched 	 CORRECT 	 42 	 5542 
 Mismatched 	 CORRECT 	 49 	 3520 
 Matched 	 CORRECT 	 56 	 4830 
 Matched 	 CORRECT 	 64 	 5740 
 Matched 	 CORRECT 	 72 	 4974 
 Matched 	 CORRECT 	 81 	 5354 
 Mismatched 	 CORRECT 	 90 	 5762 
 Matched 	 CORRECT 	 100 	 6713</t>
  </si>
  <si>
    <t>Attempted 	 13 
 Errors 	 0 
  Max 	 10 
 Score 	 88 
 CorrectScore 	 88</t>
  </si>
  <si>
    <t>Task duration: 	95420 
 OverallScore 	88
Attempted 	 13 
 Errors 	 0 
  Max 	 10 
 Score 	 88 
 CorrectScore 	 88 
 TrialType 	 Angle 	 Feedback 	 Score 	 RT 
 Match 	 270 	 CORRECT 	 4 	 6489 
 Match 	 270 	 CORRECT 	 8 	 6493 
 Mismatch 	 180 	 CORRECT 	 13 	 3849 
 Match 	 180 	 CORRECT 	 18 	 9595 
 Match 	 180 	 CORRECT 	 24 	 7404 
 Mismatch 	 180 	 CORRECT 	 30 	 4448 
 Mismatch 	 270 	 CORRECT 	 37 	 4573 
 Mismatch 	 180 	 CORRECT 	 44 	 3644 
 Match 	 90 	 CORRECT 	 52 	 9453 
 Match 	 270 	 CORRECT 	 60 	 10746 
 Mismatch 	 90 	 CORRECT 	 69 	 6263 
 Mismatch 	 90 	 CORRECT 	 78 	 3862 
 Mismatch 	 180 	 CORRECT 	 88 	 3728</t>
  </si>
  <si>
    <t>Task duration 	 132754 
 MaxScore 	5
 MeanScore 	4.5
TargetString 	 ResponseString 	 RT 	 Feedback 
 151307 	 151307 	 6010 	 CORRECT! 
 1449013 	 1545106 	 9288 	 INCORRECT! 
 412150 	 412150 	 6056 	 CORRECT! 
 713814 	 713814 	 7594 	 CORRECT! 
 51229013 	 51220913 	 12600 	 INCORRECT! 
 1114725 	 1114725 	 8825 	 CORRECT! 
 127112113 	 121172113 	 8636 	 INCORRECT!</t>
  </si>
  <si>
    <t>Attempted 	 18 
 Errors 	 2 
  Max 	 16 
 Score 	 14</t>
  </si>
  <si>
    <t>Task duration 	 187185 
 OverallScore 	14
Attempted 	 18 
 Errors 	 2 
  Max 	 16 
 Score 	 14 
 OddOneOut 	 Selection 	 Correct 	 Level 	 On 	 Responded 	 RT 	 Score 
 8 	 8 	 CORRECT 	 1 	 6697 	 12744 	 6047 	 0 
 5 	 5 	 CORRECT 	 2 	 14005 	 18414 	 4409 	 1 
 4 	 4 	 CORRECT 	 3 	 19679 	 23054 	 3375 	 2 
 2 	 2 	 CORRECT 	 4 	 24382 	 28059 	 3677 	 3 
 8 	 8 	 CORRECT 	 8 	 29341 	 35010 	 5669 	 4 
 8 	 7 	 ERROR!! 	 6 	 36259 	 45818 	 9559 	 5 
 9 	 9 	 CORRECT 	 7 	 47123 	 60280 	 13157 	 4 
 1 	 1 	 CORRECT 	 5 	 61676 	 67332 	 5656 	 5 
 4 	 4 	 CORRECT 	 6 	 68668 	 76756 	 8088 	 6 
 6 	 6 	 CORRECT 	 10 	 78097 	 83282 	 5185 	 7 
 2 	 2 	 CORRECT 	 11 	 84631 	 94643 	 10012 	 8 
 7 	 7 	 CORRECT 	 12 	 95928 	 102050 	 6122 	 9 
 5 	 5 	 CORRECT 	 9 	 103372 	 110455 	 7083 	 10 
 1 	 1 	 CORRECT 	 15 	 111752 	 123669 	 11917 	 11 
 8 	 8 	 CORRECT 	 14 	 125094 	 134899 	 9805 	 12 
 3 	 3 	 CORRECT 	 16 	 136178 	 146279 	 10101 	 13 
 2 	 2 	 CORRECT 	 13 	 147629 	 155451 	 7822 	 14 
 1 	 9 	 ERROR!! 	 17 	 156753 	 177320 	 20567 	 15</t>
  </si>
  <si>
    <t>CC trials 	0.875
 IC trials 	0.625
 CI trials 	1
 II trials 	 0.75
 CC RT 	2184.125
 IC RT 	2177.625
 CI RT 	2732.125
 II RT 	2921</t>
  </si>
  <si>
    <t>Task duration = 95592 
 OverallScore 	20
CC trials 	0.875
 IC trials 	0.625
 CI trials 	1
 II trials 	 0.75
 CC RT 	2184.125
 IC RT 	2177.625
 CI RT 	2732.125
 II RT 	2921
Problems 	 CorrectAnswer 	 ProbeText 	 ProbeColour 	 RightProbe 	 LeftProbe 	 ResponseChoice 	 Feedback 	 RT
 CCR 	 Right 	 RED	16711680	RED	BLUE 	 Right 	 CORRECT 	 3468 
 CIL 	 Left 	 RED	16711680	BLUE	RED 	 Left 	 CORRECT 	 2616 
 IIL 	 Left 	 RED	255	RED	BLUE 	 Left 	 CORRECT 	 1900 
 IIR 	 Right 	 RED	255	BLUE	RED 	 Left 	 INCORRECT! 	 2797 
 CIR 	 Right 	 BLUE	255	BLUE	RED 	 Right 	 CORRECT 	 3944 
 ICL 	 Left 	 BLUE	16711680	BLUE	RED 	 Right 	 INCORRECT! 	 2042 
 CCL 	 Left 	 BLUE	255	RED	BLUE 	 Left 	 CORRECT 	 3106 
 ICR 	 Right 	 BLUE	16711680	RED	BLUE 	 Right 	 CORRECT 	 1586 
 ICL 	 Left 	 RED	255	RED	BLUE 	 Right 	 INCORRECT! 	 1970 
 ICR 	 Right 	 BLUE	16711680	RED	BLUE 	 Right 	 CORRECT 	 2900 
 CIR 	 Right 	 BLUE	255	BLUE	RED 	 Right 	 CORRECT 	 2542 
 IIR 	 Right 	 RED	255	BLUE	RED 	 Left 	 INCORRECT! 	 2322 
 IIL 	 Left 	 BLUE	16711680	BLUE	RED 	 Left 	 CORRECT 	 2692 
 CCR 	 Right 	 RED	16711680	RED	BLUE 	 Right 	 CORRECT 	 1893 
 CCL 	 Left 	 RED	16711680	BLUE	RED 	 Left 	 CORRECT 	 3173 
 CIL 	 Left 	 RED	16711680	BLUE	RED 	 Left 	 CORRECT 	 1822 
 IIL 	 Left 	 BLUE	16711680	BLUE	RED 	 Left 	 CORRECT 	 2978 
 CIL 	 Left 	 BLUE	255	RED	BLUE 	 Left 	 CORRECT 	 2952 
 CIR 	 Right 	 BLUE	255	BLUE	RED 	 Right 	 CORRECT 	 2446 
 ICR 	 Right 	 RED	255	BLUE	RED 	 Right 	 CORRECT 	 1965 
 CCR 	 Right 	 BLUE	255	BLUE	RED 	 Right 	 CORRECT 	 1408 
 ICL 	 Left 	 RED	255	RED	BLUE 	 Left 	 CORRECT 	 2918 
 CCL 	 Left 	 RED	16711680	BLUE	RED 	 Left 	 CORRECT 	 1707 
 IIR 	 Right 	 RED	255	BLUE	RED 	 Right 	 CORRECT 	 2769 
 CIL 	 Left 	 RED	16711680	BLUE	RED 	 Left 	 CORRECT 	 2408 
 CCR 	 Right 	 BLUE	255	BLUE	RED 	 Left 	 INCORRECT! 	 892 
 ICR 	 Right 	 RED	255	BLUE	RED 	 Left 	 INCORRECT! 	 1821 
 ICL 	 Left 	 BLUE	16711680	BLUE	RED 	 Left 	 CORRECT 	 2219 
 IIR 	 Right 	 BLUE	16711680	RED	BLUE 	 Right 	 CORRECT 	 3711 
 IIL 	 Left 	 RED	255	RED	BLUE 	 Left 	 CORRECT 	 4199 
 CCL 	 Left 	 RED	16711680	BLUE	RED 	 Left 	 CORRECT 	 1826 
 CIR 	 Right 	 BLUE	255	BLUE	RED 	 Right 	 CORRECT 	 3127</t>
  </si>
  <si>
    <t>Task duration = 95235 
 12 out of 16 attempted 
ProbeText 	 OuterImg 	 InnerImg 	 Response 	 Feedback 	 RT 
 Square is not bigger than circle	Square	Circle	true 	 CORRECT 	 4004 
 Square is not encapsulated by circle	Square	Circle	false 	 CORRECT 	 3412 
 Circle does not encapsulate square	Square	Circle	false 	 INCORRECT! 	 3134 
 Circle is smaller than square	Square	Circle	true 	 CORRECT 	 5264 
 Circle is bigger than square	Square	Circle	true 	 CORRECT 	 3053 
 Circle is not smaller than square	Square	Circle	false 	 CORRECT 	 8481 
 Square does not contain circle	Square	Circle	true 	 CORRECT 	 4160 
 Circle contains square	Square	Circle	false 	 INCORRECT! 	 3220 
 Square is bigger than circle	Square	Circle	false 	 CORRECT 	 5931 
 Circle is contained by square	Square	Circle	true 	 CORRECT 	 3674 
 Circle does not encapsulate square	Square	Circle	false 	 CORRECT 	 4500 
 Square does not encapsulate circle	Square	Circle	false 	 CORRECT 	 4528 
 Square contains circle	Square	Circle	true 	 CORRECT 	 3304 
 Square is encapsulated by circle	Square	Circle	true 	 CORRECT 	 3271 
 Square is not contained by circle	Square	Circle	true 	 CORRECT 	 5169 
 Square is not contained by circle	Square	Circle	false 	 CORRECT 	 4258</t>
  </si>
  <si>
    <t>Task duration 	142875 
 MaxScore 	6 
 MeanScore 	4.571428571428571
TargetString 	 ResponseString 	 RT 	 Feedback
 217 	 217 	 2987 	 CORRECT! 
 162518 	 162518 	 4389 	 CORRECT! 
 10191621 	 10191621 	 5421 	 CORRECT! 
 72341025 	 72341025 	 6909 	 CORRECT! 
 151020251722 	 151020251722 	 7823 	 CORRECT! 
 237161411181 	 161471823111 	 10052 	 INCORRECT! 
 133561719 	 133561719 	 7912 	 CORRECT! 
 2176413125 	 2176412513 	 11258 	 INCORRECT! 
 2115622025 	 2115622025 	 8155 	 CORRECT! 
 2316135152220 	 2316135152022 	 9641 	 INCORRECT!</t>
  </si>
  <si>
    <t>Task duration 	 120426 
  AvgCorrect 	4.6 
 MaxScore 	 6 
 Focus Lost At 5788 
 13.gif 	 2075 	 Response 1 of 3 	 Empty 
 6.gif 	 851 	 Response 2 of 3 	 Empty 
 20.gif 	 666 	 Token 1 of 4 
 23.gif 	 1346 	 Token 2 of 4 
 6.gif 	 1132 	 Response 1 of 2 	 Empty 
 13.gif 	 1203 	 Token 3 of 4 
 6.gif 	 852 	 Token 4 of 4 	 completed 
 24.gif 	 1399 	 Response 1 of 3 	 Empty 
 5.gif 	 595 	 Response 2 of 3 	 Empty 
 22.gif 	 637 	 Token 1 of 5 
 7.gif 	 1517 	 Response 1 of 3 	 Empty 
 2.gif 	 510 	 Response 2 of 3 	 Empty 
 22.gif 	 825 	 Response 3 of 3 	 Found ERROR! 
 21.gif 	 1220 	 Response 1 of 4 	 Empty 
 9.gif 	 795 	 Response 2 of 4 	 Empty 
 8.gif 	 505 	 Response 3 of 4 	 Empty 
 20.gif 	 600 	 Token 1 of 4 
 21.gif 	 1486 	 Token 2 of 4 
 9.gif 	 1028 	 Token 3 of 4 
 8.gif 	 759 	 Token 4 of 4 	 completed 
 23.gif 	 1576 	 Response 1 of 4 	 Empty 
 1.gif 	 928 	 Response 2 of 4 	 Empty 
 10.gif 	 821 	 Response 3 of 4 	 Empty 
 18.gif 	 685 	 Token 1 of 5 
 16.gif 	 1099 	 Response 1 of 3 	 Empty 
 1.gif 	 957 	 Response 2 of 3 	 Empty 
 23.gif 	 1264 	 Token 2 of 5 
 10.gif 	 2433 	 Token 3 of 5 
 1.gif 	 826 	 Token 4 of 5 
 18.gif 	 1638 	 Response 1 of 1 	 Found ERROR! 
 11.gif 	 1767 	 Response 1 of 2 	 Empty 
 24.gif 	 777 	 Token 1 of 4 
 7.gif 	 919 	 Response 1 of 3 	 Empty 
 25.gif 	 634 	 Response 2 of 3 	 Empty 
 11.gif 	 740 	 Token 2 of 4 
 7.gif 	 1368 	 Token 3 of 4 
 25.gif 	 825 	 Token 4 of 4 	 completed 
 14.gif 	 2517 	 Response 1 of 3 	 Empty 
 25.gif 	 746 	 Response 2 of 3 	 Empty 
 22.gif 	 659 	 Token 1 of 5 
 20.gif 	 830 	 Response 1 of 4 	 Empty 
 9.gif 	 693 	 Response 2 of 4 	 Empty 
 14.gif 	 853 	 Response 3 of 4 	 Empty 
 25.gif 	 836 	 Token 2 of 5 
 20.gif 	 2165 	 Token 3 of 5 
 14.gif 	 1078 	 Token 4 of 5 
 9.gif 	 860 	 Token 5 of 5 	 completed 
 14.gif 	 1113 	 Response 1 of 4 	 Empty 
 12.gif 	 732 	 Response 2 of 4 	 Empty 
 3.gif 	 577 	 Response 3 of 4 	 Empty 
 1.gif 	 776 	 Token 1 of 6 
 15.gif 	 1193 	 Response 1 of 2 	 Empty 
 25.gif 	 968 	 Token 2 of 6 
 15.gif 	 2237 	 Response 1 of 3 	 Empty 
 3.gif 	 1268 	 Response 2 of 3 	 Empty 
 12.gif 	 694 	 Token 3 of 6 
 3.gif 	 1463 	 Response 1 of 2 	 Empty 
 14.gif 	 683 	 Token 4 of 6 
 15.gif 	 602 	 Token 5 of 6 
 3.gif 	 568 	 Token 6 of 6 	 completed 
 15.gif 	 2068 	 Response 1 of 6 	 Empty 
 16.gif 	 441 	 Response 2 of 6 	 Empty 
 9.gif 	 586 	 Response 3 of 6 	 Empty 
 10.gif 	 484 	 Response 4 of 6 	 Empty 
 13.gif 	 1008 	 Response 5 of 6 	 Empty 
 25.gif 	 547 	 Token 1 of 7 
 19.gif 	 1319 	 Response 1 of 2 	 Empty 
 13.gif 	 996 	 Token 2 of 7 
 10.gif 	 1035 	 Response 1 of 2 	 Empty 
 9.gif 	 710 	 Token 3 of 7 
 16.gif 	 678 	 Response 1 of 3 	 Empty 
 10.gif 	 635 	 Response 2 of 3 	 Empty 
 15.gif 	 498 	 Token 4 of 7 
 10.gif 	 604 	 Token 5 of 7 
 16.gif 	 473 	 Response 1 of 2 	 Empty 
 13.gif 	 1666 	 Response 2 of 2 	 Found ERROR!</t>
  </si>
  <si>
    <t xml:space="preserve"> Attempted 	 21 
 Errors 	 8 
  Max 	 3 
 Score 	 5 
 CorrectScore 	 28</t>
  </si>
  <si>
    <t>Task duration 	94911 
 OverallScore 	5
 Attempted 	 21 
 Errors 	 8 
  Max 	 3 
 Score 	 5 
 CorrectScore 	 28 
 TypeOfTrial 	 ShapeTypeRight 	 ShapeTypeLeft 	 CopyingWhichSide 	 Feedback 	 CurrentScore 	 RT 
 Match 	 6 	 4 	 Left 	 CORRECT 	 1 	 3460 
 Match 	 5 	 4 	 Right 	 INCORRECT! 	 0 	 3776 
 Mismatch 	 4 	 4 	 Right 	 CORRECT 	 1 	 4105 
 Mismatch 	 5 	 4 	 Right 	 CORRECT 	 2 	 4097 
 Mismatch 	 5 	 3 	 Left 	 CORRECT 	 4 	 2889 
 Mismatch 	 3 	 3 	 Right 	 INCORRECT! 	 2 	 2435 
 Mismatch 	 3 	 3 	 Left 	 CORRECT 	 4 	 3601 
 Match 	 3 	 5 	 Right 	 CORRECT 	 6 	 5122 
 Mismatch 	 4 	 3 	 Right 	 INCORRECT! 	 3 	 2280 
 Mismatch 	 4 	 3 	 Right 	 INCORRECT! 	 0 	 3134 
 Mismatch 	 6 	 5 	 Left 	 CORRECT 	 2 	 3374 
 Match 	 5 	 6 	 Right 	 CORRECT 	 4 	 2877 
 Mismatch 	 3 	 5 	 Left 	 CORRECT 	 7 	 3423 
 Match 	 3 	 5 	 Left 	 CORRECT 	 10 	 2791 
 Mismatch 	 5 	 4 	 Right 	 INCORRECT! 	 6 	 3000 
 Match 	 6 	 3 	 Right 	 INCORRECT! 	 2 	 5235 
 Mismatch 	 4 	 4 	 Left 	 INCORRECT! 	 -1 	 4265 
 Match 	 4 	 4 	 Left 	 CORRECT 	 2 	 2449 
 Mismatch 	 6 	 4 	 Left 	 INCORRECT! 	 -1 	 2326 
 Match 	 5 	 4 	 Left 	 CORRECT 	 2 	 2579 
 Mismatch 	 6 	 3 	 Left 	 CORRECT 	 5 	 3436</t>
  </si>
  <si>
    <t>Task duration 	 93998 
 MaxScore: 	3
 MeanScore 	2.25 
TargetString 	 ResponseString 	 RT 	 Feedback
 242 	 242 	 6626 	 Correct 
 18516 	 1816 	 4539 	 Incorrect 
 113 	 113 	 3307 	 Correct 
 11721 	 21 	 3510 	 Incorrect 
 1422 	 1422 	 3850 	 Correct 
 16158 	 16158 	 5664 	 Correct 
 2113167 	 16 	 3998 	 Incorrect</t>
  </si>
  <si>
    <t>Task duration 	190087 
 Batch: 	
 Song: 	
OverallScore 	14 
DifficultyLevel 	 Feedback 	 MovesMade 	 RT 
 1 	 CORRECT! 	 3 	 56713 
 2 	 CORRECT! 	 3 	 14119 
 3 	 CORRECT! 	 4 	 26340 
 4 	 CORRECT! 	 4 	 16963</t>
  </si>
  <si>
    <t>Task duration 	 94932 
 MaxScore 	4
 MeanScore 	3.3333333333333335
 TargetString 	 ResponseString 	 RT 	 Feedback
 2170 	 2173 	 23241 	 INCORRECT! 
 015 	 015 	 7142 	 CORRECT! 
 8307 	 8301 	 5950 	 INCORRECT! 
 351 	 351 	 3326 	 CORRECT! 
 0384 	 0384 	 5946 	 CORRECT! 
 25164 	 31749 	 12613 	 INCORRECT!</t>
  </si>
  <si>
    <t xml:space="preserve"> 
 Attempted 	 20 
 Errors 	 1 
  Max 	 9 
 Score 	 90 
 CorrectScore 	99</t>
  </si>
  <si>
    <t>Task duration 	95115 
 OverallScore 	90 
 Attempted 	 20 
 Errors 	 1 
  Max 	 9 
 Score 	 90 
 CorrectScore 	99
 TrialType 	 FeedbackText.text 	 CurrentScore 	 RT 
 Mismatched 	 CORRECT 	 1 	 2312 
 Mismatched 	 CORRECT 	 2 	 1565 
 Mismatched 	 CORRECT 	 4 	 2303 
 Mismatched 	 CORRECT 	 6 	 1525 
 Mismatched 	 CORRECT 	 9 	 2167 
 Matched 	 CORRECT 	 12 	 2583 
 Matched 	 CORRECT 	 16 	 2608 
 Mismatched 	 CORRECT 	 20 	 1983 
 Mismatched 	 CORRECT 	 25 	 2687 
 Matched 	 CORRECT 	 30 	 3085 
 Mismatched 	 CORRECT 	 36 	 3314 
 Matched 	 CORRECT 	 42 	 3665 
 Mismatched 	 CORRECT 	 49 	 4480 
 Matched 	 CORRECT 	 56 	 4801 
 Matched 	 CORRECT 	 64 	 4895 
 Matched 	 CORRECT 	 72 	 5424 
 Matched 	 CORRECT 	 81 	 4669 
 Mismatched 	 INCORRECT! 	 72 	 5226 
 Matched 	 CORRECT 	 81 	 7056 
 Mismatched 	 CORRECT 	 90 	 4683</t>
  </si>
  <si>
    <t>Attempted 	 12 
 Errors 	 1 
  Max 	 9 
 Score 	 60 
 CorrectScore 	 69</t>
  </si>
  <si>
    <t>Task duration: 	94568 
 OverallScore 	60
Attempted 	 12 
 Errors 	 1 
  Max 	 9 
 Score 	 60 
 CorrectScore 	 69 
 TrialType 	 Angle 	 Feedback 	 Score 	 RT 
 Mismatch 	 180 	 CORRECT 	 4 	 3151 
 Match 	 180 	 CORRECT 	 8 	 3888 
 Match 	 90 	 CORRECT 	 13 	 6378 
 Match 	 90 	 CORRECT 	 18 	 6847 
 Match 	 270 	 CORRECT 	 24 	 5027 
 Mismatch 	 180 	 CORRECT 	 30 	 4480 
 Mismatch 	 270 	 CORRECT 	 37 	 6459 
 Mismatch 	 180 	 CORRECT 	 44 	 6620 
 Mismatch 	 270 	 CORRECT 	 52 	 5457 
 Match 	 90 	 CORRECT 	 60 	 6238 
 Mismatch 	 180 	 INCORRECT! 	 51 	 6503 
 Match 	 90 	 CORRECT 	 60 	 15529</t>
  </si>
  <si>
    <t>Task duration 	 88687 
 MaxScore 	3
 MeanScore 	3
TargetString 	 ResponseString 	 RT 	 Feedback 
 6089 	 10951 	 31651 	 INCORRECT! 
 8129 	 8129 	 1759 	 CORRECT! 
 62715 	 67215 	 2928 	 INCORRECT! 
 1307 	 1307 	 2719 	 CORRECT! 
 8121411 	 8121511 	 2860 	 INCORRECT!</t>
  </si>
  <si>
    <t>Attempted 	 17 
 Errors 	 4 
  Max 	 13 
 Score 	 9</t>
  </si>
  <si>
    <t>Task duration 	 185496 
 OverallScore 	9
Attempted 	 17 
 Errors 	 4 
  Max 	 13 
 Score 	 9 
 OddOneOut 	 Selection 	 Correct 	 Level 	 On 	 Responded 	 RT 	 Score 
 2 	 2 	 CORRECT 	 1 	 7615 	 11196 	 3581 	 0 
 3 	 3 	 CORRECT 	 2 	 12565 	 17700 	 5135 	 1 
 9 	 9 	 CORRECT 	 3 	 19026 	 25172 	 6146 	 2 
 2 	 2 	 CORRECT 	 4 	 26482 	 29332 	 2850 	 3 
 1 	 1 	 CORRECT 	 8 	 30649 	 39318 	 8669 	 4 
 4 	 4 	 CORRECT 	 6 	 40720 	 47134 	 6414 	 5 
 6 	 6 	 CORRECT 	 7 	 48472 	 59392 	 10920 	 6 
 1 	 1 	 CORRECT 	 5 	 60721 	 66488 	 5767 	 7 
 6 	 6 	 CORRECT 	 9 	 67780 	 73458 	 5678 	 8 
 7 	 7 	 CORRECT 	 12 	 74866 	 87004 	 12138 	 9 
 1 	 1 	 CORRECT 	 10 	 88380 	 108797 	 20417 	 10 
 7 	 1 	 ERROR!! 	 12 	 110138 	 122682 	 12544 	 11 
 7 	 1 	 ERROR!! 	 12 	 124041 	 133626 	 9585 	 10 
 4 	 4 	 CORRECT 	 11 	 134970 	 148365 	 13395 	 9 
 4 	 5 	 ERROR!! 	 13 	 149717 	 166744 	 17027 	 10 
 6 	 6 	 CORRECT 	 15 	 168119 	 177137 	 9018 	 9 
 8 	 7 	 ERROR!! 	 14 	 178467 	 181793 	 3326 	 10</t>
  </si>
  <si>
    <t>CC trials 	1
 IC trials 	0.2222222222222222
 CI trials 	0.8888888888888888
 II trials 	 0.5
 CC RT 	2189
 IC RT 	2327
 CI RT 	2137
 II RT 	2766</t>
  </si>
  <si>
    <t>Task duration = 94718 
 OverallScore 	10
CC trials 	1
 IC trials 	0.2222222222222222
 CI trials 	0.8888888888888888
 II trials 	 0.5
 CC RT 	2189
 IC RT 	2327
 CI RT 	2137
 II RT 	2766
Problems 	 CorrectAnswer 	 ProbeText 	 ProbeColour 	 RightProbe 	 LeftProbe 	 ResponseChoice 	 Feedback 	 RT
 ICL 	 Left 	 BLUE	16711680	BLUE	RED 	 Right 	 INCORRECT! 	 1468 
 CIR 	 Right 	 RED	16711680	RED	BLUE 	 Right 	 CORRECT 	 3145 
 IIR 	 Right 	 RED	255	BLUE	RED 	 Right 	 CORRECT 	 3058 
 CCR 	 Right 	 BLUE	255	BLUE	RED 	 Right 	 CORRECT 	 2401 
 CIL 	 Left 	 RED	16711680	BLUE	RED 	 Left 	 CORRECT 	 2042 
 ICR 	 Right 	 BLUE	16711680	RED	BLUE 	 Left 	 INCORRECT! 	 2695 
 IIL 	 Left 	 BLUE	16711680	BLUE	RED 	 Right 	 INCORRECT! 	 1493 
 CCL 	 Left 	 RED	16711680	BLUE	RED 	 Left 	 CORRECT 	 1395 
 IIR 	 Right 	 RED	255	BLUE	RED 	 Right 	 CORRECT 	 3072 
 CIR 	 Right 	 RED	16711680	RED	BLUE 	 Right 	 CORRECT 	 2969 
 IIL 	 Left 	 BLUE	16711680	BLUE	RED 	 Right 	 INCORRECT! 	 2449 
 CCR 	 Right 	 BLUE	255	BLUE	RED 	 Right 	 CORRECT 	 4554 
 CCL 	 Left 	 BLUE	255	RED	BLUE 	 Left 	 CORRECT 	 1727 
 ICL 	 Left 	 RED	255	RED	BLUE 	 Right 	 INCORRECT! 	 1644 
 CIL 	 Left 	 RED	16711680	BLUE	RED 	 Left 	 CORRECT 	 1556 
 ICR 	 Right 	 BLUE	16711680	RED	BLUE 	 Left 	 INCORRECT! 	 1940 
 CCR 	 Right 	 RED	16711680	RED	BLUE 	 Right 	 CORRECT 	 1348 
 CIL 	 Left 	 BLUE	255	RED	BLUE 	 Left 	 CORRECT 	 1520 
 IIL 	 Left 	 BLUE	16711680	BLUE	RED 	 Right 	 INCORRECT! 	 1206 
 CIR 	 Right 	 BLUE	255	BLUE	RED 	 Left 	 INCORRECT! 	 945 
 IIR 	 Right 	 RED	255	BLUE	RED 	 Left 	 INCORRECT! 	 3417 
 ICR 	 Right 	 BLUE	16711680	RED	BLUE 	 Right 	 CORRECT 	 4507 
 CCL 	 Left 	 BLUE	255	RED	BLUE 	 Left 	 CORRECT 	 1727 
 ICL 	 Left 	 RED	255	RED	BLUE 	 Left 	 CORRECT 	 2225 
 CIL 	 Left 	 BLUE	255	RED	BLUE 	 Left 	 CORRECT 	 2787 
 ICL 	 Left 	 BLUE	16711680	BLUE	RED 	 Right 	 INCORRECT! 	 1464 
 IIL 	 Left 	 BLUE	16711680	BLUE	RED 	 Left 	 CORRECT 	 2805 
 ICR 	 Right 	 BLUE	16711680	RED	BLUE 	 Left 	 INCORRECT! 	 3206 
 CCL 	 Left 	 RED	16711680	BLUE	RED 	 Left 	 CORRECT 	 3069 
 CCR 	 Right 	 RED	16711680	RED	BLUE 	 Right 	 CORRECT 	 1291 
 CIR 	 Right 	 BLUE	255	BLUE	RED 	 Right 	 CORRECT 	 2161 
 IIR 	 Right 	 RED	255	BLUE	RED 	 Right 	 CORRECT 	 4628 
 CIR 	 Right 	 BLUE	255	BLUE	RED 	 Right 	 CORRECT 	 2108 
 ICR 	 Right 	 BLUE	16711680	RED	BLUE 	 Left 	 INCORRECT! 	 1794</t>
  </si>
  <si>
    <t>Task duration = 95066 
 5 out of 13 attempted 
ProbeText 	 OuterImg 	 InnerImg 	 Response 	 Feedback 	 RT 
 Focus Lost At 4707 
 Circle is contained by square	Square	Circle	false 	 CORRECT 	 6335 
 Circle is not bigger than square	Square	Circle	true 	 INCORRECT! 	 3865 
 Square is contained by circle	Square	Circle	false 	 CORRECT 	 5569 
 Square is smaller than circle	Square	Circle	false 	 CORRECT 	 5638 
 Square contains circle	Square	Circle	false 	 CORRECT 	 5511 
 Circle does not contain square	Square	Circle	true 	 INCORRECT! 	 7769 
 Circle is bigger than square	Square	Circle	false 	 CORRECT 	 5375 
 Circle is not contained by square	Square	Circle	false 	 CORRECT 	 4833 
 Square is not contained by circle	Square	Circle	false 	 INCORRECT! 	 5505 
 Square is contained by circle	Square	Circle	true 	 CORRECT 	 4772 
 Circle is not bigger than square	Square	Circle	false 	 INCORRECT! 	 6725 
 Circle is smaller than square	Square	Circle	true 	 CORRECT 	 5938 
 Square is encapsulated by circle	Square	Circle	false 	 CORRECT 	 5172</t>
  </si>
  <si>
    <t>Task duration 	77508 
 MaxScore 	5 
 MeanScore 	3.8
TargetString 	 ResponseString 	 RT 	 Feedback
 1710 	 1710 	 1397 	 CORRECT! 
 21819 	 21819 	 2147 	 CORRECT! 
 2112315 	 2112315 	 3271 	 CORRECT! 
 21101322 	 21101322 	 4274 	 CORRECT! 
 171514113 	 171351114 	 5149 	 INCORRECT! 
 25410316 	 25410316 	 3940 	 CORRECT! 
 8242215912 	 8242215129 	 4219 	 INCORRECT! 
 13182589 	 13188925 	 3712 	 INCORRECT!</t>
  </si>
  <si>
    <t>Task duration 	 237105 
  AvgCorrect 	6.142857142857143 
 MaxScore 	 8 
 24.gif 	 5779 	 Response 1 of 3 	 Empty 
 12.gif 	 2013 	 Response 2 of 3 	 Empty 
 20.gif 	 2073 	 Token 1 of 4 
 9.gif 	 3703 	 Response 1 of 2 	 Empty 
 24.gif 	 1601 	 Token 2 of 4 
 12.gif 	 2546 	 Token 3 of 4 
 9.gif 	 1800 	 Token 4 of 4 	 completed 
 7.gif 	 2717 	 Response 1 of 4 	 Empty 
 25.gif 	 1523 	 Response 2 of 4 	 Empty 
 1.gif 	 1394 	 Response 3 of 4 	 Empty 
 6.gif 	 859 	 Token 1 of 5 
 19.gif 	 1690 	 Token 2 of 5 
 1.gif 	 1422 	 Response 1 of 3 	 Empty 
 25.gif 	 672 	 Response 2 of 3 	 Empty 
 7.gif 	 989 	 Token 3 of 5 
 1.gif 	 792 	 Token 4 of 5 
 25.gif 	 514 	 Token 5 of 5 	 completed 
 11.gif 	 2758 	 Response 1 of 5 	 Empty 
 16.gif 	 2115 	 Response 2 of 5 	 Empty 
 15.gif 	 800 	 Response 3 of 5 	 Empty 
 10.gif 	 881 	 Response 4 of 5 	 Empty 
 18.gif 	 1160 	 Token 1 of 6 
 8.gif 	 1134 	 Response 1 of 4 	 Empty 
 10.gif 	 765 	 Response 2 of 4 	 Empty 
 11.gif 	 861 	 Response 3 of 4 	 Empty 
 16.gif 	 680 	 Token 2 of 6 
 15.gif 	 1084 	 Token 3 of 6 
 10.gif 	 658 	 Token 4 of 6 
 8.gif 	 570 	 Token 5 of 6 
 11.gif 	 728 	 Token 6 of 6 	 completed 
 14.gif 	 1953 	 Response 1 of 5 	 Empty 
 3.gif 	 2471 	 Response 2 of 5 	 Empty 
 17.gif 	 1139 	 Response 3 of 5 	 Empty 
 19.gif 	 1151 	 Response 4 of 5 	 Empty 
 24.gif 	 826 	 Token 1 of 7 
 19.gif 	 2069 	 Response 1 of 3 	 Empty 
 2.gif 	 1586 	 Response 2 of 3 	 Empty 
 20.gif 	 706 	 Token 2 of 7 
 2.gif 	 1918 	 Token 3 of 7 
 19.gif 	 955 	 Response 1 of 4 	 Empty 
 17.gif 	 648 	 Response 2 of 4 	 Empty 
 3.gif 	 679 	 Response 3 of 4 	 Empty 
 14.gif 	 802 	 Token 4 of 7 
 3.gif 	 696 	 Token 5 of 7 
 17.gif 	 522 	 Response 1 of 2 	 Empty 
 19.gif 	 685 	 Token 6 of 7 
 17.gif 	 433 	 Token 7 of 7 	 completed 
 10.gif 	 1770 	 Response 1 of 5 	 Empty 
 4.gif 	 880 	 Response 2 of 5 	 Empty 
 13.gif 	 1115 	 Response 3 of 5 	 Empty 
 23.gif 	 920 	 Response 4 of 5 	 Empty 
 8.gif 	 448 	 Token 1 of 8 
 5.gif 	 1448 	 Response 1 of 3 	 Empty 
 22.gif 	 450 	 Response 2 of 3 	 Empty 
 16.gif 	 754 	 Token 2 of 8 
 23.gif 	 1744 	 Response 1 of 4 	 Empty 
 22.gif 	 650 	 Response 2 of 4 	 Empty 
 5.gif 	 490 	 Response 3 of 4 	 Empty 
 13.gif 	 666 	 Token 3 of 8 
 4.gif 	 786 	 Response 1 of 3 	 Empty 
 10.gif 	 766 	 Response 2 of 3 	 Empty 
 13.gif 	 734 	 Response 3 of 3 	 Found ERROR! 
 25.gif 	 4087 	 Response 1 of 2 	 Empty 
 8.gif 	 1018 	 Token 1 of 7 
 11.gif 	 1115 	 Response 1 of 5 	 Empty 
 5.gif 	 1145 	 Response 2 of 5 	 Empty 
 25.gif 	 1163 	 Response 3 of 5 	 Empty 
 1.gif 	 840 	 Response 4 of 5 	 Empty 
 18.gif 	 1064 	 Token 2 of 7 
 4.gif 	 1735 	 Response 1 of 2 	 Empty 
 1.gif 	 1061 	 Token 3 of 7 
 5.gif 	 794 	 Response 1 of 3 	 Empty 
 11.gif 	 538 	 Response 2 of 3 	 Empty 
 25.gif 	 703 	 Token 4 of 7 
 4.gif 	 1218 	 Response 1 of 2 	 Empty 
 4.gif 	 1466 	 Response 2 of 2 	 Search ERROR! 
 20.gif 	 3121 	 Response 1 of 4 	 Empty 
 10.gif 	 601 	 Response 2 of 4 	 Empty 
 17.gif 	 943 	 Response 3 of 4 	 Empty 
 9.gif 	 762 	 Token 1 of 6 
 21.gif 	 983 	 Response 1 of 3 	 Empty 
 4.gif 	 593 	 Response 2 of 3 	 Empty 
 10.gif 	 1497 	 Token 2 of 6 
 20.gif 	 1482 	 Response 1 of 2 	 Empty 
 17.gif 	 632 	 Token 3 of 6 
 20.gif 	 2369 	 Token 4 of 6 
 21.gif 	 794 	 Response 1 of 2 	 Empty 
 4.gif 	 437 	 Token 5 of 6 
 21.gif 	 634 	 Token 6 of 6 	 completed 
 7.gif 	 2559 	 Response 1 of 6 	 Empty 
 15.gif 	 979 	 Response 2 of 6 	 Empty 
 9.gif 	 583 	 Response 3 of 6 	 Empty 
 19.gif 	 880 	 Response 4 of 6 	 Empty 
 13.gif 	 319 	 Response 5 of 6 	 Empty 
 6.gif 	 521 	 Token 1 of 7 
 22.gif 	 772 	 Token 2 of 7 
 19.gif 	 835 	 Response 1 of 2 	 Empty 
 13.gif 	 594 	 Token 3 of 7 
 7.gif 	 2258 	 Response 1 of 3 	 Empty 
 19.gif 	 530 	 Response 2 of 3 	 Empty 
 15.gif 	 528 	 Token 4 of 7 
 9.gif 	 1321 	 Response 1 of 2 	 Empty 
 19.gif 	 677 	 Token 5 of 7 
 7.gif 	 697 	 Response 1 of 2 	 Empty 
 9.gif 	 449 	 Token 6 of 7 
 7.gif 	 472 	 Token 7 of 7 	 completed 
 13.gif 	 1663 	 Response 1 of 7 	 Empty 
 10.gif 	 1859 	 Response 2 of 7 	 Empty 
 15.gif 	 594 	 Response 3 of 7 	 Empty 
 22.gif 	 752 	 Response 4 of 7 	 Empty 
 8.gif 	 681 	 Response 5 of 7 	 Empty 
 9.gif 	 633 	 Response 6 of 7 	 Empty 
 11.gif 	 632 	 Token 1 of 8 
 23.gif 	 913 	 Response 1 of 5 	 Empty 
 9.gif 	 1042 	 Response 2 of 5 	 Empty 
 13.gif 	 618 	 Response 3 of 5 	 Empty 
 10.gif 	 393 	 Response 4 of 5 	 Empty 
 15.gif 	 546 	 Token 2 of 8 
 22.gif 	 1633 	 Response 1 of 2 	 Empty 
 8.gif 	 585 	 Token 3 of 8 
 9.gif 	 1516 	 Token 4 of 8 
 10.gif 	 693 	 Response 1 of 4 	 Empty 
 13.gif 	 890 	 Response 2 of 4 	 Empty 
 23.gif 	 802 	 Response 3 of 4 	 Empty 
 22.gif 	 850 	 Token 5 of 8 
 23.gif 	 1650 	 Token 6 of 8 
 13.gif 	 1226 	 Token 7 of 8 
 10.gif 	 2348 	 Token 8 of 8 	 completed 
 9.gif 	 1993 	 Response 1 of 6 	 Empty 
 10.gif 	 650 	 Response 2 of 6 	 Empty 
 25.gif 	 1049 	 Response 3 of 6 	 Empty 
 4.gif 	 561 	 Response 4 of 6 	 Empty 
 12.gif 	 1111 	 Response 5 of 6 	 Empty 
 16.gif 	 666 	 Token 1 of 9 
 18.gif 	 1010 	 Response 1 of 3 	 Empty 
 24.gif 	 675 	 Response 2 of 3 	 Empty 
 1.gif 	 603 	 Token 2 of 9 
 4.gif 	 1490 	 Response 1 of 2 	 Empty 
 10.gif 	 690 	 Token 3 of 9 
 9.gif 	 1264 	 Response 1 of 5 	 Empty 
 25.gif 	 675 	 Response 2 of 5 	 Empty 
 12.gif 	 658 	 Response 3 of 5 	 Empty 
 4.gif 	 754 	 Response 4 of 5 	 Empty 
 18.gif 	 531 	 Token 4 of 9 
 24.gif 	 1238 	 Token 5 of 9 
 10.gif 	 1464 	 Response 1 of 4 	 Found ERROR!</t>
  </si>
  <si>
    <t xml:space="preserve"> Attempted 	 17 
 Errors 	 6 
  Max 	 4 
 Score 	 5 
 CorrectScore 	 31</t>
  </si>
  <si>
    <t>Task duration 	95462 
 OverallScore 	5
 Attempted 	 17 
 Errors 	 6 
  Max 	 4 
 Score 	 5 
 CorrectScore 	 31 
 TypeOfTrial 	 ShapeTypeRight 	 ShapeTypeLeft 	 CopyingWhichSide 	 Feedback 	 CurrentScore 	 RT 
 Match 	 5 	 4 	 Right 	 CORRECT 	 1 	 3422 
 Mismatch 	 5 	 3 	 Left 	 CORRECT 	 2 	 4353 
 Mismatch 	 5 	 4 	 Right 	 CORRECT 	 4 	 4546 
 Match 	 3 	 3 	 Left 	 CORRECT 	 6 	 3306 
 Mismatch 	 6 	 5 	 Right 	 CORRECT 	 9 	 7877 
 Mismatch 	 6 	 4 	 Left 	 CORRECT 	 12 	 4891 
 Match 	 6 	 4 	 Right 	 CORRECT 	 16 	 6245 
 Mismatch 	 3 	 5 	 Right 	 INCORRECT! 	 12 	 2914 
 Match 	 3 	 3 	 Left 	 CORRECT 	 16 	 5017 
 Match 	 3 	 5 	 Right 	 CORRECT 	 20 	 4046 
 Mismatch 	 3 	 5 	 Right 	 INCORRECT! 	 15 	 3185 
 Mismatch 	 4 	 6 	 Right 	 INCORRECT! 	 10 	 2586 
 Match 	 5 	 3 	 Right 	 INCORRECT! 	 6 	 4047 
 Match 	 4 	 6 	 Left 	 CORRECT 	 10 	 3705 
 Mismatch 	 5 	 6 	 Right 	 INCORRECT! 	 6 	 5450 
 Mismatch 	 6 	 4 	 Left 	 INCORRECT! 	 2 	 9127 
 Match 	 3 	 3 	 Right 	 CORRECT 	 5 	 2443</t>
  </si>
  <si>
    <t>Task duration 	 203937 
 MaxScore: 	6
 MeanScore 	4.142857142857143 
TargetString 	 ResponseString 	 RT 	 Feedback
 225 	 225 	 5373 	 Correct 
 131511 	 131511 	 6008 	 Correct 
 17412 	 17412 	 9922 	 Correct 
 2412810 	 2412810 	 12647 	 Correct 
 1713172310 	 10 	 1664 	 Incorrect 
 31821167 	 7 	 2187 	 Incorrect 
 1661322 	 1661322 	 9812 	 Correct 
 1641515 	 1641515 	 12849 	 Correct 
 1512312223 	 1512312223 	 17298 	 Correct 
 115710182321 	 7 	 2111 	 Incorrect</t>
  </si>
  <si>
    <t>Task duration 	187392 
 Batch: 	
 Song: 	
OverallScore 	19 
DifficultyLevel 	 Feedback 	 MovesMade 	 RT 
 1 	 CORRECT! 	 3 	 17813 
 2 	 CORRECT! 	 3 	 19063 
 3 	 CORRECT! 	 4 	 18741 
 4 	 CORRECT! 	 4 	 18984 
 5 	 CORRECT! 	 5 	 32904</t>
  </si>
  <si>
    <t>Task duration 	 137235 
 MaxScore 	6
 MeanScore 	5.2
 TargetString 	 ResponseString 	 RT 	 Feedback
 7834 	 7834 	 8567 	 CORRECT! 
 09836 	 09836 	 7652 	 CORRECT! 
 601395 	 601395 	 9821 	 CORRECT! 
 5219473 	 5291743 	 10187 	 INCORRECT! 
 549617 	 549671 	 7622 	 INCORRECT! 
 50429 	 50429 	 8440 	 CORRECT! 
 812546 	 812546 	 7820 	 CORRECT! 
 2801749 	 2810148 	 15521 	 INCORRECT!</t>
  </si>
  <si>
    <t xml:space="preserve"> 
 Attempted 	 19 
 Errors 	 2 
  Max 	 8 
 Score 	 68 
 CorrectScore 	74</t>
  </si>
  <si>
    <t>Task duration 	95482 
 OverallScore 	68 
 Attempted 	 19 
 Errors 	 2 
  Max 	 8 
 Score 	 68 
 CorrectScore 	74
 TrialType 	 FeedbackText.text 	 CurrentScore 	 RT 
 Matched 	 CORRECT 	 1 	 2352 
 Matched 	 CORRECT 	 2 	 1917 
 Matched 	 CORRECT 	 4 	 2315 
 Mismatched 	 INCORRECT! 	 2 	 2764 
 Mismatched 	 CORRECT 	 4 	 2694 
 Mismatched 	 CORRECT 	 6 	 2101 
 Matched 	 CORRECT 	 9 	 3527 
 Mismatched 	 CORRECT 	 12 	 4100 
 Mismatched 	 INCORRECT! 	 8 	 2966 
 Mismatched 	 CORRECT 	 12 	 3380 
 Matched 	 CORRECT 	 16 	 3776 
 Mismatched 	 CORRECT 	 21 	 2980 
 Matched 	 CORRECT 	 26 	 3891 
 Mismatched 	 CORRECT 	 32 	 2804 
 Matched 	 CORRECT 	 38 	 6152 
 Mismatched 	 CORRECT 	 45 	 5999 
 Matched 	 CORRECT 	 52 	 7245 
 Matched 	 CORRECT 	 60 	 5924 
 Matched 	 CORRECT 	 68 	 5179</t>
  </si>
  <si>
    <t>Attempted 	 13 
 Errors 	 2 
  Max 	 8 
 Score 	 52 
 CorrectScore 	 64</t>
  </si>
  <si>
    <t>Task duration: 	95729 
 OverallScore 	52
Attempted 	 13 
 Errors 	 2 
  Max 	 8 
 Score 	 52 
 CorrectScore 	 64 
 TrialType 	 Angle 	 Feedback 	 Score 	 RT 
 Mismatch 	 180 	 CORRECT 	 4 	 3433 
 Match 	 270 	 INCORRECT! 	 0 	 4782 
 Mismatch 	 180 	 CORRECT 	 4 	 9733 
 Match 	 180 	 CORRECT 	 8 	 5353 
 Match 	 90 	 CORRECT 	 13 	 9156 
 Mismatch 	 90 	 CORRECT 	 18 	 6815 
 Mismatch 	 180 	 CORRECT 	 24 	 4989 
 Mismatch 	 90 	 CORRECT 	 30 	 7121 
 Mismatch 	 90 	 CORRECT 	 37 	 5520 
 Match 	 180 	 CORRECT 	 44 	 3142 
 Mismatch 	 180 	 CORRECT 	 52 	 6238 
 Match 	 270 	 INCORRECT! 	 44 	 5109 
 Mismatch 	 270 	 CORRECT 	 52 	 8135</t>
  </si>
  <si>
    <t>Task duration 	 115685 
 MaxScore 	6
 MeanScore 	5
TargetString 	 ResponseString 	 RT 	 Feedback 
 291311 	 291311 	 4387 	 CORRECT! 
 3110514 	 3110514 	 5452 	 CORRECT! 
 82107141 	 21071319 	 6037 	 INCORRECT! 
 91340 	 91340 	 4232 	 CORRECT! 
 1012131521 	 1012131521 	 5263 	 CORRECT! 
 8013712104 	 801374129 	 8013 	 INCORRECT! 
 4019132 	 15117326 	 4390 	 INCORRECT!</t>
  </si>
  <si>
    <t>Attempted 	 17 
 Errors 	 2 
  Max 	 15 
 Score 	 13</t>
  </si>
  <si>
    <t>Task duration 	 187056 
 OverallScore 	13
Attempted 	 17 
 Errors 	 2 
  Max 	 15 
 Score 	 13 
 OddOneOut 	 Selection 	 Correct 	 Level 	 On 	 Responded 	 RT 	 Score 
 8 	 8 	 CORRECT 	 1 	 5857 	 7956 	 2099 	 0 
 8 	 8 	 CORRECT 	 2 	 9331 	 14516 	 5185 	 1 
 2 	 2 	 CORRECT 	 3 	 15828 	 23524 	 7696 	 2 
 2 	 2 	 CORRECT 	 4 	 24861 	 28140 	 3279 	 3 
 5 	 5 	 CORRECT 	 6 	 29415 	 36901 	 7486 	 4 
 7 	 7 	 CORRECT 	 5 	 38161 	 43413 	 5252 	 5 
 4 	 4 	 CORRECT 	 7 	 44744 	 51590 	 6846 	 6 
 2 	 2 	 CORRECT 	 8 	 52915 	 62206 	 9291 	 7 
 9 	 9 	 CORRECT 	 11 	 63497 	 72398 	 8901 	 8 
 1 	 1 	 CORRECT 	 10 	 73697 	 88967 	 15270 	 9 
 9 	 9 	 CORRECT 	 9 	 90326 	 95383 	 5057 	 10 
 3 	 3 	 CORRECT 	 12 	 96694 	 107656 	 10962 	 11 
 2 	 5 	 ERROR!! 	 13 	 108946 	 121985 	 13039 	 12 
 8 	 8 	 CORRECT 	 15 	 123285 	 136457 	 13172 	 11 
 1 	 1 	 CORRECT 	 16 	 137782 	 161355 	 23573 	 12 
 9 	 1 	 ERROR!! 	 15 	 162619 	 175498 	 12879 	 13 
 1 	 1 	 CORRECT 	 13 	 176832 	 185732 	 8900 	 12</t>
  </si>
  <si>
    <t>CC trials 	0.875
 IC trials 	0.2222222222222222
 CI trials 	0.5555555555555556
 II trials 	 0.875
 CC RT 	2010.5
 IC RT 	2343.3333333333335
 CI RT 	2299.6666666666665
 II RT 	2627.5</t>
  </si>
  <si>
    <t>Task duration = 95909 
 OverallScore 	8
CC trials 	0.875
 IC trials 	0.2222222222222222
 CI trials 	0.5555555555555556
 II trials 	 0.875
 CC RT 	2010.5
 IC RT 	2343.3333333333335
 CI RT 	2299.6666666666665
 II RT 	2627.5
Problems 	 CorrectAnswer 	 ProbeText 	 ProbeColour 	 RightProbe 	 LeftProbe 	 ResponseChoice 	 Feedback 	 RT
 CIL 	 Left 	 BLUE	255	RED	BLUE 	 Left 	 CORRECT 	 1825 
 ICL 	 Left 	 BLUE	16711680	BLUE	RED 	 Right 	 INCORRECT! 	 2134 
 IIR 	 Right 	 RED	255	BLUE	RED 	 Right 	 CORRECT 	 3004 
 CCR 	 Right 	 RED	16711680	RED	BLUE 	 Right 	 CORRECT 	 1808 
 CCL 	 Left 	 RED	16711680	BLUE	RED 	 Left 	 CORRECT 	 2395 
 ICR 	 Right 	 RED	255	BLUE	RED 	 Right 	 CORRECT 	 2562 
 CIR 	 Right 	 RED	16711680	RED	BLUE 	 Right 	 CORRECT 	 2821 
 IIL 	 Left 	 RED	255	RED	BLUE 	 Left 	 CORRECT 	 2920 
 IIR 	 Right 	 BLUE	16711680	RED	BLUE 	 Right 	 CORRECT 	 3228 
 CIL 	 Left 	 BLUE	255	RED	BLUE 	 Right 	 INCORRECT! 	 1660 
 ICR 	 Right 	 RED	255	BLUE	RED 	 Left 	 INCORRECT! 	 3989 
 CCL 	 Left 	 BLUE	255	RED	BLUE 	 Left 	 CORRECT 	 2643 
 ICL 	 Left 	 BLUE	16711680	BLUE	RED 	 Right 	 INCORRECT! 	 2098 
 IIL 	 Left 	 RED	255	RED	BLUE 	 Left 	 CORRECT 	 2114 
 CIR 	 Right 	 RED	16711680	RED	BLUE 	 Left 	 INCORRECT! 	 4469 
 CCR 	 Right 	 RED	16711680	RED	BLUE 	 Right 	 CORRECT 	 1482 
 IIL 	 Left 	 BLUE	16711680	BLUE	RED 	 Left 	 CORRECT 	 2634 
 ICR 	 Right 	 RED	255	BLUE	RED 	 Left 	 INCORRECT! 	 2158 
 CIL 	 Left 	 BLUE	255	RED	BLUE 	 Right 	 INCORRECT! 	 2041 
 ICL 	 Left 	 RED	255	RED	BLUE 	 Left 	 CORRECT 	 2239 
 CIR 	 Right 	 BLUE	255	BLUE	RED 	 Right 	 CORRECT 	 2595 
 CCL 	 Left 	 BLUE	255	RED	BLUE 	 Left 	 CORRECT 	 2169 
 IIR 	 Right 	 BLUE	16711680	RED	BLUE 	 Right 	 CORRECT 	 2738 
 CCR 	 Right 	 RED	16711680	RED	BLUE 	 Right 	 CORRECT 	 1833 
 ICL 	 Left 	 BLUE	16711680	BLUE	RED 	 Right 	 INCORRECT! 	 2008 
 CIR 	 Right 	 BLUE	255	BLUE	RED 	 Left 	 INCORRECT! 	 2665 
 ICR 	 Right 	 BLUE	16711680	RED	BLUE 	 Left 	 INCORRECT! 	 1972 
 CCL 	 Left 	 BLUE	255	RED	BLUE 	 Right 	 INCORRECT! 	 568 
 IIL 	 Left 	 RED	255	RED	BLUE 	 Right 	 INCORRECT! 	 1640 
 CIL 	 Left 	 RED	16711680	BLUE	RED 	 Left 	 CORRECT 	 397 
 CCR 	 Right 	 BLUE	255	BLUE	RED 	 Right 	 CORRECT 	 3186 
 IIR 	 Right 	 RED	255	BLUE	RED 	 Right 	 CORRECT 	 2742 
 ICL 	 Left 	 BLUE	16711680	BLUE	RED 	 Right 	 INCORRECT! 	 1930 
 CIL 	 Left 	 RED	16711680	BLUE	RED 	 Left 	 CORRECT 	 2224</t>
  </si>
  <si>
    <t>Task duration = 95429 
 2 out of 14 attempted 
ProbeText 	 OuterImg 	 InnerImg 	 Response 	 Feedback 	 RT 
 Circle is not encapsulated by square	Square	Circle	false 	 INCORRECT! 	 6757 
 Square is not contained by circle	Square	Circle	false 	 CORRECT 	 4250 
 Circle is smaller than square	Square	Circle	false 	 CORRECT 	 3796 
 Circle is not smaller than square	Square	Circle	false 	 INCORRECT! 	 6170 
 Circle is smaller than square	Square	Circle	true 	 CORRECT 	 3404 
 Square is encapsulated by circle	Square	Circle	true 	 INCORRECT! 	 6126 
 Circle is contained by square	Square	Circle	false 	 CORRECT 	 4513 
 Square does not contain circle	Square	Circle	true 	 CORRECT 	 7924 
 Square encapsulates circle	Square	Circle	false 	 CORRECT 	 3666 
 Square does not encapsulate circle	Square	Circle	false 	 INCORRECT! 	 7540 
 Square is bigger than circle	Square	Circle	false 	 INCORRECT! 	 6328 
 Circle contains square	Square	Circle	false 	 CORRECT 	 4929 
 Circle is contained by square	Square	Circle	true 	 CORRECT 	 3736 
 Circle is encapsulated by square	Square	Circle	false 	 INCORRECT! 	 5291</t>
  </si>
  <si>
    <t>Task duration 	119468 
 MaxScore 	6 
 MeanScore 	4.333333333333333
TargetString 	 ResponseString 	 RT 	 Feedback
 411 	 411 	 6890 	 CORRECT! 
 627 	 627 	 4185 	 CORRECT! 
 192815 	 192815 	 5577 	 CORRECT! 
 2022112512 	 2022112512 	 7701 	 CORRECT! 
 2519129222 	 2519129222 	 7949 	 CORRECT! 
 132411491223 	 132411292314 	 8910 	 INCORRECT! 
 24191210623 	 24191210623 	 6183 	 CORRECT! 
 13781162317 	 13781161723 	 5843 	 INCORRECT! 
 1292515205 	 1292520515 	 6048 	 INCORRECT!</t>
  </si>
  <si>
    <t>Attempted 	 11 
 Errors 	 5 
  Max 	 6 
 Score 	 1</t>
  </si>
  <si>
    <t>Task duration 	 187157 
 OverallScore 	1
Attempted 	 11 
 Errors 	 5 
  Max 	 6 
 Score 	 1 
 OddOneOut 	 Selection 	 Correct 	 Level 	 On 	 Responded 	 RT 	 Score 
 5 	 5 	 CORRECT 	 1 	 7134 	 12670 	 5536 	 0 
 2 	 5 	 ERROR!! 	 2 	 14068 	 29382 	 15314 	 1 
 3 	 3 	 CORRECT 	 2 	 30730 	 41998 	 11268 	 0 
 4 	 4 	 CORRECT 	 3 	 43350 	 53055 	 9705 	 1 
 5 	 5 	 CORRECT 	 4 	 54317 	 57903 	 3586 	 2 
 9 	 9 	 CORRECT 	 6 	 59268 	 72055 	 12787 	 3 
 1 	 4 	 ERROR!! 	 6 	 73352 	 92056 	 18704 	 4 
 2 	 2 	 CORRECT 	 8 	 93401 	 119188 	 25787 	 3 
 8 	 9 	 ERROR!! 	 7 	 120520 	 134785 	 14265 	 4 
 6 	 1 	 ERROR!! 	 7 	 136104 	 156721 	 20617 	 3 
 1 	 2 	 ERROR!! 	 7 	 158022 	 182307 	 24285 	 2</t>
  </si>
  <si>
    <t>CC trials 	1
 IC trials 	0
 CI trials 	0.875
 II trials 	 0
 CC RT 	1980.25
 IC RT 	3466.625
 CI RT 	2632.5
 II RT 	2386.4285714285716</t>
  </si>
  <si>
    <t>Task duration = 95404 
 OverallScore 	-1
CC trials 	1
 IC trials 	0
 CI trials 	0.875
 II trials 	 0
 CC RT 	1980.25
 IC RT 	3466.625
 CI RT 	2632.5
 II RT 	2386.4285714285716
Problems 	 CorrectAnswer 	 ProbeText 	 ProbeColour 	 RightProbe 	 LeftProbe 	 ResponseChoice 	 Feedback 	 RT
 CCL 	 Left 	 RED	16711680	BLUE	RED 	 Left 	 CORRECT 	 2193 
 CIL 	 Left 	 RED	16711680	BLUE	RED 	 Left 	 CORRECT 	 3379 
 CCR 	 Right 	 RED	16711680	RED	BLUE 	 Right 	 CORRECT 	 2492 
 IIR 	 Right 	 RED	255	BLUE	RED 	 Left 	 INCORRECT! 	 2582 
 CIR 	 Right 	 RED	16711680	RED	BLUE 	 Right 	 CORRECT 	 4826 
 IIL 	 Left 	 BLUE	16711680	BLUE	RED 	 Right 	 INCORRECT! 	 2073 
 ICL 	 Left 	 RED	255	RED	BLUE 	 Right 	 INCORRECT! 	 2720 
 ICR 	 Right 	 RED	255	BLUE	RED 	 Left 	 INCORRECT! 	 2790 
 IIL 	 Left 	 RED	255	RED	BLUE 	 Right 	 INCORRECT! 	 3088 
 CCL 	 Left 	 BLUE	255	RED	BLUE 	 Left 	 CORRECT 	 1867 
 CIL 	 Left 	 RED	16711680	BLUE	RED 	 Left 	 CORRECT 	 2978 
 CIR 	 Right 	 RED	16711680	RED	BLUE 	 Right 	 CORRECT 	 3855 
 ICL 	 Left 	 RED	255	RED	BLUE 	 Right 	 INCORRECT! 	 1715 
 CCR 	 Right 	 RED	16711680	RED	BLUE 	 Right 	 CORRECT 	 1409 
 IIR 	 Right 	 BLUE	16711680	RED	BLUE 	 Left 	 INCORRECT! 	 2136 
 ICR 	 Right 	 BLUE	16711680	RED	BLUE 	 Left 	 INCORRECT! 	 1326 
 CCL 	 Left 	 RED	16711680	BLUE	RED 	 Left 	 CORRECT 	 984 
 CIR 	 Right 	 RED	16711680	RED	BLUE 	 Right 	 CORRECT 	 2825 
 CIL 	 Left 	 RED	16711680	BLUE	RED 	 Left 	 CORRECT 	 1747 
 ICL 	 Left 	 RED	255	RED	BLUE 	 Right 	 INCORRECT! 	 2203 
 CCR 	 Right 	 BLUE	255	BLUE	RED 	 Right 	 CORRECT 	 2245 
 ICR 	 Right 	 RED	255	BLUE	RED 	 Left 	 INCORRECT! 	 2325 
 IIR 	 Right 	 BLUE	16711680	RED	BLUE 	 Left 	 INCORRECT! 	 1261 
 IIL 	 Left 	 RED	255	RED	BLUE 	 Right 	 INCORRECT! 	 3125 
 CCL 	 Left 	 BLUE	255	RED	BLUE 	 Left 	 CORRECT 	 3469 
 IIL 	 Left 	 RED	255	RED	BLUE 	 Right 	 INCORRECT! 	 2440 
 ICL 	 Left 	 RED	255	RED	BLUE 	 Right 	 INCORRECT! 	 1246 
 CCR 	 Right 	 RED	16711680	RED	BLUE 	 Right 	 CORRECT 	 1183 
 ICR 	 Right 	 RED	255	BLUE	RED 	 Left 	 INCORRECT! 	 13408 
 CIL 	 Left 	 RED	16711680	BLUE	RED 	 Left 	 CORRECT 	 737 
 CIR 	 Right 	 RED	16711680	RED	BLUE 	 Left 	 INCORRECT! 	 713</t>
  </si>
  <si>
    <t>Task duration = 95541 
 6 out of 12 attempted 
ProbeText 	 OuterImg 	 InnerImg 	 Response 	 Feedback 	 RT 
 Circle does not contain square	Square	Circle	false 	 INCORRECT! 	 8957 
 Circle is not smaller than square	Square	Circle	true 	 INCORRECT! 	 7744 
 Square is contained by circle	Square	Circle	false 	 CORRECT 	 8132 
 Square does not contain circle	Square	Circle	true 	 CORRECT 	 9388 
 Square is not smaller than circle	Square	Circle	false 	 CORRECT 	 7545 
 Circle does not encapsulate square	Square	Circle	true 	 CORRECT 	 5392 
 Square is not encapsulated by circle	Square	Circle	false 	 CORRECT 	 5576 
 Square is bigger than circle	Square	Circle	false 	 CORRECT 	 4154 
 Circle is not bigger than square	Square	Circle	true 	 CORRECT 	 4871 
 Circle contains square	Square	Circle	false 	 CORRECT 	 3329 
 Circle is smaller than square	Square	Circle	true 	 CORRECT 	 4615 
 Circle is not encapsulated by square	Square	Circle	true 	 INCORRECT! 	 6834</t>
  </si>
  <si>
    <t>Task duration 	145225 
 MaxScore 	6 
 MeanScore 	4
TargetString 	 ResponseString 	 RT 	 Feedback
 414 	 414 	 9154 	 CORRECT! 
 5229 	 5229 	 5930 	 CORRECT! 
 72398 	 72398 	 9468 	 CORRECT! 
 4228613 	 4822136 	 12631 	 INCORRECT! 
 2581214 	 2581214 	 8842 	 CORRECT! 
 72117915 	 72117915 	 7970 	 CORRECT! 
 122216251 	 122216251 	 12875 	 CORRECT! 
 8211712231422 	 8211712222314 	 11757 	 INCORRECT! 
 242025162311 	 232025241611 	 10261 	 INCORRECT!</t>
  </si>
  <si>
    <t>Attempted 	 12 
 Errors 	 0 
  Max 	 12 
 Score 	 12</t>
  </si>
  <si>
    <t>Task duration 	 187807 
 OverallScore 	12
Attempted 	 12 
 Errors 	 0 
  Max 	 12 
 Score 	 12 
 OddOneOut 	 Selection 	 Correct 	 Level 	 On 	 Responded 	 RT 	 Score 
 7 	 7 	 CORRECT 	 1 	 8891 	 22071 	 13180 	 0 
 7 	 7 	 CORRECT 	 2 	 23327 	 33654 	 10327 	 1 
 7 	 7 	 CORRECT 	 3 	 34948 	 54949 	 20001 	 2 
 9 	 9 	 CORRECT 	 4 	 56193 	 60317 	 4124 	 3 
 7 	 7 	 CORRECT 	 7 	 61611 	 75925 	 14314 	 4 
 2 	 2 	 CORRECT 	 6 	 77193 	 85181 	 7988 	 5 
 3 	 3 	 CORRECT 	 5 	 86614 	 92549 	 5935 	 6 
 2 	 2 	 CORRECT 	 8 	 93827 	 104413 	 10586 	 7 
 4 	 4 	 CORRECT 	 12 	 105912 	 112925 	 7013 	 8 
 1 	 1 	 CORRECT 	 10 	 114326 	 135076 	 20750 	 9 
 5 	 5 	 CORRECT 	 9 	 136441 	 146140 	 9699 	 10 
 4 	 4 	 CORRECT 	 11 	 147453 	 156163 	 8710 	 11</t>
  </si>
  <si>
    <t>CC trials 	0.8333333333333334
 IC trials 	0.6666666666666666
 CI trials 	0.6666666666666666
 II trials 	 0.16666666666666666
 CC RT 	2209.6666666666665
 IC RT 	2687.3333333333335
 CI RT 	5024.333333333333
 II RT 	4091</t>
  </si>
  <si>
    <t>Task duration = 95631 
 OverallScore 	4
CC trials 	0.8333333333333334
 IC trials 	0.6666666666666666
 CI trials 	0.6666666666666666
 II trials 	 0.16666666666666666
 CC RT 	2209.6666666666665
 IC RT 	2687.3333333333335
 CI RT 	5024.333333333333
 II RT 	4091
Problems 	 CorrectAnswer 	 ProbeText 	 ProbeColour 	 RightProbe 	 LeftProbe 	 ResponseChoice 	 Feedback 	 RT
 CIL 	 Left 	 RED	16711680	BLUE	RED 	 Right 	 INCORRECT! 	 15872 
 CIR 	 Right 	 RED	16711680	RED	BLUE 	 Left 	 INCORRECT! 	 4477 
 IIR 	 Right 	 BLUE	16711680	RED	BLUE 	 Left 	 INCORRECT! 	 3950 
 CCR 	 Right 	 RED	16711680	RED	BLUE 	 Right 	 CORRECT 	 3218 
 CCL 	 Left 	 RED	16711680	BLUE	RED 	 Left 	 CORRECT 	 2329 
 ICR 	 Right 	 BLUE	16711680	RED	BLUE 	 Right 	 CORRECT 	 4865 
 ICL 	 Left 	 RED	255	RED	BLUE 	 Right 	 INCORRECT! 	 978 
 IIL 	 Left 	 RED	255	RED	BLUE 	 Right 	 INCORRECT! 	 799 
 CCR 	 Right 	 RED	16711680	RED	BLUE 	 Right 	 CORRECT 	 538 
 ICR 	 Right 	 RED	255	BLUE	RED 	 Right 	 CORRECT 	 503 
 CCL 	 Left 	 RED	16711680	BLUE	RED 	 Right 	 INCORRECT! 	 535 
 IIL 	 Left 	 BLUE	16711680	BLUE	RED 	 Right 	 INCORRECT! 	 485 
 IIR 	 Right 	 BLUE	16711680	RED	BLUE 	 Left 	 INCORRECT! 	 1585 
 CIR 	 Right 	 RED	16711680	RED	BLUE 	 Right 	 CORRECT 	 2014 
 ICL 	 Left 	 BLUE	16711680	BLUE	RED 	 Right 	 INCORRECT! 	 3304 
 CIL 	 Left 	 RED	16711680	BLUE	RED 	 Left 	 CORRECT 	 3165 
 CCL 	 Left 	 BLUE	255	RED	BLUE 	 Left 	 CORRECT 	 3347 
 CIL 	 Left 	 BLUE	255	RED	BLUE 	 Left 	 CORRECT 	 1673 
 CIR 	 Right 	 BLUE	255	BLUE	RED 	 Right 	 CORRECT 	 2945 
 IIR 	 Right 	 BLUE	16711680	RED	BLUE 	 Right 	 CORRECT 	 13550 
 CCR 	 Right 	 BLUE	255	BLUE	RED 	 Right 	 CORRECT 	 3291 
 ICL 	 Left 	 RED	255	RED	BLUE 	 Left 	 CORRECT 	 5090 
 IIL 	 Left 	 BLUE	16711680	BLUE	RED 	 Right 	 INCORRECT! 	 4177 
 ICR 	 Right 	 BLUE	16711680	RED	BLUE 	 Right 	 CORRECT 	 1384</t>
  </si>
  <si>
    <t>Task duration = 95379 
 7 out of 9 attempted 
ProbeText 	 OuterImg 	 InnerImg 	 Response 	 Feedback 	 RT 
 Circle is contained by square	Square	Circle	false 	 CORRECT 	 15229 
 Circle is not encapsulated by square	Square	Circle	true 	 INCORRECT! 	 8325 
 Circle is encapsulated by square	Square	Circle	true 	 CORRECT 	 8212 
 Circle is smaller than square	Square	Circle	false 	 CORRECT 	 5609 
 Circle encapsulates square	Square	Circle	true 	 CORRECT 	 8763 
 Square is bigger than circle	Square	Circle	false 	 CORRECT 	 5232 
 Square is not contained by circle	Square	Circle	false 	 CORRECT 	 6362 
 Circle is not bigger than square	Square	Circle	true 	 CORRECT 	 10005 
 Square is not smaller than circle	Square	Circle	false 	 CORRECT 	 7515</t>
  </si>
  <si>
    <t>Task duration 	168844 
 MaxScore 	2 
 MeanScore 	2
TargetString 	 ResponseString 	 RT 	 Feedback
 311 	 311 	 17349 	 CORRECT! 
 24816 	 16248 	 73620 	 INCORRECT! 
 144 	 144 	 11498 	 CORRECT! 
 25913 	 25139 	 20374 	 INCORRECT! 
 1016 	 1016 	 10492 	 CORRECT! 
 102213 	 132210 	 8238 	 INCORRECT!</t>
  </si>
  <si>
    <t>Attempted 	 13 
 Errors 	 5 
  Max 	 6 
 Score 	 11 
 CorrectScore 	 38</t>
  </si>
  <si>
    <t>Task duration: 	95726 
 OverallScore 	11
Attempted 	 13 
 Errors 	 5 
  Max 	 6 
 Score 	 11 
 CorrectScore 	 38 
 TrialType 	 Angle 	 Feedback 	 Score 	 RT 
 Match 	 270 	 CORRECT 	 4 	 10273 
 Match 	 180 	 CORRECT 	 8 	 3316 
 Match 	 180 	 CORRECT 	 13 	 4549 
 Match 	 180 	 CORRECT 	 18 	 5334 
 Match 	 90 	 CORRECT 	 24 	 6134 
 Mismatch 	 270 	 INCORRECT! 	 18 	 4093 
 Mismatch 	 270 	 INCORRECT! 	 12 	 7151 
 Mismatch 	 90 	 CORRECT 	 17 	 6861 
 Match 	 90 	 INCORRECT! 	 12 	 6242 
 Match 	 180 	 CORRECT 	 17 	 4973 
 Match 	 90 	 INCORRECT! 	 12 	 4933 
 Mismatch 	 180 	 INCORRECT! 	 7 	 7051 
 Mismatch 	 270 	 CORRECT 	 11 	 5814</t>
  </si>
  <si>
    <t>Task duration 	 77034 
 MaxScore 	3
 MeanScore 	2.5
TargetString 	 ResponseString 	 RT 	 Feedback 
 4141213 	 412139 	 8858 	 INCORRECT! 
 6213 	 2613 	 3940 	 INCORRECT! 
 17 	 17 	 3255 	 CORRECT! 
 6100 	 6100 	 6655 	 CORRECT! 
 48513 	 48913 	 9783 	 INCORRECT!</t>
  </si>
  <si>
    <t>Attempted 	 17 
 Errors 	 3 
  Max 	 14 
 Score 	 11</t>
  </si>
  <si>
    <t>Task duration 	 187383 
 OverallScore 	11
Attempted 	 17 
 Errors 	 3 
  Max 	 14 
 Score 	 11 
 OddOneOut 	 Selection 	 Correct 	 Level 	 On 	 Responded 	 RT 	 Score 
 8 	 8 	 CORRECT 	 1 	 8096 	 26031 	 17935 	 0 
 7 	 7 	 CORRECT 	 2 	 27403 	 30470 	 3067 	 1 
 1 	 1 	 CORRECT 	 3 	 31733 	 46118 	 14385 	 2 
 9 	 9 	 CORRECT 	 4 	 47515 	 52367 	 4852 	 3 
 6 	 6 	 CORRECT 	 6 	 53655 	 62376 	 8721 	 4 
 6 	 6 	 CORRECT 	 8 	 63655 	 75344 	 11689 	 5 
 9 	 9 	 CORRECT 	 5 	 76602 	 80104 	 3502 	 6 
 2 	 7 	 ERROR!! 	 8 	 81349 	 91033 	 9684 	 7 
 6 	 6 	 CORRECT 	 7 	 92401 	 100169 	 7768 	 6 
 7 	 7 	 CORRECT 	 9 	 101488 	 110554 	 9066 	 7 
 6 	 6 	 CORRECT 	 12 	 111987 	 123746 	 11759 	 8 
 9 	 9 	 CORRECT 	 11 	 125104 	 133762 	 8658 	 9 
 2 	 2 	 CORRECT 	 10 	 135158 	 142571 	 7413 	 10 
 7 	 2 	 ERROR!! 	 13 	 143862 	 150691 	 6829 	 11 
 1 	 3 	 ERROR!! 	 13 	 152072 	 155899 	 3827 	 10 
 2 	 2 	 CORRECT 	 16 	 157240 	 172836 	 15596 	 9 
 1 	 1 	 CORRECT 	 14 	 174322 	 190469 	 16147 	 10</t>
  </si>
  <si>
    <t>CC trials 	1
 IC trials 	0.75
 CI trials 	0
 II trials 	 0
 CC RT 	7414.333333333333
 IC RT 	6103
 CI RT 	16209
 II RT 	4288.5</t>
  </si>
  <si>
    <t>Task duration = 95808 
 OverallScore 	1
CC trials 	1
 IC trials 	0.75
 CI trials 	0
 II trials 	 0
 CC RT 	7414.333333333333
 IC RT 	6103
 CI RT 	16209
 II RT 	4288.5
Problems 	 CorrectAnswer 	 ProbeText 	 ProbeColour 	 RightProbe 	 LeftProbe 	 ResponseChoice 	 Feedback 	 RT
 CCR 	 Right 	 RED	16711680	RED	BLUE 	 Right 	 CORRECT 	 15667 
 ICL 	 Left 	 BLUE	16711680	BLUE	RED 	 Left 	 CORRECT 	 8099 
 CIR 	 Right 	 RED	16711680	RED	BLUE 	 Left 	 INCORRECT! 	 25771 
 ICR 	 Right 	 RED	255	BLUE	RED 	 Right 	 CORRECT 	 8372 
 CIL 	 Left 	 BLUE	255	RED	BLUE 	 Right 	 INCORRECT! 	 6647 
 IIR 	 Right 	 RED	255	BLUE	RED 	 Left 	 INCORRECT! 	 4738 
 IIL 	 Left 	 RED	255	RED	BLUE 	 Right 	 INCORRECT! 	 3839 
 CCL 	 Left 	 RED	16711680	BLUE	RED 	 Left 	 CORRECT 	 1887 
 CCR 	 Right 	 BLUE	255	BLUE	RED 	 Right 	 CORRECT 	 4689 
 ICR 	 Right 	 BLUE	16711680	RED	BLUE 	 Right 	 CORRECT 	 5506 
 ICL 	 Left 	 RED	255	RED	BLUE 	 Right 	 INCORRECT! 	 2435</t>
  </si>
  <si>
    <t>Task duration = 95317 
 3 out of 7 attempted 
ProbeText 	 OuterImg 	 InnerImg 	 Response 	 Feedback 	 RT 
 Circle is smaller than square	Square	Circle	true 	 CORRECT 	 12869 
 Circle does not contain square	Square	Circle	true 	 INCORRECT! 	 9840 
 Circle contains square	Square	Circle	true 	 CORRECT 	 10039 
 Circle is not contained by square	Square	Circle	true 	 CORRECT 	 12324 
 Circle is smaller than square	Square	Circle	false 	 CORRECT 	 6406 
 Square is not encapsulated by circle	Square	Circle	false 	 CORRECT 	 11857 
 Square is not smaller than circle	Square	Circle	false 	 INCORRECT! 	 7602</t>
  </si>
  <si>
    <t>Task duration 	101624 
 MaxScore 	5 
 MeanScore 	3.5
TargetString 	 ResponseString 	 RT 	 Feedback
 2415 	 2415 	 13269 	 CORRECT! 
 221021 	 221021 	 7101 	 CORRECT! 
 53168 	 53168 	 9065 	 CORRECT! 
 13811154 	 13811154 	 7782 	 CORRECT! 
 7235101315 	 2375101315 	 11886 	 INCORRECT! 
 1924101117 	 1924101711 	 6007 	 INCORRECT! 
 183120 	 181320 	 5208 	 INCORRECT!</t>
  </si>
  <si>
    <t>Attempted 	 9 
 Errors 	 0 
  Max 	 9 
 Score 	 9</t>
  </si>
  <si>
    <t>Task duration 	 186458 
 OverallScore 	9
Attempted 	 9 
 Errors 	 0 
  Max 	 9 
 Score 	 9 
 OddOneOut 	 Selection 	 Correct 	 Level 	 On 	 Responded 	 RT 	 Score 
 3 	 3 	 CORRECT 	 1 	 9046 	 15000 	 5954 	 0 
 5 	 5 	 CORRECT 	 2 	 16309 	 25008 	 8699 	 1 
 2 	 2 	 CORRECT 	 3 	 26342 	 41616 	 15274 	 2 
 7 	 7 	 CORRECT 	 4 	 42898 	 51944 	 9046 	 3 
 4 	 4 	 CORRECT 	 8 	 53230 	 71401 	 18171 	 4 
 9 	 9 	 CORRECT 	 6 	 72814 	 91715 	 18901 	 5 
 5 	 5 	 CORRECT 	 5 	 93062 	 109018 	 15956 	 6 
 5 	 5 	 CORRECT 	 7 	 110398 	 143868 	 33470 	 7 
 5 	 5 	 CORRECT 	 12 	 145233 	 164388 	 19155 	 8</t>
  </si>
  <si>
    <t>CC trials 	1
 IC trials 	0
 CI trials 	1
 II trials 	 0
 CC RT 	7049.5
 IC RT 	11827
 CI RT 	11664.666666666666
 II RT 	4244.666666666667</t>
  </si>
  <si>
    <t>Task duration = 95208 
 OverallScore 	0
CC trials 	1
 IC trials 	0
 CI trials 	1
 II trials 	 0
 CC RT 	7049.5
 IC RT 	11827
 CI RT 	11664.666666666666
 II RT 	4244.666666666667
Problems 	 CorrectAnswer 	 ProbeText 	 ProbeColour 	 RightProbe 	 LeftProbe 	 ResponseChoice 	 Feedback 	 RT
 ICR 	 Right 	 RED	255	BLUE	RED 	 Left 	 INCORRECT! 	 17185 
 ICL 	 Left 	 BLUE	16711680	BLUE	RED 	 Right 	 INCORRECT! 	 6469 
 CCL 	 Left 	 RED	16711680	BLUE	RED 	 Left 	 CORRECT 	 4300 
 CIL 	 Left 	 BLUE	255	RED	BLUE 	 Left 	 CORRECT 	 7381 
 CCR 	 Right 	 BLUE	255	BLUE	RED 	 Right 	 CORRECT 	 9799 
 CIR 	 Right 	 BLUE	255	BLUE	RED 	 Right 	 CORRECT 	 6778 
 IIL 	 Left 	 RED	255	RED	BLUE 	 Right 	 INCORRECT! 	 4561 
 IIR 	 Right 	 RED	255	BLUE	RED 	 Left 	 INCORRECT! 	 4115 
 IIL 	 Left 	 RED	255	RED	BLUE 	 Right 	 INCORRECT! 	 4058 
 CIR 	 Right 	 RED	16711680	RED	BLUE 	 Right 	 CORRECT 	 20835</t>
  </si>
  <si>
    <t>Task duration = 95648 
 -3 out of 3 attempted 
ProbeText 	 OuterImg 	 InnerImg 	 Response 	 Feedback 	 RT 
 Circle is smaller than square	Square	Circle	true 	 INCORRECT! 	 13921 
 Circle is not smaller than square	Square	Circle	true 	 INCORRECT! 	 20406 
 Circle is not bigger than square	Square	Circle	true 	 INCORRECT! 	 39867</t>
  </si>
  <si>
    <t>Task duration 	179160 
 MaxScore 	6 
 MeanScore 	3.857142857142857
TargetString 	 ResponseString 	 RT 	 Feedback
 1922 	 1922 	 8968 	 CORRECT! 
 13223 	 23132 	 19254 	 INCORRECT! 
 126 	 126 	 6585 	 CORRECT! 
 19112 	 19112 	 6161 	 CORRECT! 
 5212217 	 5212217 	 8807 	 CORRECT! 
 127111722 	 127111722 	 11325 	 CORRECT! 
 25122219124 	 25122219241 	 18563 	 INCORRECT! 
 423241221 	 423241221 	 16311 	 CORRECT! 
 101216242520 	 101216242520 	 11098 	 CORRECT! 
 145181151325 	 145113151825 	 13750 	 INCORRECT!</t>
  </si>
  <si>
    <t>Task duration 	 73677 
  AvgCorrect 	3 
 MaxScore 	 3 
 8.gif 	 5047 	 Response 1 of 4 	 Empty 
 11.gif 	 2995 	 Response 2 of 4 	 Empty 
 4.gif 	 2652 	 Response 3 of 4 	 Empty 
 6.gif 	 1639 	 Token 1 of 4 
 6.gif 	 9844 	 Response 1 of 1 	 Found ERROR! 
 16.gif 	 1639 	 Response 1 of 2 	 Empty 
 20.gif 	 2265 	 Token 1 of 3 
 15.gif 	 2160 	 Token 2 of 3 
 16.gif 	 4448 	 Token 3 of 3 	 completed 
 19.gif 	 5048 	 Token 1 of 4 
 1.gif 	 1820 	 Response 1 of 3 	 Empty 
 1.gif 	 1078 	 Response 2 of 3 	 Search ERROR! 
 22.gif 	 4414 	 Response 1 of 2 	 Empty 
 3.gif 	 1723 	 Token 1 of 3 
 10.gif 	 9882 	 Token 2 of 3 
 3.gif 	 1544 	 Response 1 of 1 	 Found ERROR!</t>
  </si>
  <si>
    <t xml:space="preserve"> Attempted 	 5 
 Errors 	 3 
  Max 	 1 
 Score 	 -3 
 CorrectScore 	 2</t>
  </si>
  <si>
    <t>Task duration 	94957 
 OverallScore 	-3
 Attempted 	 5 
 Errors 	 3 
  Max 	 1 
 Score 	 -3 
 CorrectScore 	 2 
 TypeOfTrial 	 ShapeTypeRight 	 ShapeTypeLeft 	 CopyingWhichSide 	 Feedback 	 CurrentScore 	 RT 
 Match 	 3 	 4 	 Left 	 INCORRECT! 	 -1 	 3688 
 Match 	 3 	 3 	 Left 	 CORRECT 	 0 	 17608 
 Match 	 6 	 3 	 Right 	 CORRECT 	 1 	 16807 
 Match 	 3 	 3 	 Left 	 INCORRECT! 	 -1 	 16820 
 Match 	 4 	 3 	 Left 	 INCORRECT! 	 -3 	 31452</t>
  </si>
  <si>
    <t>Task duration 	 141941 
 MaxScore: 	3
 MeanScore 	2.25 
TargetString 	 ResponseString 	 RT 	 Feedback
 63 	 63 	 17279 	 Correct 
 71121 	 11 	 6766 	 Incorrect 
 97 	 97 	 8052 	 Correct 
 92213 	 913 	 12997 	 Incorrect 
 249 	 249 	 13407 	 Correct 
 10420 	 10420 	 17507 	 Correct 
 1213193 	 19 	 3461 	 Incorrect</t>
  </si>
  <si>
    <t>Task duration 	187187 
 Batch: 	
 Song: 	
OverallScore 	1 
DifficultyLevel 	 Feedback 	 MovesMade 	 RT 
 1 	 CORRECT! 	 5 	 163147</t>
  </si>
  <si>
    <t>Task duration 	 83146 
 MaxScore 	3
 MeanScore 	2.5
 TargetString 	 ResponseString 	 RT 	 Feedback
 3086 	 1478 	 11987 	 INCORRECT! 
 314 	 837 	 17536 	 INCORRECT! 
 64 	 64 	 4904 	 CORRECT! 
 190 	 190 	 4037 	 CORRECT! 
 9385 	 1580 	 15570 	 INCORRECT!</t>
  </si>
  <si>
    <t xml:space="preserve"> 
 Attempted 	 8 
 Errors 	 1 
  Max 	 4 
 Score 	 12 
 CorrectScore 	16</t>
  </si>
  <si>
    <t>Task duration 	95633 
 OverallScore 	12 
 Attempted 	 8 
 Errors 	 1 
  Max 	 4 
 Score 	 12 
 CorrectScore 	16
 TrialType 	 FeedbackText.text 	 CurrentScore 	 RT 
 Mismatched 	 CORRECT 	 1 	 7556 
 Mismatched 	 CORRECT 	 2 	 6656 
 Mismatched 	 CORRECT 	 4 	 8219 
 Matched 	 CORRECT 	 6 	 3949 
 Matched 	 CORRECT 	 9 	 11226 
 Matched 	 CORRECT 	 12 	 12519 
 Matched 	 CORRECT 	 16 	 12527 
 Mismatched 	 INCORRECT! 	 12 	 17577</t>
  </si>
  <si>
    <t>Attempted 	 3 
 Errors 	 1 
  Max 	 4 
 Score 	 4 
 CorrectScore 	 8</t>
  </si>
  <si>
    <t>Task duration: 	95020 
 OverallScore 	4
Attempted 	 3 
 Errors 	 1 
  Max 	 4 
 Score 	 4 
 CorrectScore 	 8 
 TrialType 	 Angle 	 Feedback 	 Score 	 RT 
 Match 	 90 	 INCORRECT! 	 -4 	 13684 
 Match 	 90 	 CORRECT 	 0 	 35132 
 Match 	 180 	 CORRECT 	 4 	 38371</t>
  </si>
  <si>
    <t>Task duration 	 103616 
 MaxScore 	0
 MeanScore 	0
TargetString 	 ResponseString 	 RT 	 Feedback 
 Focus Lost At 21152 
 121059 	 105015 	 39453 	 INCORRECT! 
 534 	 359 	 17413 	 INCORRECT! 
 151 	 59 	 19601 	 INCORRECT!</t>
  </si>
  <si>
    <t>Attempted 	 1 
 Errors 	 0 
  Max 	 1 
 Score 	 1</t>
  </si>
  <si>
    <t>Task duration 	 186497 
 OverallScore 	1
Attempted 	 1 
 Errors 	 0 
  Max 	 1 
 Score 	 1 
 OddOneOut 	 Selection 	 Correct 	 Level 	 On 	 Responded 	 RT 	 Score 
 2 	 2 	 CORRECT 	 1 	 10681 	 53736 	 43055 	 0</t>
  </si>
  <si>
    <t>CC trials 	0
 IC trials 	NaN
 CI trials 	0
 II trials 	 0
 CC RT 	25956
 IC RT 	NaN
 CI RT 	6083
 II RT 	23755.5</t>
  </si>
  <si>
    <t>Task duration = 95429 
 OverallScore 	-4
CC trials 	0
 IC trials 	NaN
 CI trials 	0
 II trials 	 0
 CC RT 	25956
 IC RT 	NaN
 CI RT 	6083
 II RT 	23755.5
Problems 	 CorrectAnswer 	 ProbeText 	 ProbeColour 	 RightProbe 	 LeftProbe 	 ResponseChoice 	 Feedback 	 RT
 CIR 	 Right 	 BLUE	255	BLUE	RED 	 Left 	 INCORRECT! 	 6083 
 CCR 	 Right 	 BLUE	255	BLUE	RED 	 Left 	 INCORRECT! 	 25956 
 IIR 	 Right 	 RED	255	BLUE	RED 	 Left 	 INCORRECT! 	 36861 
 IIL 	 Left 	 RED	255	RED	BLUE 	 Right 	 INCORRECT! 	 10650</t>
  </si>
  <si>
    <t>Task duration = 95207 
 1 out of 5 attempted 
ProbeText 	 OuterImg 	 InnerImg 	 Response 	 Feedback 	 RT 
 Square is encapsulated by circle	Square	Circle	true 	 INCORRECT! 	 15625 
 Square encapsulates circle	Square	Circle	true 	 CORRECT 	 18616 
 Square does not contain circle	Square	Circle	false 	 INCORRECT! 	 15937 
 Circle encapsulates square	Square	Circle	true 	 CORRECT 	 7415 
 Circle contains square	Square	Circle	true 	 CORRECT 	 4852</t>
  </si>
  <si>
    <t>Task duration 	209205 
 MaxScore 	3 
 MeanScore 	2.3333333333333335
TargetString 	 ResponseString 	 RT 	 Feedback
 1424 	 1424 	 40102 	 CORRECT! 
 151725 	 151725 	 35450 	 CORRECT! 
 23121911 	 11122319 	 27902 	 INCORRECT! 
 146 	 614 	 31890 	 INCORRECT! 
 1215 	 1215 	 9363 	 CORRECT! 
 1871 	 1817 	 36221 	 INCORRECT!</t>
  </si>
  <si>
    <t>Task duration 	 354478 
  AvgCorrect 	5 
 MaxScore 	 7 
 19.gif 	 1723 	 Response 1 of 2 	 Empty 
 24.gif 	 787 	 Token 1 of 4 
 2.gif 	 1154 	 Response 1 of 2 	 Empty 
 18.gif 	 615 	 Token 2 of 4 
 19.gif 	 1743 	 Response 1 of 2 	 Empty 
 2.gif 	 2847 	 Token 3 of 4 
 24.gif 	 1662 	 Response 1 of 1 	 Found ERROR! 
 13.gif 	 2647 	 Response 1 of 2 	 Empty 
 8.gif 	 1082 	 Token 1 of 3 
 21.gif 	 922 	 Token 2 of 3 
 13.gif 	 2286 	 Token 3 of 3 	 completed 
 12.gif 	 1268 	 Response 1 of 3 	 Empty 
 18.gif 	 811 	 Response 2 of 3 	 Empty 
 23.gif 	 1267 	 Token 1 of 4 
 22.gif 	 1089 	 Token 2 of 4 
 18.gif 	 1223 	 Response 1 of 2 	 Empty 
 12.gif 	 1039 	 Token 3 of 4 
 18.gif 	 694 	 Token 4 of 4 	 completed 
 12.gif 	 1190 	 Response 1 of 2 	 Empty 
 1.gif 	 1077 	 Token 1 of 5 
 25.gif 	 1092 	 Response 1 of 2 	 Empty 
 20.gif 	 823 	 Token 2 of 5 
 22.gif 	 1823 	 Response 1 of 3 	 Empty 
 12.gif 	 1302 	 Response 2 of 3 	 Empty 
 25.gif 	 1044 	 Token 3 of 5 
 22.gif 	 1332 	 Response 1 of 2 	 Empty 
 12.gif 	 885 	 Token 4 of 5 
 22.gif 	 1129 	 Token 5 of 5 	 completed 
 10.gif 	 2004 	 Response 1 of 2 	 Empty 
 15.gif 	 712 	 Token 1 of 6 
 20.gif 	 1197 	 Token 2 of 6 
 8.gif 	 794 	 Response 1 of 4 	 Empty 
 12.gif 	 810 	 Response 2 of 4 	 Empty 
 16.gif 	 643 	 Response 3 of 4 	 Empty 
 10.gif 	 2015 	 Token 3 of 6 
 8.gif 	 881 	 Response 1 of 3 	 Empty 
 12.gif 	 542 	 Response 2 of 3 	 Empty 
 16.gif 	 596 	 Token 4 of 6 
 12.gif 	 910 	 Response 1 of 2 	 Empty 
 8.gif 	 522 	 Token 5 of 6 
 12.gif 	 492 	 Token 6 of 6 	 completed 
 2.gif 	 1118 	 Response 1 of 7 	 Empty 
 21.gif 	 681 	 Response 2 of 7 	 Empty 
 13.gif 	 411 	 Response 3 of 7 	 Empty 
 7.gif 	 624 	 Response 4 of 7 	 Empty 
 6.gif 	 583 	 Response 5 of 7 	 Empty 
 4.gif 	 584 	 Response 6 of 7 	 Empty 
 5.gif 	 608 	 Token 1 of 7 
 4.gif 	 1401 	 Token 2 of 7 
 6.gif 	 1635 	 Response 1 of 3 	 Empty 
 7.gif 	 596 	 Response 2 of 3 	 Empty 
 13.gif 	 897 	 Token 3 of 7 
 21.gif 	 545 	 Response 1 of 2 	 Empty 
 2.gif 	 785 	 Token 4 of 7 
 6.gif 	 879 	 Response 1 of 2 	 Empty 
 7.gif 	 467 	 Token 5 of 7 
 21.gif 	 1057 	 Token 6 of 7 
 6.gif 	 1273 	 Token 7 of 7 	 completed 
 Focus Lost At 101869 
 8.gif 	 231950 	 Response 1 of 4 	 Empty 
 13.gif 	 1001 	 Response 2 of 4 	 Empty 
 3.gif 	 1262 	 Response 3 of 4 	 Empty 
 17.gif 	 749 	 Token 1 of 8 
 9.gif 	 1013 	 Response 1 of 5 	 Empty 
 16.gif 	 1127 	 Response 2 of 5 	 Empty 
 20.gif 	 1223 	 Response 3 of 5 	 Empty 
 14.gif 	 675 	 Response 4 of 5 	 Empty 
 20.gif 	 1959 	 Response 5 of 5 	 Search ERROR! 
 19.gif 	 2571 	 Response 1 of 6 	 Empty 
 18.gif 	 922 	 Response 2 of 6 	 Empty 
 2.gif 	 586 	 Response 3 of 6 	 Empty 
 12.gif 	 560 	 Response 4 of 6 	 Empty 
 24.gif 	 746 	 Response 5 of 6 	 Empty 
 17.gif 	 1380 	 Token 1 of 7 
 5.gif 	 735 	 Response 1 of 3 	 Empty 
 5.gif 	 1033 	 Response 2 of 3 	 Search ERROR!</t>
  </si>
  <si>
    <t xml:space="preserve"> Attempted 	 24 
 Errors 	 7 
  Max 	 6 
 Score 	 29 
 CorrectScore 	 58</t>
  </si>
  <si>
    <t>Task duration 	95505 
 OverallScore 	29
 Attempted 	 24 
 Errors 	 7 
  Max 	 6 
 Score 	 29 
 CorrectScore 	 58 
 TypeOfTrial 	 ShapeTypeRight 	 ShapeTypeLeft 	 CopyingWhichSide 	 Feedback 	 CurrentScore 	 RT 
 Match 	 4 	 4 	 Left 	 CORRECT 	 1 	 3686 
 Mismatch 	 6 	 4 	 Right 	 CORRECT 	 2 	 3480 
 Mismatch 	 3 	 5 	 Right 	 INCORRECT! 	 0 	 2153 
 Match 	 4 	 5 	 Right 	 CORRECT 	 2 	 2913 
 Mismatch 	 6 	 5 	 Left 	 CORRECT 	 4 	 4376 
 Mismatch 	 4 	 5 	 Right 	 INCORRECT! 	 1 	 4567 
 Mismatch 	 3 	 4 	 Right 	 INCORRECT! 	 -2 	 1617 
 Mismatch 	 6 	 4 	 Right 	 CORRECT 	 0 	 2046 
 Match 	 3 	 5 	 Left 	 CORRECT 	 2 	 3050 
 Mismatch 	 3 	 4 	 Left 	 CORRECT 	 5 	 1957 
 Match 	 4 	 4 	 Right 	 CORRECT 	 8 	 2508 
 Mismatch 	 3 	 3 	 Left 	 CORRECT 	 12 	 3712 
 Mismatch 	 5 	 4 	 Left 	 CORRECT 	 16 	 2743 
 Match 	 6 	 4 	 Right 	 CORRECT 	 21 	 4773 
 Match 	 3 	 5 	 Left 	 INCORRECT! 	 16 	 6574 
 Match 	 5 	 6 	 Left 	 INCORRECT! 	 11 	 2037 
 Match 	 5 	 4 	 Left 	 CORRECT 	 15 	 4342 
 Match 	 6 	 4 	 Right 	 CORRECT 	 19 	 2213 
 Match 	 3 	 3 	 Right 	 CORRECT 	 24 	 2258 
 Mismatch 	 3 	 6 	 Right 	 INCORRECT! 	 19 	 2181 
 Match 	 3 	 5 	 Right 	 CORRECT 	 24 	 1716 
 Match 	 3 	 5 	 Right 	 CORRECT 	 29 	 1632 
 Match 	 5 	 4 	 Left 	 INCORRECT! 	 23 	 2258 
 Mismatch 	 4 	 6 	 Right 	 CORRECT 	 29 	 1683</t>
  </si>
  <si>
    <t>Task duration 	 136498 
 MaxScore: 	4
 MeanScore 	3.2 
TargetString 	 ResponseString 	 RT 	 Feedback
 2423 	 2423 	 5375 	 Correct 
 23316 	 23316 	 7578 	 Correct 
 113224 	 3 	 1709 	 Incorrect 
 24612 	 24612 	 5371 	 Correct 
 519915 	 519915 	 8884 	 Correct 
 173741 	 3 	 2049 	 Incorrect 
 108924 	 108924 	 8783 	 Correct 
 672424 	 67244 	 10598 	 Incorrect</t>
  </si>
  <si>
    <t>Task duration 	187291 
 Batch: 	
 Song: 	
OverallScore 	14 
DifficultyLevel 	 Feedback 	 MovesMade 	 RT 
 1 	 CORRECT! 	 3 	 61553 
 2 	 CORRECT! 	 3 	 21830 
 3 	 CORRECT! 	 4 	 24014 
 4 	 CORRECT! 	 4 	 28573</t>
  </si>
  <si>
    <t>Task duration 	 75078 
 MaxScore 	4
 MeanScore 	4
 TargetString 	 ResponseString 	 RT 	 Feedback
 4061 	 4061 	 4406 	 CORRECT! 
 42891 	 42912 	 8487 	 INCORRECT! 
 2078 	 2078 	 3867 	 CORRECT! 
 94815 	 98419 	 7069 	 INCORRECT! 
 7960 	 7960 	 4284 	 CORRECT! 
 96724 	 96765 	 6317 	 INCORRECT!</t>
  </si>
  <si>
    <t xml:space="preserve"> 
 Attempted 	 21 
 Errors 	 2 
  Max 	 9 
 Score 	 84 
 CorrectScore 	97</t>
  </si>
  <si>
    <t>Task duration 	95354 
 OverallScore 	84 
 Attempted 	 21 
 Errors 	 2 
  Max 	 9 
 Score 	 84 
 CorrectScore 	97
 TrialType 	 FeedbackText.text 	 CurrentScore 	 RT 
 Matched 	 CORRECT 	 1 	 3125 
 Matched 	 CORRECT 	 2 	 1880 
 Matched 	 CORRECT 	 4 	 2403 
 Matched 	 CORRECT 	 6 	 1820 
 Matched 	 CORRECT 	 9 	 1687 
 Mismatched 	 CORRECT 	 12 	 1968 
 Mismatched 	 CORRECT 	 16 	 2269 
 Matched 	 CORRECT 	 20 	 3370 
 Mismatched 	 CORRECT 	 25 	 2541 
 Matched 	 CORRECT 	 30 	 2779 
 Mismatched 	 INCORRECT! 	 24 	 3592 
 Matched 	 CORRECT 	 30 	 5705 
 Mismatched 	 CORRECT 	 36 	 2310 
 Mismatched 	 CORRECT 	 43 	 2176 
 Mismatched 	 INCORRECT! 	 36 	 5243 
 Matched 	 CORRECT 	 43 	 4391 
 Matched 	 CORRECT 	 50 	 4113 
 Matched 	 CORRECT 	 58 	 4819 
 Mismatched 	 CORRECT 	 66 	 4269 
 Matched 	 CORRECT 	 75 	 6808 
 Matched 	 CORRECT 	 84 	 3007</t>
  </si>
  <si>
    <t>Attempted 	 18 
 Errors 	 3 
  Max 	 10 
 Score 	 78 
 CorrectScore 	 102</t>
  </si>
  <si>
    <t>Task duration: 	95535 
 OverallScore 	78
Attempted 	 18 
 Errors 	 3 
  Max 	 10 
 Score 	 78 
 CorrectScore 	 102 
 TrialType 	 Angle 	 Feedback 	 Score 	 RT 
 Mismatch 	 90 	 CORRECT 	 4 	 2640 
 Match 	 270 	 INCORRECT! 	 0 	 3434 
 Match 	 180 	 CORRECT 	 4 	 3210 
 Match 	 90 	 CORRECT 	 8 	 2856 
 Mismatch 	 180 	 CORRECT 	 13 	 2642 
 Match 	 90 	 CORRECT 	 18 	 4466 
 Match 	 90 	 CORRECT 	 24 	 3598 
 Match 	 90 	 CORRECT 	 30 	 3279 
 Match 	 180 	 CORRECT 	 37 	 4095 
 Mismatch 	 270 	 CORRECT 	 44 	 2987 
 Mismatch 	 270 	 CORRECT 	 52 	 9325 
 Match 	 180 	 CORRECT 	 60 	 7142 
 Mismatch 	 270 	 INCORRECT! 	 51 	 4671 
 Match 	 90 	 CORRECT 	 60 	 3723 
 Mismatch 	 270 	 CORRECT 	 69 	 3783 
 Mismatch 	 270 	 CORRECT 	 79 	 3781 
 Match 	 90 	 CORRECT 	 89 	 6425 
 Mismatch 	 90 	 INCORRECT! 	 78 	 2858</t>
  </si>
  <si>
    <t>Task duration 	 96833 
 MaxScore 	4
 MeanScore 	3.6666666666666665
TargetString 	 ResponseString 	 RT 	 Feedback 
 61047 	 61047 	 4578 	 CORRECT! 
 541181 	 451181 	 5772 	 INCORRECT! 
 15350 	 31505 	 6655 	 INCORRECT! 
 12115 	 12115 	 3069 	 CORRECT! 
 51534 	 51534 	 5008 	 CORRECT! 
 21012134 	 110841 	 12944 	 INCORRECT!</t>
  </si>
  <si>
    <t>Task duration 	 187309 
 OverallScore 	9
Attempted 	 17 
 Errors 	 4 
  Max 	 13 
 Score 	 9 
 OddOneOut 	 Selection 	 Correct 	 Level 	 On 	 Responded 	 RT 	 Score 
 1 	 1 	 CORRECT 	 1 	 6519 	 10075 	 3556 	 0 
 5 	 5 	 CORRECT 	 2 	 11337 	 14874 	 3537 	 1 
 4 	 4 	 CORRECT 	 3 	 16200 	 25346 	 9146 	 2 
 6 	 6 	 CORRECT 	 4 	 26617 	 29034 	 2417 	 3 
 4 	 4 	 CORRECT 	 6 	 30411 	 40642 	 10231 	 4 
 8 	 8 	 CORRECT 	 5 	 41918 	 47586 	 5668 	 5 
 9 	 9 	 CORRECT 	 7 	 48920 	 56297 	 7377 	 6 
 2 	 9 	 ERROR!! 	 8 	 57584 	 64394 	 6810 	 7 
 9 	 9 	 CORRECT 	 8 	 65694 	 82265 	 16571 	 6 
 9 	 9 	 CORRECT 	 9 	 83582 	 88961 	 5379 	 7 
 2 	 2 	 CORRECT 	 10 	 90282 	 106689 	 16407 	 8 
 6 	 6 	 CORRECT 	 11 	 108110 	 117289 	 9179 	 9 
 1 	 1 	 CORRECT 	 12 	 118667 	 125593 	 6926 	 10 
 2 	 2 	 CORRECT 	 16 	 126914 	 142600 	 15686 	 11 
 4 	 7 	 ERROR!! 	 14 	 143995 	 154768 	 10773 	 12 
 5 	 2 	 ERROR!! 	 14 	 156079 	 180911 	 24832 	 11 
 8 	 7 	 ERROR!! 	 14 	 182325 	 188112 	 5787 	 10</t>
  </si>
  <si>
    <t>CC trials 	1
 IC trials 	0.875
 CI trials 	0.7777777777777778
 II trials 	 0.125
 CC RT 	1843
 IC RT 	2567.125
 CI RT 	3099.4444444444443
 II RT 	2264.5</t>
  </si>
  <si>
    <t>Task duration = 95442 
 OverallScore 	13
CC trials 	1
 IC trials 	0.875
 CI trials 	0.7777777777777778
 II trials 	 0.125
 CC RT 	1843
 IC RT 	2567.125
 CI RT 	3099.4444444444443
 II RT 	2264.5
Problems 	 CorrectAnswer 	 ProbeText 	 ProbeColour 	 RightProbe 	 LeftProbe 	 ResponseChoice 	 Feedback 	 RT
 IIR 	 Right 	 BLUE	16711680	RED	BLUE 	 Left 	 INCORRECT! 	 3273 
 CIL 	 Left 	 RED	16711680	BLUE	RED 	 Right 	 INCORRECT! 	 3200 
 ICL 	 Left 	 BLUE	16711680	BLUE	RED 	 Left 	 CORRECT 	 4144 
 CIR 	 Right 	 RED	16711680	RED	BLUE 	 Right 	 CORRECT 	 5941 
 CCR 	 Right 	 BLUE	255	BLUE	RED 	 Right 	 CORRECT 	 1289 
 ICR 	 Right 	 BLUE	16711680	RED	BLUE 	 Right 	 CORRECT 	 2669 
 IIL 	 Left 	 BLUE	16711680	BLUE	RED 	 Left 	 CORRECT 	 2521 
 CCL 	 Left 	 BLUE	255	RED	BLUE 	 Left 	 CORRECT 	 1374 
 CCR 	 Right 	 BLUE	255	BLUE	RED 	 Right 	 CORRECT 	 1342 
 CIR 	 Right 	 BLUE	255	BLUE	RED 	 Right 	 CORRECT 	 2414 
 CIL 	 Left 	 RED	16711680	BLUE	RED 	 Left 	 CORRECT 	 2156 
 ICL 	 Left 	 RED	255	RED	BLUE 	 Left 	 CORRECT 	 2956 
 ICR 	 Right 	 RED	255	BLUE	RED 	 Right 	 CORRECT 	 1797 
 CCL 	 Left 	 BLUE	255	RED	BLUE 	 Left 	 CORRECT 	 1251 
 IIL 	 Left 	 RED	255	RED	BLUE 	 Right 	 INCORRECT! 	 2511 
 IIR 	 Right 	 RED	255	BLUE	RED 	 Left 	 INCORRECT! 	 2133 
 ICL 	 Left 	 BLUE	16711680	BLUE	RED 	 Left 	 CORRECT 	 3209 
 ICR 	 Right 	 BLUE	16711680	RED	BLUE 	 Right 	 CORRECT 	 2157 
 IIR 	 Right 	 RED	255	BLUE	RED 	 Left 	 INCORRECT! 	 1631 
 CCL 	 Left 	 BLUE	255	RED	BLUE 	 Left 	 CORRECT 	 2850 
 CIL 	 Left 	 RED	16711680	BLUE	RED 	 Left 	 CORRECT 	 4045 
 CCR 	 Right 	 RED	16711680	RED	BLUE 	 Right 	 CORRECT 	 2843 
 CIR 	 Right 	 RED	16711680	RED	BLUE 	 Left 	 INCORRECT! 	 4076 
 IIL 	 Left 	 BLUE	16711680	BLUE	RED 	 Right 	 INCORRECT! 	 2322 
 IIR 	 Right 	 RED	255	BLUE	RED 	 Left 	 INCORRECT! 	 1626 
 ICL 	 Left 	 BLUE	16711680	BLUE	RED 	 Left 	 CORRECT 	 1876 
 IIL 	 Left 	 RED	255	RED	BLUE 	 Right 	 INCORRECT! 	 2099 
 CIL 	 Left 	 BLUE	255	RED	BLUE 	 Left 	 CORRECT 	 1993 
 CIR 	 Right 	 BLUE	255	BLUE	RED 	 Right 	 CORRECT 	 2606 
 ICR 	 Right 	 RED	255	BLUE	RED 	 Left 	 INCORRECT! 	 1729 
 CCR 	 Right 	 BLUE	255	BLUE	RED 	 Right 	 CORRECT 	 1270 
 CCL 	 Left 	 RED	16711680	BLUE	RED 	 Left 	 CORRECT 	 2525 
 CIR 	 Right 	 BLUE	255	BLUE	RED 	 Right 	 CORRECT 	 1464</t>
  </si>
  <si>
    <t>Task duration = 95688 
 5 out of 13 attempted 
ProbeText 	 OuterImg 	 InnerImg 	 Response 	 Feedback 	 RT 
 Square is not smaller than circle	Square	Circle	true 	 CORRECT 	 10405 
 Square does not contain circle	Square	Circle	true 	 CORRECT 	 4986 
 Square contains circle	Square	Circle	false 	 CORRECT 	 5248 
 Square is not contained by circle	Square	Circle	false 	 CORRECT 	 5854 
 Circle is not bigger than square	Square	Circle	false 	 CORRECT 	 4612 
 Square is not encapsulated by circle	Square	Circle	true 	 CORRECT 	 8009 
 Square is not smaller than circle	Square	Circle	true 	 INCORRECT! 	 6497 
 Square is not bigger than circle	Square	Circle	true 	 INCORRECT! 	 4741 
 Square is encapsulated by circle	Square	Circle	false 	 CORRECT 	 1695 
 Circle is smaller than square	Square	Circle	false 	 CORRECT 	 4483 
 Circle encapsulates square	Square	Circle	true 	 INCORRECT! 	 5995 
 Square is not encapsulated by circle	Square	Circle	true 	 INCORRECT! 	 5185 
 Circle contains square	Square	Circle	true 	 CORRECT 	 4864</t>
  </si>
  <si>
    <t>Task duration 	108786 
 MaxScore 	5 
 MeanScore 	3.8333333333333335
TargetString 	 ResponseString 	 RT 	 Feedback
 616 	 616 	 4845 	 CORRECT! 
 92516 	 92516 	 5127 	 CORRECT! 
 523325 	 523325 	 7881 	 CORRECT! 
 310201122 	 310112022 	 5973 	 INCORRECT! 
 151698 	 151698 	 4340 	 CORRECT! 
 2411689 	 2411689 	 4396 	 CORRECT! 
 212201425 	 212142025 	 7875 	 INCORRECT! 
 201519816 	 201519816 	 7398 	 CORRECT! 
 1425517197 	 1425571719 	 6542 	 INCORRECT!</t>
  </si>
  <si>
    <t>Attempted 	 8 
 Errors 	 2 
  Max 	 6 
 Score 	 17 
 CorrectScore 	 30</t>
  </si>
  <si>
    <t>Task duration: 	95829 
 OverallScore 	17
Attempted 	 8 
 Errors 	 2 
  Max 	 6 
 Score 	 17 
 CorrectScore 	 30 
 TrialType 	 Angle 	 Feedback 	 Score 	 RT 
 Match 	 90 	 CORRECT 	 4 	 8931 
 Mismatch 	 270 	 CORRECT 	 8 	 6667 
 Mismatch 	 90 	 CORRECT 	 13 	 6865 
 Match 	 270 	 CORRECT 	 18 	 7127 
 Match 	 180 	 INCORRECT! 	 12 	 13999 
 Match 	 90 	 CORRECT 	 18 	 11320 
 Match 	 90 	 CORRECT 	 24 	 10123 
 Match 	 90 	 INCORRECT! 	 17 	 14654</t>
  </si>
  <si>
    <t>Task duration 	 177622 
 MaxScore 	4
 MeanScore 	4
TargetString 	 ResponseString 	 RT 	 Feedback 
 91348 	 91348 	 10468 	 CORRECT! 
 2411108 	 82659 	 31898 	 INCORRECT! 
 1301011 	 1301011 	 17735 	 CORRECT! 
 8141012 	 8121513 	 42067 	 INCORRECT! 
 30115 	 03515 	 24825 	 INCORRECT!</t>
  </si>
  <si>
    <t>Task duration 	 187461 
 OverallScore 	9
Attempted 	 9 
 Errors 	 0 
  Max 	 9 
 Score 	 9 
 OddOneOut 	 Selection 	 Correct 	 Level 	 On 	 Responded 	 RT 	 Score 
 3 	 3 	 CORRECT 	 1 	 20379 	 25146 	 4767 	 0 
 5 	 5 	 CORRECT 	 2 	 26526 	 33618 	 7092 	 1 
 2 	 2 	 CORRECT 	 3 	 34949 	 49050 	 14101 	 2 
 1 	 1 	 CORRECT 	 4 	 50357 	 59626 	 9269 	 3 
 5 	 5 	 CORRECT 	 7 	 60893 	 121672 	 60779 	 4 
 6 	 6 	 CORRECT 	 6 	 122979 	 132881 	 9902 	 5 
 4 	 4 	 CORRECT 	 5 	 134231 	 144344 	 10113 	 6 
 7 	 7 	 CORRECT 	 8 	 145695 	 186911 	 41216 	 7 
 4 	 4 	 CORRECT 	 12 	 188280 	 198319 	 10039 	 8</t>
  </si>
  <si>
    <t>CC trials 	1
 IC trials 	0.6666666666666666
 CI trials 	0.5
 II trials 	 0
 CC RT 	11903
 IC RT 	7369.333333333333
 CI RT 	5698.5
 II RT 	7638.5</t>
  </si>
  <si>
    <t>Task duration = 95447 
 OverallScore 	2
CC trials 	1
 IC trials 	0.6666666666666666
 CI trials 	0.5
 II trials 	 0
 CC RT 	11903
 IC RT 	7369.333333333333
 CI RT 	5698.5
 II RT 	7638.5
Problems 	 CorrectAnswer 	 ProbeText 	 ProbeColour 	 RightProbe 	 LeftProbe 	 ResponseChoice 	 Feedback 	 RT
 CIL 	 Left 	 RED	16711680	BLUE	RED 	 Right 	 INCORRECT! 	 3432 
 ICR 	 Right 	 RED	255	BLUE	RED 	 Right 	 CORRECT 	 8126 
 IIR 	 Right 	 BLUE	16711680	RED	BLUE 	 Left 	 INCORRECT! 	 12370 
 ICL 	 Left 	 RED	255	RED	BLUE 	 Left 	 CORRECT 	 11009 
 IIL 	 Left 	 RED	255	RED	BLUE 	 Right 	 INCORRECT! 	 2907 
 CCR 	 Right 	 BLUE	255	BLUE	RED 	 Right 	 CORRECT 	 19929 
 CCL 	 Left 	 BLUE	255	RED	BLUE 	 Left 	 CORRECT 	 9821 
 CIR 	 Right 	 BLUE	255	BLUE	RED 	 Right 	 CORRECT 	 7965 
 ICR 	 Right 	 BLUE	16711680	RED	BLUE 	 Left 	 INCORRECT! 	 2973 
 CCL 	 Left 	 RED	16711680	BLUE	RED 	 Left 	 CORRECT 	 5959</t>
  </si>
  <si>
    <t>Task duration = 95700 
 5 out of 9 attempted 
ProbeText 	 OuterImg 	 InnerImg 	 Response 	 Feedback 	 RT 
 Square is not contained by circle	Square	Circle	true 	 CORRECT 	 7736 
 Circle is bigger than square	Square	Circle	false 	 CORRECT 	 5795 
 Square is smaller than circle	Square	Circle	false 	 CORRECT 	 4492 
 Square encapsulates circle	Square	Circle	false 	 INCORRECT! 	 10101 
 Circle encapsulates square	Square	Circle	true 	 INCORRECT! 	 8953 
 Circle is not contained by square	Square	Circle	true 	 CORRECT 	 9496 
 Square is not contained by circle	Square	Circle	false 	 CORRECT 	 8113 
 Circle does not encapsulate square	Square	Circle	true 	 CORRECT 	 16192 
 Square contains circle	Square	Circle	true 	 CORRECT 	 6697</t>
  </si>
  <si>
    <t>Task duration 	237164 
 MaxScore 	6 
 MeanScore 	3.7142857142857144
TargetString 	 ResponseString 	 RT 	 Feedback
 25 	 25 	 12828 	 CORRECT! 
 8171 	 8117 	 8772 	 INCORRECT! 
 1624 	 1624 	 5579 	 CORRECT! 
 13184 	 13184 	 6860 	 CORRECT! 
 431117 	 431117 	 7117 	 CORRECT! 
 41751923 	 41752319 	 73684 	 INCORRECT! 
 2262516 	 2262516 	 13105 	 CORRECT! 
 61718311 	 61718311 	 11083 	 CORRECT! 
 7221121824 	 7221121824 	 14756 	 CORRECT! 
 2115716171922 	 2115716172219 	 26822 	 INCORRECT!</t>
  </si>
  <si>
    <t>Task duration 	 58845 
  AvgCorrect 	3 
 MaxScore 	 3 
 13.gif 	 1710 	 Token 1 of 4 
 25.gif 	 2148 	 Response 1 of 3 	 Empty 
 15.gif 	 1382 	 Response 2 of 3 	 Empty 
 2.gif 	 1428 	 Token 2 of 4 
 13.gif 	 2610 	 Response 1 of 2 	 Found ERROR! 
 20.gif 	 2065 	 Token 1 of 3 
 23.gif 	 2056 	 Response 1 of 2 	 Empty 
 5.gif 	 1703 	 Token 2 of 3 
 23.gif 	 4494 	 Token 3 of 3 	 completed 
 20.gif 	 2363 	 Response 1 of 3 	 Empty 
 12.gif 	 1854 	 Response 2 of 3 	 Empty 
 8.gif 	 1279 	 Token 1 of 4 
 17.gif 	 2066 	 Response 1 of 2 	 Empty 
 12.gif 	 1928 	 Token 2 of 4 
 20.gif 	 2284 	 Token 3 of 4 
 8.gif 	 1825 	 Response 1 of 1 	 Found ERROR! 
 2.gif 	 4151 	 Token 1 of 3 
 4.gif 	 1248 	 Response 1 of 2 	 Empty 
 12.gif 	 1741 	 Token 2 of 3 
 2.gif 	 1756 	 Response 1 of 1 	 Found ERROR!</t>
  </si>
  <si>
    <t xml:space="preserve"> Attempted 	 14 
 Errors 	 2 
  Max 	 6 
 Score 	 33 
 CorrectScore 	 42</t>
  </si>
  <si>
    <t>Task duration 	95087 
 OverallScore 	33
 Attempted 	 14 
 Errors 	 2 
  Max 	 6 
 Score 	 33 
 CorrectScore 	 42 
 TypeOfTrial 	 ShapeTypeRight 	 ShapeTypeLeft 	 CopyingWhichSide 	 Feedback 	 CurrentScore 	 RT 
 Match 	 5 	 6 	 Right 	 CORRECT 	 1 	 4837 
 Match 	 5 	 4 	 Right 	 CORRECT 	 2 	 5383 
 Match 	 4 	 6 	 Left 	 CORRECT 	 4 	 4493 
 Mismatch 	 4 	 5 	 Right 	 CORRECT 	 6 	 6632 
 Match 	 4 	 4 	 Left 	 CORRECT 	 9 	 5794 
 Match 	 5 	 3 	 Left 	 CORRECT 	 12 	 1830 
 Mismatch 	 5 	 3 	 Right 	 INCORRECT! 	 8 	 6180 
 Mismatch 	 6 	 6 	 Left 	 CORRECT 	 12 	 6320 
 Mismatch 	 5 	 3 	 Right 	 CORRECT 	 16 	 7167 
 Mismatch 	 3 	 3 	 Left 	 INCORRECT! 	 11 	 5134 
 Mismatch 	 4 	 4 	 Left 	 CORRECT 	 16 	 9245 
 Match 	 5 	 5 	 Left 	 CORRECT 	 21 	 5171 
 Mismatch 	 6 	 6 	 Right 	 CORRECT 	 27 	 4386 
 Match 	 5 	 5 	 Left 	 CORRECT 	 33 	 4030</t>
  </si>
  <si>
    <t>Task duration 	 118832 
 MaxScore: 	4
 MeanScore 	2.8 
TargetString 	 ResponseString 	 RT 	 Feedback
 1215 	 1215 	 3753 	 Correct 
 202324 	 202324 	 6425 	 Correct 
 2115202 	 2 	 2816 	 Incorrect 
 14211 	 141 	 4168 	 Incorrect 
 421 	 421 	 4230 	 Correct 
 172015 	 172015 	 5968 	 Correct 
 1218164 	 1218164 	 9203 	 Correct 
 161013225 	 10 	 3717 	 Incorrect</t>
  </si>
  <si>
    <t>Task duration 	187288 
 Batch: 	
 Song: 	
OverallScore 	17 
DifficultyLevel 	 Feedback 	 MovesMade 	 RT 
 1 	 CORRECT! 	 3 	 21391 
 2 	 CORRECT! 	 3 	 17112 
 3 	 CORRECT! 	 4 	 33687 
 4 	 CORRECT! 	 4 	 26213 
 5 	 CORRECT! 	 7 	 42904</t>
  </si>
  <si>
    <t>Task duration 	 98678 
 MaxScore 	5
 MeanScore 	4.5
 TargetString 	 ResponseString 	 RT 	 Feedback
 8705 	 8705 	 4370 	 CORRECT! 
 08271 	 08271 	 4987 	 CORRECT! 
 086795 	 086759 	 11201 	 INCORRECT! 
 89126 	 89123 	 6902 	 INCORRECT! 
 3412 	 3412 	 4104 	 CORRECT! 
 47812 	 47812 	 9321 	 CORRECT! 
 825461 	 875412 	 8117 	 INCORRECT!</t>
  </si>
  <si>
    <t xml:space="preserve"> 
 Attempted 	 16 
 Errors 	 0 
  Max 	 8 
 Score 	 72 
 CorrectScore 	72</t>
  </si>
  <si>
    <t>Task duration 	95758 
 OverallScore 	72 
 Attempted 	 16 
 Errors 	 0 
  Max 	 8 
 Score 	 72 
 CorrectScore 	72
 TrialType 	 FeedbackText.text 	 CurrentScore 	 RT 
 Matched 	 CORRECT 	 1 	 2714 
 Matched 	 CORRECT 	 2 	 1800 
 Matched 	 CORRECT 	 4 	 1517 
 Matched 	 CORRECT 	 6 	 2420 
 Matched 	 CORRECT 	 9 	 2255 
 Mismatched 	 CORRECT 	 12 	 4767 
 Matched 	 CORRECT 	 16 	 7089 
 Mismatched 	 CORRECT 	 20 	 5629 
 Matched 	 CORRECT 	 25 	 5436 
 Mismatched 	 CORRECT 	 30 	 3964 
 Matched 	 CORRECT 	 36 	 7430 
 Mismatched 	 CORRECT 	 42 	 4846 
 Mismatched 	 CORRECT 	 49 	 6513 
 Mismatched 	 CORRECT 	 56 	 6067 
 Matched 	 CORRECT 	 64 	 4287 
 Matched 	 CORRECT 	 72 	 6064</t>
  </si>
  <si>
    <t>Attempted 	 11 
 Errors 	 3 
  Max 	 6 
 Score 	 23 
 CorrectScore 	 40</t>
  </si>
  <si>
    <t>Task duration: 	95545 
 OverallScore 	23
Attempted 	 11 
 Errors 	 3 
  Max 	 6 
 Score 	 23 
 CorrectScore 	 40 
 TrialType 	 Angle 	 Feedback 	 Score 	 RT 
 Mismatch 	 270 	 CORRECT 	 4 	 3994 
 Match 	 180 	 CORRECT 	 8 	 4756 
 Match 	 180 	 CORRECT 	 13 	 4583 
 Match 	 180 	 CORRECT 	 18 	 5822 
 Mismatch 	 180 	 INCORRECT! 	 12 	 10086 
 Match 	 90 	 INCORRECT! 	 6 	 8509 
 Match 	 90 	 INCORRECT! 	 1 	 10944 
 Match 	 90 	 CORRECT 	 6 	 7951 
 Match 	 90 	 CORRECT 	 11 	 5541 
 Mismatch 	 270 	 CORRECT 	 17 	 6558 
 Match 	 90 	 CORRECT 	 23 	 8329</t>
  </si>
  <si>
    <t>Task duration 	 622522 
 MaxScore 	4
 MeanScore 	3.6666666666666665
TargetString 	 ResponseString 	 RT 	 Feedback 
 010113 	 01018 	 10317 	 INCORRECT! 
 11015 	 11015 	 4926 	 CORRECT! 
 012411 	 012411 	 6765 	 CORRECT! 
 615285 	 615508 	 8814 	 INCORRECT! 
 2131215 	 2131215 	 13109 	 CORRECT! 
 Focus Lost At 403220 
 Focus Lost At 523735 
 574143 	 3105915 	 519740 	 INCORRECT!</t>
  </si>
  <si>
    <t>Attempted 	 12 
 Errors 	 3 
  Max 	 9 
 Score 	 6</t>
  </si>
  <si>
    <t>Task duration 	 187003 
 OverallScore 	6
Attempted 	 12 
 Errors 	 3 
  Max 	 9 
 Score 	 6 
 OddOneOut 	 Selection 	 Correct 	 Level 	 On 	 Responded 	 RT 	 Score 
 7 	 7 	 CORRECT 	 1 	 7593 	 10295 	 2702 	 0 
 8 	 3 	 ERROR!! 	 2 	 11712 	 47634 	 35922 	 1 
 1 	 1 	 CORRECT 	 2 	 48959 	 59840 	 10881 	 0 
 1 	 1 	 CORRECT 	 3 	 61128 	 76109 	 14981 	 1 
 7 	 7 	 CORRECT 	 4 	 77415 	 84775 	 7360 	 2 
 6 	 6 	 CORRECT 	 5 	 86088 	 92398 	 6310 	 3 
 2 	 2 	 CORRECT 	 8 	 93828 	 104856 	 11028 	 4 
 9 	 9 	 CORRECT 	 7 	 106122 	 113030 	 6908 	 5 
 8 	 8 	 CORRECT 	 6 	 114292 	 126565 	 12273 	 6 
 4 	 1 	 ERROR!! 	 9 	 127910 	 149983 	 22073 	 7 
 5 	 5 	 CORRECT 	 10 	 151376 	 161219 	 9843 	 6 
 3 	 1 	 ERROR!! 	 10 	 162621 	 182196 	 19575 	 7</t>
  </si>
  <si>
    <t>CC trials 	1
 IC trials 	0.2857142857142857
 CI trials 	1
 II trials 	 0.16666666666666666
 CC RT 	2026.2857142857142
 IC RT 	3464.8571428571427
 CI RT 	3381.5714285714284
 II RT 	3250.8333333333335</t>
  </si>
  <si>
    <t>Task duration = 95475 
 OverallScore 	7
CC trials 	1
 IC trials 	0.2857142857142857
 CI trials 	1
 II trials 	 0.16666666666666666
 CC RT 	2026.2857142857142
 IC RT 	3464.8571428571427
 CI RT 	3381.5714285714284
 II RT 	3250.8333333333335
Problems 	 CorrectAnswer 	 ProbeText 	 ProbeColour 	 RightProbe 	 LeftProbe 	 ResponseChoice 	 Feedback 	 RT
 ICR 	 Right 	 BLUE	16711680	RED	BLUE 	 Right 	 CORRECT 	 3947 
 IIR 	 Right 	 BLUE	16711680	RED	BLUE 	 Left 	 INCORRECT! 	 5042 
 ICL 	 Left 	 BLUE	16711680	BLUE	RED 	 Left 	 CORRECT 	 4954 
 IIL 	 Left 	 RED	255	RED	BLUE 	 Right 	 INCORRECT! 	 2833 
 CIR 	 Right 	 RED	16711680	RED	BLUE 	 Right 	 CORRECT 	 2002 
 CIL 	 Left 	 RED	16711680	BLUE	RED 	 Left 	 CORRECT 	 3880 
 CCL 	 Left 	 RED	16711680	BLUE	RED 	 Left 	 CORRECT 	 1494 
 CCR 	 Right 	 RED	16711680	RED	BLUE 	 Right 	 CORRECT 	 1862 
 IIR 	 Right 	 BLUE	16711680	RED	BLUE 	 Left 	 INCORRECT! 	 1972 
 IIL 	 Left 	 RED	255	RED	BLUE 	 Right 	 INCORRECT! 	 2094 
 CCR 	 Right 	 BLUE	255	BLUE	RED 	 Right 	 CORRECT 	 1785 
 CIR 	 Right 	 RED	16711680	RED	BLUE 	 Right 	 CORRECT 	 1424 
 CCL 	 Left 	 BLUE	255	RED	BLUE 	 Left 	 CORRECT 	 2385 
 ICL 	 Left 	 RED	255	RED	BLUE 	 Right 	 INCORRECT! 	 1946 
 ICR 	 Right 	 RED	255	BLUE	RED 	 Left 	 INCORRECT! 	 4454 
 CIL 	 Left 	 BLUE	255	RED	BLUE 	 Left 	 CORRECT 	 2452 
 CCR 	 Right 	 RED	16711680	RED	BLUE 	 Right 	 CORRECT 	 2935 
 ICR 	 Right 	 BLUE	16711680	RED	BLUE 	 Left 	 INCORRECT! 	 2725 
 CIL 	 Left 	 BLUE	255	RED	BLUE 	 Left 	 CORRECT 	 3628 
 ICL 	 Left 	 BLUE	16711680	BLUE	RED 	 Right 	 INCORRECT! 	 4400 
 CCL 	 Left 	 RED	16711680	BLUE	RED 	 Left 	 CORRECT 	 2235 
 IIL 	 Left 	 RED	255	RED	BLUE 	 Right 	 INCORRECT! 	 1969 
 CIR 	 Right 	 BLUE	255	BLUE	RED 	 Right 	 CORRECT 	 6267 
 IIR 	 Right 	 RED	255	BLUE	RED 	 Right 	 CORRECT 	 5595 
 CCR 	 Right 	 RED	16711680	RED	BLUE 	 Right 	 CORRECT 	 1488 
 ICL 	 Left 	 RED	255	RED	BLUE 	 Right 	 INCORRECT! 	 1828 
 CIL 	 Left 	 RED	16711680	BLUE	RED 	 Left 	 CORRECT 	 4018</t>
  </si>
  <si>
    <t>Task duration = 95564 
 8 out of 14 attempted 
ProbeText 	 OuterImg 	 InnerImg 	 Response 	 Feedback 	 RT 
 Circle is contained by square	Square	Circle	false 	 CORRECT 	 6236 
 Circle is not encapsulated by square	Square	Circle	true 	 INCORRECT! 	 7499 
 Circle contains square	Square	Circle	false 	 CORRECT 	 4404 
 Circle is not contained by square	Square	Circle	true 	 CORRECT 	 5289 
 Circle is encapsulated by square	Square	Circle	false 	 CORRECT 	 3691 
 Circle is smaller than square	Square	Circle	true 	 CORRECT 	 3470 
 Square is not encapsulated by circle	Square	Circle	false 	 CORRECT 	 3594 
 Circle is bigger than square	Square	Circle	false 	 CORRECT 	 3242 
 Circle is not bigger than square	Square	Circle	false 	 INCORRECT! 	 5053 
 Circle contains square	Square	Circle	true 	 CORRECT 	 5254 
 Circle is not encapsulated by square	Square	Circle	true 	 CORRECT 	 8119 
 Circle does not contain square	Square	Circle	false 	 CORRECT 	 3790 
 Square encapsulates circle	Square	Circle	true 	 INCORRECT! 	 4223 
 Square contains circle	Square	Circle	true 	 CORRECT 	 5498</t>
  </si>
  <si>
    <t>Task duration 	138201 
 MaxScore 	6 
 MeanScore 	4.166666666666667
TargetString 	 ResponseString 	 RT 	 Feedback
 2024 	 2024 	 3661 	 CORRECT! 
 25197 	 25197 	 4702 	 CORRECT! 
 2571924 	 2571924 	 7369 	 CORRECT! 
 142511246 	 142511246 	 8215 	 CORRECT! 
 93172514 	 97312514 	 13713 	 INCORRECT! 
 16174612 	 16174612 	 6990 	 CORRECT! 
 92212574 	 92212574 	 9229 	 CORRECT! 
 1521242591117 	 1521172425119 	 17656 	 INCORRECT! 
 123623149 	 123236149 	 8151 	 INCORRECT!</t>
  </si>
  <si>
    <t>Task duration 	 108630 
  AvgCorrect 	4.666666666666667 
 MaxScore 	 5 
 6.gif 	 2679 	 Response 1 of 3 	 Empty 
 18.gif 	 1719 	 Response 2 of 3 	 Empty 
 23.gif 	 1105 	 Token 1 of 4 
 6.gif 	 2094 	 Token 2 of 4 
 18.gif 	 725 	 Response 1 of 2 	 Empty 
 25.gif 	 1739 	 Token 3 of 4 
 18.gif 	 806 	 Token 4 of 4 	 completed 
 16.gif 	 2174 	 Token 1 of 5 
 17.gif 	 3223 	 Response 1 of 4 	 Empty 
 1.gif 	 4842 	 Response 2 of 4 	 Empty 
 18.gif 	 802 	 Response 3 of 4 	 Empty 
 13.gif 	 483 	 Token 2 of 5 
 18.gif 	 1517 	 Response 1 of 2 	 Empty 
 1.gif 	 2354 	 Token 3 of 5 
 17.gif 	 467 	 Response 1 of 2 	 Empty 
 18.gif 	 917 	 Token 4 of 5 
 17.gif 	 648 	 Token 5 of 5 	 completed 
 12.gif 	 3329 	 Response 1 of 3 	 Empty 
 22.gif 	 538 	 Response 2 of 3 	 Empty 
 8.gif 	 992 	 Token 1 of 6 
 22.gif 	 2681 	 Response 1 of 2 	 Empty 
 17.gif 	 493 	 Token 2 of 6 
 18.gif 	 1265 	 Response 1 of 3 	 Empty 
 2.gif 	 985 	 Response 2 of 3 	 Empty 
 12.gif 	 1210 	 Token 3 of 6 
 18.gif 	 3033 	 Response 1 of 3 	 Empty 
 2.gif 	 859 	 Response 2 of 3 	 Empty 
 8.gif 	 959 	 Response 3 of 3 	 Found ERROR! 
 11.gif 	 1514 	 Response 1 of 3 	 Empty 
 9.gif 	 1259 	 Response 2 of 3 	 Empty 
 22.gif 	 666 	 Token 1 of 5 
 3.gif 	 2395 	 Response 1 of 2 	 Empty 
 12.gif 	 748 	 Token 2 of 5 
 11.gif 	 2818 	 Response 1 of 3 	 Empty 
 9.gif 	 2194 	 Response 2 of 3 	 Empty 
 3.gif 	 2456 	 Token 3 of 5 
 9.gif 	 987 	 Token 4 of 5 
 11.gif 	 684 	 Token 5 of 5 	 completed 
 20.gif 	 1508 	 Response 1 of 3 	 Empty 
 4.gif 	 506 	 Response 2 of 3 	 Empty 
 2.gif 	 459 	 Token 1 of 6 
 13.gif 	 1192 	 Token 2 of 6 
 23.gif 	 923 	 Response 1 of 4 	 Empty 
 25.gif 	 831 	 Response 2 of 4 	 Empty 
 4.gif 	 1648 	 Response 3 of 4 	 Empty 
 20.gif 	 417 	 Token 3 of 6 
 4.gif 	 1497 	 Response 1 of 3 	 Empty 
 2.gif 	 707 	 Response 2 of 3 	 Found ERROR! 
 10.gif 	 2112 	 Response 1 of 3 	 Empty 
 15.gif 	 604 	 Response 2 of 3 	 Empty 
 3.gif 	 549 	 Token 1 of 5 
 20.gif 	 1226 	 Response 1 of 3 	 Empty 
 21.gif 	 393 	 Response 2 of 3 	 Empty 
 20.gif 	 1690 	 Response 3 of 3 	 Search ERROR!</t>
  </si>
  <si>
    <t xml:space="preserve"> Attempted 	 18 
 Errors 	 10 
  Max 	 3 
 Score 	 -4 
 CorrectScore 	 12</t>
  </si>
  <si>
    <t>Task duration 	94942 
 OverallScore 	-4
 Attempted 	 18 
 Errors 	 10 
  Max 	 3 
 Score 	 -4 
 CorrectScore 	 12 
 TypeOfTrial 	 ShapeTypeRight 	 ShapeTypeLeft 	 CopyingWhichSide 	 Feedback 	 CurrentScore 	 RT 
 Match 	 6 	 4 	 Right 	 INCORRECT! 	 -1 	 4883 
 Match 	 5 	 5 	 Left 	 INCORRECT! 	 -2 	 4998 
 Mismatch 	 5 	 6 	 Left 	 INCORRECT! 	 -3 	 3393 
 Match 	 4 	 3 	 Left 	 CORRECT 	 -2 	 4340 
 Mismatch 	 3 	 5 	 Right 	 INCORRECT! 	 -3 	 2134 
 Mismatch 	 6 	 4 	 Left 	 CORRECT 	 -2 	 4571 
 Mismatch 	 4 	 6 	 Left 	 CORRECT 	 -1 	 5005 
 Mismatch 	 5 	 6 	 Right 	 CORRECT 	 1 	 2663 
 Mismatch 	 5 	 5 	 Right 	 CORRECT 	 3 	 6318 
 Mismatch 	 5 	 3 	 Right 	 CORRECT 	 6 	 6580 
 Mismatch 	 4 	 6 	 Left 	 INCORRECT! 	 3 	 3157 
 Match 	 4 	 4 	 Right 	 INCORRECT! 	 0 	 6832 
 Mismatch 	 5 	 3 	 Left 	 INCORRECT! 	 -2 	 4527 
 Match 	 6 	 5 	 Right 	 INCORRECT! 	 -4 	 4029 
 Mismatch 	 5 	 3 	 Right 	 INCORRECT! 	 -5 	 6817 
 Match 	 6 	 3 	 Left 	 INCORRECT! 	 -6 	 536 
 Match 	 6 	 3 	 Right 	 CORRECT 	 -5 	 610 
 Mismatch 	 3 	 6 	 Right 	 CORRECT 	 -4 	 2428</t>
  </si>
  <si>
    <t>Task duration 	 117049 
 MaxScore: 	3
 MeanScore 	2.5 
TargetString 	 ResponseString 	 RT 	 Feedback
 1013 	 1013 	 6603 	 Correct 
 4245 	 5 	 2573 	 Incorrect 
 76 	 76 	 12833 	 Correct 
 24212 	 24212 	 10278 	 Correct 
 1316201 	 1320 	 4494 	 Incorrect 
 1103 	 1103 	 10002 	 Correct 
 23514 	 25 	 4158 	 Incorrect</t>
  </si>
  <si>
    <t>Task duration 	186753 
 Batch: 	
 Song: 	
OverallScore 	19 
DifficultyLevel 	 Feedback 	 MovesMade 	 RT 
 1 	 CORRECT! 	 3 	 26427 
 2 	 CORRECT! 	 3 	 18989 
 3 	 CORRECT! 	 4 	 21436 
 4 	 CORRECT! 	 4 	 72422 
 5 	 CORRECT! 	 5 	 34841</t>
  </si>
  <si>
    <t>Task duration 	 111028 
 MaxScore 	5
 MeanScore 	4.25
 TargetString 	 ResponseString 	 RT 	 Feedback
 3750 	 6750 	 15710 	 INCORRECT! 
 134 	 134 	 4820 	 CORRECT! 
 6495 	 6495 	 6208 	 CORRECT! 
 12863 	 12863 	 6689 	 CORRECT! 
 235041 	 634101 	 13108 	 INCORRECT! 
 42397 	 42397 	 6692 	 CORRECT! 
 607254 	 605240 	 9483 	 INCORRECT!</t>
  </si>
  <si>
    <t xml:space="preserve"> 
 Attempted 	 16 
 Errors 	 1 
  Max 	 8 
 Score 	 56 
 CorrectScore 	64</t>
  </si>
  <si>
    <t>Task duration 	95464 
 OverallScore 	56 
 Attempted 	 16 
 Errors 	 1 
  Max 	 8 
 Score 	 56 
 CorrectScore 	64
 TrialType 	 FeedbackText.text 	 CurrentScore 	 RT 
 Mismatched 	 CORRECT 	 1 	 2072 
 Mismatched 	 CORRECT 	 2 	 1861 
 Matched 	 CORRECT 	 4 	 3000 
 Matched 	 CORRECT 	 6 	 2666 
 Mismatched 	 CORRECT 	 9 	 2314 
 Mismatched 	 CORRECT 	 12 	 2474 
 Matched 	 CORRECT 	 16 	 6011 
 Mismatched 	 CORRECT 	 20 	 2895 
 Mismatched 	 CORRECT 	 25 	 7648 
 Matched 	 CORRECT 	 30 	 6961 
 Mismatched 	 CORRECT 	 36 	 7573 
 Matched 	 CORRECT 	 42 	 5738 
 Mismatched 	 CORRECT 	 49 	 3653 
 Mismatched 	 CORRECT 	 56 	 6313 
 Mismatched 	 INCORRECT! 	 48 	 6466 
 Matched 	 CORRECT 	 56 	 7991</t>
  </si>
  <si>
    <t>Attempted 	 13 
 Errors 	 2 
  Max 	 8 
 Score 	 53 
 CorrectScore 	 66</t>
  </si>
  <si>
    <t>Task duration: 	95401 
 OverallScore 	53
Attempted 	 13 
 Errors 	 2 
  Max 	 8 
 Score 	 53 
 CorrectScore 	 66 
 TrialType 	 Angle 	 Feedback 	 Score 	 RT 
 Mismatch 	 270 	 CORRECT 	 4 	 4383 
 Match 	 270 	 CORRECT 	 8 	 5419 
 Mismatch 	 90 	 CORRECT 	 13 	 4526 
 Match 	 90 	 CORRECT 	 18 	 3290 
 Match 	 180 	 CORRECT 	 24 	 7079 
 Mismatch 	 270 	 INCORRECT! 	 18 	 5509 
 Mismatch 	 180 	 CORRECT 	 24 	 5695 
 Match 	 180 	 CORRECT 	 30 	 8218 
 Mismatch 	 270 	 INCORRECT! 	 23 	 8041 
 Match 	 90 	 CORRECT 	 30 	 7169 
 Mismatch 	 180 	 CORRECT 	 37 	 9530 
 Match 	 180 	 CORRECT 	 45 	 5447 
 Match 	 270 	 CORRECT 	 53 	 6634</t>
  </si>
  <si>
    <t>Task duration 	 55467 
 MaxScore 	3
 MeanScore 	3
TargetString 	 ResponseString 	 RT 	 Feedback 
 129810 	 121386 	 5218 	 INCORRECT! 
 1165 	 1165 	 2628 	 CORRECT! 
 13794 	 137114 	 6605 	 INCORRECT! 
 467 	 457 	 3573 	 INCORRECT!</t>
  </si>
  <si>
    <t>Attempted 	 13 
 Errors 	 5 
  Max 	 8 
 Score 	 3</t>
  </si>
  <si>
    <t>Task duration 	 187143 
 OverallScore 	3
Attempted 	 13 
 Errors 	 5 
  Max 	 8 
 Score 	 3 
 OddOneOut 	 Selection 	 Correct 	 Level 	 On 	 Responded 	 RT 	 Score 
 5 	 5 	 CORRECT 	 1 	 11663 	 15042 	 3379 	 0 
 4 	 4 	 CORRECT 	 2 	 16368 	 20810 	 4442 	 1 
 6 	 6 	 CORRECT 	 3 	 22066 	 35527 	 13461 	 2 
 6 	 6 	 CORRECT 	 4 	 36791 	 39992 	 3201 	 3 
 2 	 2 	 CORRECT 	 6 	 41286 	 49178 	 7892 	 4 
 7 	 7 	 CORRECT 	 5 	 50494 	 54470 	 3976 	 5 
 8 	 5 	 ERROR!! 	 7 	 55795 	 69873 	 14078 	 6 
 5 	 5 	 CORRECT 	 8 	 71299 	 80819 	 9520 	 5 
 1 	 8 	 ERROR!! 	 8 	 82144 	 91398 	 9254 	 6 
 1 	 1 	 CORRECT 	 7 	 92726 	 101033 	 8307 	 5 
 8 	 9 	 ERROR!! 	 9 	 102341 	 129985 	 27644 	 6 
 2 	 9 	 ERROR!! 	 9 	 131316 	 187001 	 55685 	 5 
 6 	 8 	 ERROR!! 	 9 	 188335 	 190843 	 2508 	 4</t>
  </si>
  <si>
    <t>CC trials 	0.8571428571428571
 IC trials 	0.5714285714285714
 CI trials 	1
 II trials 	 0.2857142857142857
 CC RT 	2832.5714285714284
 IC RT 	3320.4285714285716
 CI RT 	2838.8571428571427
 II RT 	2870.5714285714284</t>
  </si>
  <si>
    <t>Task duration = 95822 
 OverallScore 	10
CC trials 	0.8571428571428571
 IC trials 	0.5714285714285714
 CI trials 	1
 II trials 	 0.2857142857142857
 CC RT 	2832.5714285714284
 IC RT 	3320.4285714285716
 CI RT 	2838.8571428571427
 II RT 	2870.5714285714284
Problems 	 CorrectAnswer 	 ProbeText 	 ProbeColour 	 RightProbe 	 LeftProbe 	 ResponseChoice 	 Feedback 	 RT
 CCL 	 Left 	 RED	16711680	BLUE	RED 	 Left 	 CORRECT 	 3577 
 ICR 	 Right 	 BLUE	16711680	RED	BLUE 	 Left 	 INCORRECT! 	 4676 
 IIL 	 Left 	 RED	255	RED	BLUE 	 Right 	 INCORRECT! 	 1567 
 ICL 	 Left 	 RED	255	RED	BLUE 	 Right 	 INCORRECT! 	 3476 
 CIR 	 Right 	 BLUE	255	BLUE	RED 	 Right 	 CORRECT 	 5128 
 CIL 	 Left 	 RED	16711680	BLUE	RED 	 Left 	 CORRECT 	 3073 
 IIR 	 Right 	 BLUE	16711680	RED	BLUE 	 Left 	 INCORRECT! 	 3394 
 CCR 	 Right 	 BLUE	255	BLUE	RED 	 Right 	 CORRECT 	 2195 
 CCR 	 Right 	 BLUE	255	BLUE	RED 	 Right 	 CORRECT 	 3211 
 IIR 	 Right 	 RED	255	BLUE	RED 	 Left 	 INCORRECT! 	 2148 
 CCL 	 Left 	 RED	16711680	BLUE	RED 	 Right 	 INCORRECT! 	 1618 
 ICL 	 Left 	 BLUE	16711680	BLUE	RED 	 Left 	 CORRECT 	 3562 
 CIL 	 Left 	 RED	16711680	BLUE	RED 	 Left 	 CORRECT 	 2278 
 IIL 	 Left 	 RED	255	RED	BLUE 	 Left 	 CORRECT 	 5549 
 ICR 	 Right 	 RED	255	BLUE	RED 	 Right 	 CORRECT 	 2453 
 CIR 	 Right 	 RED	16711680	RED	BLUE 	 Right 	 CORRECT 	 2423 
 CCR 	 Right 	 RED	16711680	RED	BLUE 	 Right 	 CORRECT 	 1739 
 CIR 	 Right 	 BLUE	255	BLUE	RED 	 Right 	 CORRECT 	 2021 
 IIL 	 Left 	 BLUE	16711680	BLUE	RED 	 Right 	 INCORRECT! 	 2633 
 CIL 	 Left 	 BLUE	255	RED	BLUE 	 Left 	 CORRECT 	 3512 
 ICR 	 Right 	 BLUE	16711680	RED	BLUE 	 Left 	 INCORRECT! 	 2719 
 CCL 	 Left 	 RED	16711680	BLUE	RED 	 Left 	 CORRECT 	 5328 
 IIR 	 Right 	 RED	255	BLUE	RED 	 Right 	 CORRECT 	 2725 
 ICL 	 Left 	 RED	255	RED	BLUE 	 Left 	 CORRECT 	 4555 
 IIL 	 Left 	 RED	255	RED	BLUE 	 Right 	 INCORRECT! 	 2078 
 CCR 	 Right 	 BLUE	255	BLUE	RED 	 Right 	 CORRECT 	 2160 
 CIL 	 Left 	 BLUE	255	RED	BLUE 	 Left 	 CORRECT 	 1437 
 ICR 	 Right 	 BLUE	16711680	RED	BLUE 	 Right 	 CORRECT 	 1802</t>
  </si>
  <si>
    <t>Task duration = 95559 
 6 out of 12 attempted 
ProbeText 	 OuterImg 	 InnerImg 	 Response 	 Feedback 	 RT 
 Square does not contain circle	Square	Circle	true 	 CORRECT 	 3607 
 Circle is bigger than square	Square	Circle	false 	 CORRECT 	 10546 
 Square is encapsulated by circle	Square	Circle	true 	 CORRECT 	 6523 
 Circle encapsulates square	Square	Circle	false 	 INCORRECT! 	 7998 
 Square does not contain circle	Square	Circle	false 	 CORRECT 	 6310 
 Circle is not bigger than square	Square	Circle	true 	 CORRECT 	 4235 
 Circle is not smaller than square	Square	Circle	false 	 INCORRECT! 	 6696 
 Circle is not contained by square	Square	Circle	false 	 CORRECT 	 5497 
 Circle is not encapsulated by square	Square	Circle	false 	 INCORRECT! 	 5972 
 Square is contained by circle	Square	Circle	true 	 CORRECT 	 5667 
 Circle contains square	Square	Circle	true 	 CORRECT 	 4629 
 Square is not bigger than circle	Square	Circle	false 	 CORRECT 	 6123</t>
  </si>
  <si>
    <t>Task duration 	95669 
 MaxScore 	5 
 MeanScore 	3.6666666666666665
TargetString 	 ResponseString 	 RT 	 Feedback
 172 	 172 	 2983 	 CORRECT! 
 232219 	 232219 	 3213 	 CORRECT! 
 1324187 	 1324187 	 4725 	 CORRECT! 
 82531423 	 82514233 	 5854 	 INCORRECT! 
 16231213 	 16231213 	 4025 	 CORRECT! 
 19223179 	 19172239 	 5941 	 INCORRECT! 
 24108 	 24108 	 4007 	 CORRECT! 
 1721121415 	 1721121415 	 5369 	 CORRECT! 
 154233208 	 154233820 	 7092 	 INCORRECT!</t>
  </si>
  <si>
    <t>SEX (M = 1, F = 2)</t>
  </si>
  <si>
    <t>Feb. 11/2017</t>
  </si>
  <si>
    <t>June 6/2017</t>
  </si>
  <si>
    <t>July 17. 2017</t>
  </si>
  <si>
    <t>PATIENT: 01-011</t>
  </si>
  <si>
    <t>Dec. 21/2016</t>
  </si>
  <si>
    <t>April 11/2017</t>
  </si>
  <si>
    <t>Jan. 17/2017</t>
  </si>
  <si>
    <t>April 25/2017</t>
  </si>
  <si>
    <t>Jan. 27/2017</t>
  </si>
  <si>
    <t>Task duration 	 140887 
  AvgCorrect 	3.6666666666666665 
 MaxScore 	 4 
 17.gif 	 9214 	 Response 1 of 4 	 Empty 
 15.gif 	 1558 	 Response 2 of 4 	 Empty 
 13.gif 	 1161 	 Response 3 of 4 	 Empty 
 19.gif 	 941 	 Token 1 of 4 
 13.gif 	 8760 	 Token 2 of 4 
 15.gif 	 4162 	 Token 3 of 4 
 17.gif 	 1540 	 Token 4 of 4 	 completed 
 14.gif 	 11903 	 Response 1 of 0 	 Empty 
 20.gif 	 2174 	 Response 2 of 0 	 Empty 
 12.gif 	 1020 	 Response 3 of 0 	 Empty 
 23.gif 	 1008 	 Response 4 of 0 	 Empty 
 11.gif 	 1545 	 Token 1 of 5 
 12.gif 	 4393 	 Response 1 of 4 	 Empty 
 14.gif 	 1444 	 Response 2 of 4 	 Empty 
 20.gif 	 1130 	 Response 3 of 4 	 Empty 
 23.gif 	 961 	 Token 2 of 5 
 12.gif 	 3826 	 Response 1 of 3 	 Empty 
 11.gif 	 1154 	 Response 2 of 3 	 Found ERROR! 
 3.gif 	 7571 	 Response 1 of 2 	 Empty 
 18.gif 	 784 	 Token 1 of 4 
 25.gif 	 609 	 Response 1 of 3 	 Empty 
 2.gif 	 1452 	 Response 2 of 3 	 Empty 
 25.gif 	 2329 	 Response 3 of 3 	 Search ERROR! 
 9.gif 	 4932 	 Token 1 of 3 
 7.gif 	 4414 	 Response 1 of 2 	 Empty 
 17.gif 	 659 	 Token 2 of 3 
 7.gif 	 4410 	 Token 3 of 3 	 completed 
 17.gif 	 7610 	 Response 1 of 4 	 Empty 
 1.gif 	 615 	 Response 2 of 4 	 Empty 
 6.gif 	 1579 	 Response 3 of 4 	 Empty 
 2.gif 	 966 	 Token 1 of 4 
 6.gif 	 5657 	 Token 2 of 4 
 1.gif 	 802 	 Token 3 of 4 
 17.gif 	 625 	 Token 4 of 4 	 completed 
 3.gif 	 4208 	 Token 1 of 5 
 5.gif 	 737 	 Response 1 of 4 	 Empty 
 20.gif 	 1588 	 Response 2 of 4 	 Empty 
 21.gif 	 514 	 Response 3 of 4 	 Empty 
 4.gif 	 1203 	 Token 2 of 5 
 5.gif 	 1432 	 Response 1 of 2 	 Empty 
 5.gif 	 1319 	 Response 2 of 2 	 Search ERROR!</t>
  </si>
  <si>
    <t>2017-07-17 18:18:57 UTC</t>
  </si>
  <si>
    <t>2017-07-17 18:21:26 UTC</t>
  </si>
  <si>
    <t xml:space="preserve"> Attempted 	 15 
 Errors 	 6 
  Max 	 3 
 Score 	 3 
 CorrectScore 	 15</t>
  </si>
  <si>
    <t>Task duration 	95637 
 OverallScore 	3
 Attempted 	 15 
 Errors 	 6 
  Max 	 3 
 Score 	 3 
 CorrectScore 	 15 
 TypeOfTrial 	 ShapeTypeRight 	 ShapeTypeLeft 	 CopyingWhichSide 	 Feedback 	 CurrentScore 	 RT 
 Mismatch 	 6 	 3 	 Left 	 CORRECT 	 1 	 4833 
 Mismatch 	 5 	 5 	 Right 	 INCORRECT! 	 0 	 2925 
 Match 	 5 	 3 	 Right 	 INCORRECT! 	 -1 	 5618 
 Match 	 3 	 6 	 Left 	 CORRECT 	 0 	 7672 
 Mismatch 	 5 	 3 	 Left 	 INCORRECT! 	 -1 	 6341 
 Match 	 5 	 5 	 Right 	 CORRECT 	 0 	 4770 
 Match 	 4 	 5 	 Right 	 INCORRECT! 	 -1 	 5501 
 Match 	 6 	 6 	 Right 	 CORRECT 	 0 	 3729 
 Mismatch 	 4 	 5 	 Right 	 CORRECT 	 1 	 9656 
 Match 	 6 	 4 	 Left 	 CORRECT 	 3 	 4978 
 Match 	 6 	 4 	 Left 	 CORRECT 	 5 	 5186 
 Match 	 3 	 4 	 Right 	 CORRECT 	 8 	 2539 
 Match 	 5 	 5 	 Right 	 CORRECT 	 11 	 5742 
 Mismatch 	 5 	 5 	 Left 	 INCORRECT! 	 7 	 6653 
 Mismatch 	 5 	 6 	 Left 	 INCORRECT! 	 3 	 3132</t>
  </si>
  <si>
    <t>2017-07-17 18:17:46 UTC</t>
  </si>
  <si>
    <t>2017-07-17 18:18:36 UTC</t>
  </si>
  <si>
    <t>Task duration 	 135674 
 MaxScore: 	3
 MeanScore 	2.75 
TargetString 	 ResponseString 	 RT 	 Feedback
 1224 	 1224 	 7930 	 Correct 
 132017 	 132017 	 8949 	 Correct 
 11162024 	 1124 	 5482 	 Incorrect 
 24110 	 24110 	 12308 	 Correct 
 214522 	 21422 	 8844 	 Incorrect 
 17224 	 17224 	 12717 	 Correct 
 592218 	 5918 	 9533 	 Incorrect</t>
  </si>
  <si>
    <t>2017-07-17 18:14:14 UTC</t>
  </si>
  <si>
    <t>2017-07-17 18:17:30 UTC</t>
  </si>
  <si>
    <t>Task duration 	187466 
 Batch: 	
 Song: 	
OverallScore 	0 
DifficultyLevel 	 Feedback 	 MovesMade 	 RT 
 1 	 Failed! 	 6 	 73829 
 1 	 Failed! 	 6 	 100275</t>
  </si>
  <si>
    <t>2017-07-17 18:11:28 UTC</t>
  </si>
  <si>
    <t>2017-07-17 18:13:49 UTC</t>
  </si>
  <si>
    <t>Task duration 	 94846 
 MaxScore 	4
 MeanScore 	3.5
 TargetString 	 ResponseString 	 RT 	 Feedback
 2785 	 0123 	 34322 	 INCORRECT! 
 935 	 935 	 3204 	 CORRECT! 
 4690 	 4690 	 3064 	 CORRECT! 
 47516 	 47169 	 13572 	 INCORRECT! 
 0638 	 6684 	 7873 	 INCORRECT!</t>
  </si>
  <si>
    <t>2017-07-17 18:09:16 UTC</t>
  </si>
  <si>
    <t>2017-07-17 18:10:56 UTC</t>
  </si>
  <si>
    <t xml:space="preserve"> 
 Attempted 	 16 
 Errors 	 3 
  Max 	 5 
 Score 	 28 
 CorrectScore 	39</t>
  </si>
  <si>
    <t>Task duration 	95715 
 OverallScore 	28 
 Attempted 	 16 
 Errors 	 3 
  Max 	 5 
 Score 	 28 
 CorrectScore 	39
 TrialType 	 FeedbackText.text 	 CurrentScore 	 RT 
 Matched 	 CORRECT 	 1 	 3839 
 Mismatched 	 INCORRECT! 	 0 	 3075 
 Matched 	 CORRECT 	 1 	 3645 
 Mismatched 	 CORRECT 	 2 	 1559 
 Matched 	 CORRECT 	 4 	 2095 
 Mismatched 	 CORRECT 	 6 	 2827 
 Matched 	 CORRECT 	 9 	 4892 
 Matched 	 CORRECT 	 12 	 3941 
 Mismatched 	 CORRECT 	 16 	 2794 
 Mismatched 	 CORRECT 	 20 	 6800 
 Mismatched 	 INCORRECT! 	 15 	 7900 
 Mismatched 	 INCORRECT! 	 10 	 5563 
 Matched 	 CORRECT 	 14 	 2707 
 Mismatched 	 CORRECT 	 18 	 9340 
 Matched 	 CORRECT 	 23 	 11141 
 Matched 	 CORRECT 	 28 	 6027</t>
  </si>
  <si>
    <t>2017-07-17 18:02:43 UTC</t>
  </si>
  <si>
    <t>2017-07-17 18:09:02 UTC</t>
  </si>
  <si>
    <t>Attempted 	 14 
 Errors 	 5 
  Max 	 6 
 Score 	 18 
 CorrectScore 	 45</t>
  </si>
  <si>
    <t>Task duration: 	95665 
 OverallScore 	18
Attempted 	 14 
 Errors 	 5 
  Max 	 6 
 Score 	 18 
 CorrectScore 	 45 
 TrialType 	 Angle 	 Feedback 	 Score 	 RT 
 Match 	 90 	 CORRECT 	 4 	 7051 
 Mismatch 	 270 	 CORRECT 	 8 	 5190 
 Match 	 270 	 INCORRECT! 	 3 	 3608 
 Match 	 180 	 CORRECT 	 8 	 6709 
 Match 	 180 	 CORRECT 	 13 	 5722 
 Match 	 90 	 CORRECT 	 19 	 6293 
 Mismatch 	 270 	 INCORRECT! 	 13 	 10686 
 Match 	 270 	 INCORRECT! 	 7 	 3683 
 Mismatch 	 90 	 INCORRECT! 	 2 	 2809 
 Match 	 270 	 CORRECT 	 7 	 4302 
 Mismatch 	 180 	 INCORRECT! 	 2 	 10303 
 Mismatch 	 90 	 CORRECT 	 7 	 5157 
 Match 	 90 	 CORRECT 	 12 	 3469 
 Match 	 270 	 CORRECT 	 18 	 4389</t>
  </si>
  <si>
    <t>2017-07-17 18:04:14 UTC</t>
  </si>
  <si>
    <t>2017-07-17 18:02:28 UTC</t>
  </si>
  <si>
    <t>Task duration 	 74856 
 MaxScore 	3
 MeanScore 	3
TargetString 	 ResponseString 	 RT 	 Feedback 
 144010 	 14806 	 7314 	 INCORRECT! 
 6144 	 6144 	 4773 	 CORRECT! 
 24015 	 28010 	 5649 	 INCORRECT! 
 924 	 924 	 5207 	 CORRECT! 
 152144 	 62414 	 5354 	 INCORRECT!</t>
  </si>
  <si>
    <t>2017-07-17 18:02:31 UTC</t>
  </si>
  <si>
    <t>2017-07-17 18:00:25 UTC</t>
  </si>
  <si>
    <t>Attempted 	 20 
 Errors 	 8 
  Max 	 12 
 Score 	 4</t>
  </si>
  <si>
    <t>Task duration 	 187486 
 OverallScore 	4
Attempted 	 20 
 Errors 	 8 
  Max 	 12 
 Score 	 4 
 OddOneOut 	 Selection 	 Correct 	 Level 	 On 	 Responded 	 RT 	 Score 
 7 	 7 	 CORRECT 	 1 	 7161 	 11298 	 4137 	 0 
 6 	 6 	 CORRECT 	 2 	 12674 	 19362 	 6688 	 1 
 2 	 2 	 CORRECT 	 3 	 20670 	 28545 	 7875 	 2 
 7 	 7 	 CORRECT 	 4 	 29875 	 32986 	 3111 	 3 
 7 	 7 	 CORRECT 	 5 	 34343 	 38442 	 4099 	 4 
 6 	 6 	 CORRECT 	 7 	 39854 	 46106 	 6252 	 5 
 6 	 2 	 ERROR!! 	 7 	 47422 	 57314 	 9892 	 6 
 8 	 5 	 ERROR!! 	 7 	 58673 	 69123 	 10450 	 5 
 6 	 6 	 CORRECT 	 6 	 70462 	 73067 	 2605 	 4 
 7 	 2 	 ERROR!! 	 8 	 74424 	 78963 	 4539 	 5 
 2 	 2 	 CORRECT 	 8 	 80294 	 83379 	 3085 	 4 
 6 	 6 	 CORRECT 	 11 	 84706 	 93267 	 8561 	 5 
 7 	 7 	 CORRECT 	 10 	 94551 	 108124 	 13573 	 6 
 8 	 9 	 ERROR!! 	 11 	 109466 	 118077 	 8611 	 7 
 7 	 7 	 CORRECT 	 9 	 119462 	 126229 	 6767 	 6 
 4 	 4 	 CORRECT 	 12 	 127508 	 135549 	 8041 	 7 
 3 	 1 	 ERROR!! 	 13 	 136844 	 151654 	 14810 	 8 
 7 	 5 	 ERROR!! 	 13 	 153062 	 165798 	 12736 	 7 
 3 	 1 	 ERROR!! 	 13 	 167260 	 179975 	 12715 	 6 
 1 	 5 	 ERROR!! 	 13 	 181292 	 190503 	 9211 	 5</t>
  </si>
  <si>
    <t>2017-07-17 17:59:34 UTC</t>
  </si>
  <si>
    <t>2017-07-17 17:58:30 UTC</t>
  </si>
  <si>
    <t>CC trials 	1
 IC trials 	0.09090909090909091
 CI trials 	0.9166666666666666
 II trials 	 0
 CC RT 	1518.6666666666667
 IC RT 	1599.1818181818182
 CI RT 	1772
 II RT 	1825.2727272727273</t>
  </si>
  <si>
    <t>Task duration = 95662 
 OverallScore 	2
CC trials 	1
 IC trials 	0.09090909090909091
 CI trials 	0.9166666666666666
 II trials 	 0
 CC RT 	1518.6666666666667
 IC RT 	1599.1818181818182
 CI RT 	1772
 II RT 	1825.2727272727273
Problems 	 CorrectAnswer 	 ProbeText 	 ProbeColour 	 RightProbe 	 LeftProbe 	 ResponseChoice 	 Feedback 	 RT
 CIR 	 Right 	 BLUE	255	BLUE	RED 	 Right 	 CORRECT 	 2589 
 IIR 	 Right 	 RED	255	BLUE	RED 	 Left 	 INCORRECT! 	 2435 
 IIL 	 Left 	 BLUE	16711680	BLUE	RED 	 Right 	 INCORRECT! 	 2112 
 CCR 	 Right 	 BLUE	255	BLUE	RED 	 Right 	 CORRECT 	 1476 
 CIL 	 Left 	 BLUE	255	RED	BLUE 	 Left 	 CORRECT 	 1569 
 CCL 	 Left 	 RED	16711680	BLUE	RED 	 Left 	 CORRECT 	 1657 
 ICR 	 Right 	 RED	255	BLUE	RED 	 Left 	 INCORRECT! 	 994 
 ICL 	 Left 	 BLUE	16711680	BLUE	RED 	 Right 	 INCORRECT! 	 1639 
 ICR 	 Right 	 BLUE	16711680	RED	BLUE 	 Left 	 INCORRECT! 	 2313 
 IIR 	 Right 	 RED	255	BLUE	RED 	 Left 	 INCORRECT! 	 1416 
 CCR 	 Right 	 RED	16711680	RED	BLUE 	 Right 	 CORRECT 	 1761 
 CCL 	 Left 	 BLUE	255	RED	BLUE 	 Left 	 CORRECT 	 1467 
 ICL 	 Left 	 BLUE	16711680	BLUE	RED 	 Right 	 INCORRECT! 	 1471 
 CIL 	 Left 	 RED	16711680	BLUE	RED 	 Left 	 CORRECT 	 1424 
 CIR 	 Right 	 RED	16711680	RED	BLUE 	 Right 	 CORRECT 	 1407 
 IIL 	 Left 	 BLUE	16711680	BLUE	RED 	 Right 	 INCORRECT! 	 1554 
 IIR 	 Right 	 RED	255	BLUE	RED 	 Left 	 INCORRECT! 	 1568 
 ICL 	 Left 	 BLUE	16711680	BLUE	RED 	 Right 	 INCORRECT! 	 1322 
 ICR 	 Right 	 RED	255	BLUE	RED 	 Left 	 INCORRECT! 	 1242 
 CIL 	 Left 	 RED	16711680	BLUE	RED 	 Left 	 CORRECT 	 1264 
 CCR 	 Right 	 RED	16711680	RED	BLUE 	 Right 	 CORRECT 	 1281 
 IIL 	 Left 	 RED	255	RED	BLUE 	 Right 	 INCORRECT! 	 977 
 CIR 	 Right 	 RED	16711680	RED	BLUE 	 Right 	 CORRECT 	 1150 
 CCL 	 Left 	 RED	16711680	BLUE	RED 	 Left 	 CORRECT 	 1390 
 CCR 	 Right 	 RED	16711680	RED	BLUE 	 Right 	 CORRECT 	 1281 
 CIR 	 Right 	 BLUE	255	BLUE	RED 	 Left 	 INCORRECT! 	 2936 
 IIR 	 Right 	 BLUE	16711680	RED	BLUE 	 Left 	 INCORRECT! 	 2152 
 ICR 	 Right 	 RED	255	BLUE	RED 	 Right 	 CORRECT 	 1557 
 IIL 	 Left 	 BLUE	16711680	BLUE	RED 	 Right 	 INCORRECT! 	 2604 
 CCL 	 Left 	 BLUE	255	RED	BLUE 	 Left 	 CORRECT 	 2415 
 CIL 	 Left 	 BLUE	255	RED	BLUE 	 Left 	 CORRECT 	 1418 
 ICL 	 Left 	 BLUE	16711680	BLUE	RED 	 Right 	 INCORRECT! 	 1724 
 CCL 	 Left 	 RED	16711680	BLUE	RED 	 Left 	 CORRECT 	 1787 
 ICL 	 Left 	 BLUE	16711680	BLUE	RED 	 Right 	 INCORRECT! 	 1388 
 IIL 	 Left 	 RED	255	RED	BLUE 	 Right 	 INCORRECT! 	 2082 
 CIL 	 Left 	 RED	16711680	BLUE	RED 	 Left 	 CORRECT 	 2291 
 ICR 	 Right 	 RED	255	BLUE	RED 	 Left 	 INCORRECT! 	 1217 
 CIR 	 Right 	 BLUE	255	BLUE	RED 	 Right 	 CORRECT 	 1466 
 CCR 	 Right 	 RED	16711680	RED	BLUE 	 Right 	 CORRECT 	 1212 
 IIR 	 Right 	 RED	255	BLUE	RED 	 Left 	 INCORRECT! 	 1364 
 CCL 	 Left 	 RED	16711680	BLUE	RED 	 Left 	 CORRECT 	 1033 
 ICL 	 Left 	 BLUE	16711680	BLUE	RED 	 Right 	 INCORRECT! 	 2724 
 CIR 	 Right 	 BLUE	255	BLUE	RED 	 Right 	 CORRECT 	 2138 
 IIR 	 Right 	 BLUE	16711680	RED	BLUE 	 Left 	 INCORRECT! 	 1814 
 CIL 	 Left 	 RED	16711680	BLUE	RED 	 Left 	 CORRECT 	 1612 
 CCR 	 Right 	 RED	16711680	RED	BLUE 	 Right 	 CORRECT 	 1464</t>
  </si>
  <si>
    <t>2017-07-17 17:57:56 UTC</t>
  </si>
  <si>
    <t>2017-07-17 17:59:16 UTC</t>
  </si>
  <si>
    <t>Task duration = 95420 
 5 out of 11 attempted 
ProbeText 	 OuterImg 	 InnerImg 	 Response 	 Feedback 	 RT 
 Circle is smaller than square	Square	Circle	true 	 CORRECT 	 5988 
 Circle contains square	Square	Circle	false 	 INCORRECT! 	 4977 
 Circle is bigger than square	Square	Circle	false 	 CORRECT 	 5323 
 Square is encapsulated by circle	Square	Circle	true 	 INCORRECT! 	 5928 
 Circle is not bigger than square	Square	Circle	true 	 CORRECT 	 6153 
 Circle is contained by square	Square	Circle	false 	 CORRECT 	 5297 
 Circle does not encapsulate square	Square	Circle	false 	 CORRECT 	 7658 
 Circle encapsulates square	Square	Circle	false 	 CORRECT 	 4750 
 Circle is not smaller than square	Square	Circle	false 	 CORRECT 	 8803 
 Square is encapsulated by circle	Square	Circle	true 	 CORRECT 	 8048 
 Square is not contained by circle	Square	Circle	false 	 INCORRECT! 	 13395</t>
  </si>
  <si>
    <t>2017-07-17 17:50:32 UTC</t>
  </si>
  <si>
    <t>2017-07-17 17:52:13 UTC</t>
  </si>
  <si>
    <t>Task duration 	132404 
 MaxScore 	6 
 MeanScore 	4
TargetString 	 ResponseString 	 RT 	 Feedback
 712 	 712 	 4854 	 CORRECT! 
 2425 	 2425 	 5848 	 CORRECT! 
 221527 	 221527 	 6698 	 CORRECT! 
 6918221 	 6921821 	 8924 	 INCORRECT! 
 2513512 	 2513512 	 7290 	 CORRECT! 
 1418813 	 1418813 	 7013 	 CORRECT! 
 5121172025 	 5121172025 	 10322 	 CORRECT! 
 411202316121 	 411201211623 	 11861 	 INCORRECT! 
 951324217 	 952413217 	 13153 	 INCORRECT!</t>
  </si>
  <si>
    <t>2017-07-17 17:49:35 UTC</t>
  </si>
  <si>
    <t>2017-07-17 17:51:38 UTC</t>
  </si>
  <si>
    <t>Task duration 	 211423 
  AvgCorrect 	2.5 
 MaxScore 	 3 
 2.gif 	 8051 	 Response 1 of 2 	 Empty 
 13.gif 	 3563 	 Token 1 of 4 
 17.gif 	 22335 	 Response 1 of 3 	 Empty 
 12.gif 	 4770 	 Response 2 of 3 	 Empty 
 2.gif 	 1486 	 Token 2 of 4 
 12.gif 	 9009 	 Token 3 of 4 
 2.gif 	 8060 	 Response 1 of 1 	 Found ERROR! 
 5.gif 	 39430 	 Token 1 of 3 
 21.gif 	 7746 	 Response 1 of 2 	 Empty 
 10.gif 	 3586 	 Token 2 of 3 
 5.gif 	 16789 	 Response 1 of 1 	 Found ERROR! 
 14.gif 	 14919 	 Token 1 of 2 
 3.gif 	 4819 	 Token 2 of 2 	 completed 
 25.gif 	 9994 	 Response 1 of 2 	 Empty 
 8.gif 	 4913 	 Token 1 of 3 
 1.gif 	 2052 	 Token 2 of 3 
 25.gif 	 2813 	 Token 3 of 3 	 completed 
 3.gif 	 10037 	 Response 1 of 3 	 Empty 
 24.gif 	 1721 	 Response 2 of 3 	 Empty 
 5.gif 	 1034 	 Token 1 of 4 
 3.gif 	 8642 	 Token 2 of 4 
 24.gif 	 795 	 Response 1 of 2 	 Empty 
 10.gif 	 1967 	 Token 3 of 4 
 5.gif 	 3521 	 Response 1 of 1 	 Found ERROR!</t>
  </si>
  <si>
    <t>2017-07-21 15:55:06 UTC</t>
  </si>
  <si>
    <t>2017-07-21 16:03:14 UTC</t>
  </si>
  <si>
    <t xml:space="preserve"> Attempted 	 11 
 Errors 	 3 
  Max 	 3 
 Score 	 7 
 CorrectScore 	 16</t>
  </si>
  <si>
    <t>Task duration 	95733 
 OverallScore 	7
 Attempted 	 11 
 Errors 	 3 
  Max 	 3 
 Score 	 7 
 CorrectScore 	 16 
 TypeOfTrial 	 ShapeTypeRight 	 ShapeTypeLeft 	 CopyingWhichSide 	 Feedback 	 CurrentScore 	 RT 
 Match 	 4 	 3 	 Right 	 CORRECT 	 1 	 12486 
 Mismatch 	 6 	 6 	 Left 	 CORRECT 	 2 	 15631 
 Match 	 6 	 4 	 Right 	 CORRECT 	 4 	 12076 
 Mismatch 	 6 	 3 	 Left 	 CORRECT 	 6 	 2798 
 Mismatch 	 5 	 6 	 Right 	 CORRECT 	 9 	 2524 
 Match 	 3 	 5 	 Left 	 INCORRECT! 	 6 	 3133 
 Match 	 6 	 6 	 Left 	 INCORRECT! 	 3 	 5639 
 Match 	 4 	 4 	 Right 	 CORRECT 	 5 	 7992 
 Mismatch 	 6 	 6 	 Right 	 CORRECT 	 7 	 13410 
 Match 	 5 	 6 	 Left 	 INCORRECT! 	 4 	 1762 
 Match 	 5 	 3 	 Left 	 CORRECT 	 7 	 3023</t>
  </si>
  <si>
    <t>2017-07-21 15:54:58 UTC</t>
  </si>
  <si>
    <t>2017-07-21 15:53:02 UTC</t>
  </si>
  <si>
    <t>Task duration 	 135411 
 MaxScore: 	3
 MeanScore 	2.5 
TargetString 	 ResponseString 	 RT 	 Feedback
 322 	 322 	 7193 	 Correct 
 513 	 3 	 3507 	 Incorrect 
 1911 	 1911 	 16642 	 Correct 
 182123 	 182123 	 15916 	 Correct 
 21241220 	 24 	 2060 	 Incorrect 
 20616 	 20616 	 17306 	 Correct 
 222231 	 22 	 6539 	 Incorrect</t>
  </si>
  <si>
    <t>2017-07-21 15:53:10 UTC</t>
  </si>
  <si>
    <t>2017-07-21 15:50:38 UTC</t>
  </si>
  <si>
    <t>Task duration 	187019 
 Batch: 	
 Song: 	
OverallScore 	10 
DifficultyLevel 	 Feedback 	 MovesMade 	 RT 
 1 	 CORRECT! 	 3 	 60530 
 2 	 CORRECT! 	 3 	 56368 
 3 	 CORRECT! 	 4 	 48836</t>
  </si>
  <si>
    <t>2017-07-21 15:47:55 UTC</t>
  </si>
  <si>
    <t>2017-07-21 15:47:30 UTC</t>
  </si>
  <si>
    <t>Task duration 	 79812 
 MaxScore 	4
 MeanScore 	4
 TargetString 	 ResponseString 	 RT 	 Feedback
 8263 	 8263 	 4987 	 CORRECT! 
 74968 	 49764 	 9121 	 INCORRECT! 
 6458 	 6458 	 4455 	 CORRECT! 
 37514 	 57314 	 5821 	 INCORRECT! 
 7218 	 7218 	 3452 	 CORRECT! 
 20197 	 12796 	 10904 	 INCORRECT!</t>
  </si>
  <si>
    <t>2017-07-21 15:45:51 UTC</t>
  </si>
  <si>
    <t>2017-07-21 15:48:09 UTC</t>
  </si>
  <si>
    <t xml:space="preserve"> 
 Attempted 	 16 
 Errors 	 5 
  Max 	 4 
 Score 	 9 
 CorrectScore 	28</t>
  </si>
  <si>
    <t>Task duration 	95510 
 OverallScore 	9 
 Attempted 	 16 
 Errors 	 5 
  Max 	 4 
 Score 	 9 
 CorrectScore 	28
 TrialType 	 FeedbackText.text 	 CurrentScore 	 RT 
 Matched 	 CORRECT 	 1 	 3707 
 Mismatched 	 CORRECT 	 2 	 2016 
 Mismatched 	 CORRECT 	 4 	 4216 
 Matched 	 CORRECT 	 6 	 5407 
 Mismatched 	 INCORRECT! 	 3 	 3438 
 Mismatched 	 CORRECT 	 6 	 5109 
 Mismatched 	 CORRECT 	 9 	 2467 
 Mismatched 	 CORRECT 	 13 	 5454 
 Matched 	 INCORRECT! 	 9 	 5104 
 Mismatched 	 INCORRECT! 	 5 	 5694 
 Matched 	 CORRECT 	 8 	 4052 
 Mismatched 	 CORRECT 	 11 	 5153 
 Mismatched 	 INCORRECT! 	 7 	 5245 
 Matched 	 INCORRECT! 	 3 	 5499 
 Mismatched 	 CORRECT 	 6 	 12585 
 Matched 	 CORRECT 	 9 	 2389</t>
  </si>
  <si>
    <t>2017-07-21 15:40:04 UTC</t>
  </si>
  <si>
    <t>2017-07-21 15:41:46 UTC</t>
  </si>
  <si>
    <t>Attempted 	 5 
 Errors 	 1 
  Max 	 5 
 Score 	 13 
 CorrectScore 	 18</t>
  </si>
  <si>
    <t>Task duration: 	95257 
 OverallScore 	13
Attempted 	 5 
 Errors 	 1 
  Max 	 5 
 Score 	 13 
 CorrectScore 	 18 
 TrialType 	 Angle 	 Feedback 	 Score 	 RT 
 Match 	 90 	 CORRECT 	 4 	 33631 
 Mismatch 	 270 	 CORRECT 	 8 	 8276 
 Mismatch 	 90 	 CORRECT 	 13 	 9793 
 Mismatch 	 90 	 INCORRECT! 	 8 	 15311 
 Mismatch 	 90 	 CORRECT 	 13 	 16169</t>
  </si>
  <si>
    <t>2017-07-21 15:37:42 UTC</t>
  </si>
  <si>
    <t>2017-07-21 15:39:23 UTC</t>
  </si>
  <si>
    <t>Task duration 	 50842 
 MaxScore 	0
 MeanScore 	0
TargetString 	 ResponseString 	 RT 	 Feedback 
 12273 	 73212 	 5132 	 INCORRECT! 
 91115 	 11156 	 11410 	 INCORRECT! 
 144 	 142 	 7040 	 INCORRECT!</t>
  </si>
  <si>
    <t>2017-07-21 15:39:38 UTC</t>
  </si>
  <si>
    <t>2017-07-21 15:36:58 UTC</t>
  </si>
  <si>
    <t>Attempted 	 14 
 Errors 	 4 
  Max 	 10 
 Score 	 6</t>
  </si>
  <si>
    <t>Task duration 	 187269 
 OverallScore 	6
Attempted 	 14 
 Errors 	 4 
  Max 	 10 
 Score 	 6 
 OddOneOut 	 Selection 	 Correct 	 Level 	 On 	 Responded 	 RT 	 Score 
 5 	 5 	 CORRECT 	 1 	 9603 	 13934 	 4331 	 0 
 2 	 2 	 CORRECT 	 2 	 15206 	 23909 	 8703 	 1 
 8 	 8 	 CORRECT 	 3 	 25319 	 37158 	 11839 	 2 
 4 	 4 	 CORRECT 	 4 	 38554 	 45254 	 6700 	 3 
 4 	 9 	 ERROR!! 	 5 	 46623 	 54782 	 8159 	 4 
 8 	 8 	 CORRECT 	 8 	 56123 	 67824 	 11701 	 3 
 9 	 9 	 CORRECT 	 7 	 69207 	 75143 	 5936 	 4 
 7 	 7 	 CORRECT 	 6 	 76459 	 87871 	 11412 	 5 
 9 	 8 	 ERROR!! 	 8 	 89206 	 105951 	 16745 	 6 
 9 	 8 	 ERROR!! 	 8 	 107290 	 139760 	 32470 	 5 
 4 	 5 	 ERROR!! 	 8 	 141040 	 144944 	 3904 	 4 
 2 	 2 	 CORRECT 	 5 	 146205 	 164225 	 18020 	 3 
 3 	 3 	 CORRECT 	 9 	 165670 	 170801 	 5131 	 4 
 3 	 3 	 CORRECT 	 12 	 172242 	 179049 	 6807 	 5</t>
  </si>
  <si>
    <t>2017-07-21 15:36:57 UTC</t>
  </si>
  <si>
    <t>2017-07-21 15:35:19 UTC</t>
  </si>
  <si>
    <t>CC trials 	1
 IC trials 	0.6666666666666666
 CI trials 	1
 II trials 	 0
 CC RT 	6699.333333333333
 IC RT 	8320.333333333334
 CI RT 	15268.5
 II RT 	5703</t>
  </si>
  <si>
    <t>Task duration = 95212 
 OverallScore 	4
CC trials 	1
 IC trials 	0.6666666666666666
 CI trials 	1
 II trials 	 0
 CC RT 	6699.333333333333
 IC RT 	8320.333333333334
 CI RT 	15268.5
 II RT 	5703
Problems 	 CorrectAnswer 	 ProbeText 	 ProbeColour 	 RightProbe 	 LeftProbe 	 ResponseChoice 	 Feedback 	 RT
 IIR 	 Right 	 RED	255	BLUE	RED 	 Left 	 INCORRECT! 	 5295 
 CCL 	 Left 	 BLUE	255	RED	BLUE 	 Left 	 CORRECT 	 4257 
 IIL 	 Left 	 RED	255	RED	BLUE 	 Right 	 INCORRECT! 	 6111 
 ICR 	 Right 	 BLUE	16711680	RED	BLUE 	 Right 	 CORRECT 	 17713 
 CIR 	 Right 	 BLUE	255	BLUE	RED 	 Right 	 CORRECT 	 16288 
 CCR 	 Right 	 RED	16711680	RED	BLUE 	 Right 	 CORRECT 	 13755 
 CIL 	 Left 	 RED	16711680	BLUE	RED 	 Left 	 CORRECT 	 14249 
 ICL 	 Left 	 RED	255	RED	BLUE 	 Right 	 INCORRECT! 	 2771 
 ICL 	 Left 	 BLUE	16711680	BLUE	RED 	 Left 	 CORRECT 	 4477 
 CCL 	 Left 	 RED	16711680	BLUE	RED 	 Left 	 CORRECT 	 2086</t>
  </si>
  <si>
    <t>2017-07-21 15:33:00 UTC</t>
  </si>
  <si>
    <t>2017-07-21 15:35:57 UTC</t>
  </si>
  <si>
    <t>Task duration = 95389 
 1 out of 5 attempted 
ProbeText 	 OuterImg 	 InnerImg 	 Response 	 Feedback 	 RT 
 Circle is not contained by square	Square	Circle	false 	 INCORRECT! 	 22155 
 Square encapsulates circle	Square	Circle	false 	 INCORRECT! 	 17594 
 Square is encapsulated by circle	Square	Circle	true 	 CORRECT 	 19854 
 Square is contained by circle	Square	Circle	true 	 CORRECT 	 13363 
 Circle is bigger than square	Square	Circle	false 	 CORRECT 	 9224</t>
  </si>
  <si>
    <t>2017-07-21 15:31:06 UTC</t>
  </si>
  <si>
    <t>2017-07-21 15:32:49 UTC</t>
  </si>
  <si>
    <t>Task duration 	193108 
 MaxScore 	4 
 MeanScore 	2.75
TargetString 	 ResponseString 	 RT 	 Feedback
 724 	 724 	 46576 	 CORRECT! 
 142215 	 141522 	 16081 	 INCORRECT! 
 36 	 36 	 23354 	 CORRECT! 
 81011 	 81011 	 9700 	 CORRECT! 
 221215 	 221215 	 6744 	 CORRECT! 
 215221012 	 210121522 	 8743 	 INCORRECT! 
 1922216 	 2192216 	 46581 	 INCORRECT!</t>
  </si>
  <si>
    <t>2017-07-21 15:26:37 UTC</t>
  </si>
  <si>
    <t>2017-07-21 15:25:19 UTC</t>
  </si>
  <si>
    <t>PATIENT: 01-012</t>
  </si>
  <si>
    <t>July 21. 2017</t>
  </si>
  <si>
    <t>July 24/2017</t>
  </si>
  <si>
    <t>PATIENT: 01-013</t>
  </si>
  <si>
    <t>July 24. 2017</t>
  </si>
  <si>
    <t>Task duration 	 58194 
  AvgCorrect 	5 
 MaxScore 	 6 
 6.gif 	 2891 	 Response 1 of 3 	 Empty 
 11.gif 	 490 	 Response 2 of 3 	 Empty 
 24.gif 	 467 	 Token 1 of 4 
 17.gif 	 392 	 Token 2 of 4 
 11.gif 	 329 	 Response 1 of 2 	 Empty 
 6.gif 	 498 	 Token 3 of 4 
 11.gif 	 322 	 Token 4 of 4 	 completed 
 12.gif 	 1316 	 Response 1 of 3 	 Empty 
 17.gif 	 330 	 Response 2 of 3 	 Empty 
 16.gif 	 686 	 Token 1 of 5 
 22.gif 	 341 	 Response 1 of 2 	 Empty 
 20.gif 	 85 	 Token 2 of 5 
 17.gif 	 125 	 Response 1 of 2 	 Empty 
 12.gif 	 151 	 Token 3 of 5 
 22.gif 	 379 	 Response 1 of 2 	 Empty 
 17.gif 	 694 	 Token 4 of 5 
 22.gif 	 77 	 Token 5 of 5 	 completed 
 6.gif 	 568 	 Response 1 of 5 	 Empty 
 5.gif 	 827 	 Response 2 of 5 	 Empty 
 13.gif 	 194 	 Response 3 of 5 	 Empty 
 25.gif 	 199 	 Response 4 of 5 	 Empty 
 11.gif 	 244 	 Token 1 of 6 
 12.gif 	 56 	 Response 1 of 3 	 Empty 
 13.gif 	 85 	 Response 2 of 3 	 Empty 
 5.gif 	 12 	 Token 2 of 6 
 25.gif 	 70 	 Response 1 of 2 	 Empty 
 13.gif 	 3 	 Token 3 of 6 
 6.gif 	 60 	 Token 4 of 6 
 12.gif 	 253 	 Token 5 of 6 
 25.gif 	 142 	 Token 6 of 6 	 completed 
 9.gif 	 439 	 Response 1 of 3 	 Empty 
 11.gif 	 93 	 Response 2 of 3 	 Empty 
 10.gif 	 18 	 Token 1 of 7 
 17.gif 	 244 	 Response 1 of 4 	 Empty 
 10.gif 	 458 	 Response 2 of 4 	 Found ERROR! 
 8.gif 	 760 	 Response 1 of 5 	 Empty 
 5.gif 	 20 	 Response 2 of 5 	 Empty 
 12.gif 	 318 	 Response 3 of 5 	 Empty 
 1.gif 	 285 	 Response 4 of 5 	 Empty 
 13.gif 	 256 	 Token 1 of 6 
 4.gif 	 16 	 Token 2 of 6 
 8.gif 	 370 	 Response 1 of 4 	 Empty 
 5.gif 	 727 	 Response 2 of 4 	 Empty 
 1.gif 	 389 	 Response 3 of 4 	 Empty 
 12.gif 	 673 	 Token 3 of 6 
 8.gif 	 181 	 Token 4 of 6 
 12.gif 	 587 	 Response 1 of 1 	 Found ERROR! 
 7.gif 	 454 	 Response 1 of 0 	 Empty 
 4.gif 	 770 	 Response 2 of 0 	 Empty 
 1.gif 	 288 	 Response 3 of 0 	 Empty 
 16.gif 	 303 	 Response 4 of 0 	 Empty 
 18.gif 	 296 	 Token 1 of 5 
 1.gif 	 52 	 Response 1 of 4 	 Empty 
 16.gif 	 401 	 Response 2 of 4 	 Empty 
 4.gif 	 10 	 Response 3 of 4 	 Empty 
 7.gif 	 350 	 Token 2 of 5 
 16.gif 	 277 	 Response 1 of 3 	 Empty 
 1.gif 	 601 	 Response 2 of 3 	 Empty 
 4.gif 	 305 	 Token 3 of 5 
 16.gif 	 28 	 Response 1 of 2 	 Empty 
 1.gif 	 73 	 Token 4 of 5 
 16.gif 	 294 	 Token 5 of 5 	 completed 
 8.gif 	 635 	 Response 1 of 5 	 Empty 
 4.gif 	 148 	 Response 2 of 5 	 Empty 
 11.gif 	 28 	 Response 3 of 5 	 Empty 
 23.gif 	 344 	 Response 4 of 5 	 Empty 
 6.gif 	 75 	 Token 1 of 6 
 24.gif 	 805 	 Response 1 of 2 	 Empty 
 8.gif 	 43 	 Token 2 of 6 
 4.gif 	 448 	 Response 1 of 3 	 Empty 
 11.gif 	 771 	 Response 2 of 3 	 Empty 
 23.gif 	 228 	 Token 3 of 6 
 24.gif 	 860 	 Token 4 of 6 
 11.gif 	 407 	 Token 5 of 6 
 6.gif 	 553 	 Response 1 of 1 	 Found ERROR!</t>
  </si>
  <si>
    <t>2017-07-24 17:34:31 UTC</t>
  </si>
  <si>
    <t>2017-07-24 17:35:32 UTC</t>
  </si>
  <si>
    <t>Mozilla/5.0 (Macintosh; Intel Mac OS X 10_11_5) AppleWebKit/537.36 (KHTML, like Gecko) Chrome/59.0.3071.115 Safari/537.36</t>
  </si>
  <si>
    <t xml:space="preserve"> Attempted 	 33 
 Errors 	 13 
  Max 	 6 
 Score 	 15 
 CorrectScore 	 73</t>
  </si>
  <si>
    <t>Task duration 	95507 
 OverallScore 	15
 Attempted 	 33 
 Errors 	 13 
  Max 	 6 
 Score 	 15 
 CorrectScore 	 73 
 TypeOfTrial 	 ShapeTypeRight 	 ShapeTypeLeft 	 CopyingWhichSide 	 Feedback 	 CurrentScore 	 RT 
 Mismatch 	 6 	 6 	 Right 	 INCORRECT! 	 -1 	 2730 
 Match 	 4 	 4 	 Right 	 CORRECT 	 0 	 2439 
 Match 	 6 	 5 	 Left 	 CORRECT 	 1 	 2217 
 Mismatch 	 4 	 5 	 Right 	 CORRECT 	 3 	 2020 
 Match 	 3 	 5 	 Left 	 CORRECT 	 5 	 1792 
 Match 	 4 	 3 	 Left 	 INCORRECT! 	 2 	 1645 
 Mismatch 	 3 	 6 	 Right 	 CORRECT 	 5 	 3018 
 Mismatch 	 4 	 6 	 Left 	 INCORRECT! 	 2 	 3491 
 Match 	 5 	 4 	 Left 	 INCORRECT! 	 -1 	 2147 
 Match 	 4 	 4 	 Left 	 CORRECT 	 1 	 1013 
 Match 	 3 	 3 	 Left 	 CORRECT 	 3 	 1405 
 Mismatch 	 6 	 4 	 Left 	 CORRECT 	 6 	 1531 
 Match 	 4 	 5 	 Right 	 CORRECT 	 9 	 1557 
 Mismatch 	 3 	 5 	 Left 	 INCORRECT! 	 5 	 1557 
 Mismatch 	 4 	 3 	 Left 	 CORRECT 	 9 	 1708 
 Mismatch 	 4 	 6 	 Left 	 CORRECT 	 13 	 3873 
 Mismatch 	 6 	 4 	 Left 	 INCORRECT! 	 8 	 2325 
 Match 	 5 	 3 	 Right 	 CORRECT 	 13 	 1193 
 Mismatch 	 5 	 5 	 Left 	 INCORRECT! 	 8 	 750 
 Match 	 5 	 5 	 Left 	 CORRECT 	 13 	 678 
 Match 	 4 	 3 	 Left 	 CORRECT 	 18 	 490 
 Match 	 4 	 6 	 Right 	 CORRECT 	 24 	 570 
 Mismatch 	 5 	 6 	 Right 	 INCORRECT! 	 18 	 1024 
 Mismatch 	 5 	 3 	 Right 	 CORRECT 	 24 	 2362 
 Match 	 6 	 4 	 Left 	 INCORRECT! 	 18 	 2191 
 Mismatch 	 3 	 4 	 Left 	 CORRECT 	 24 	 2045 
 Match 	 5 	 4 	 Right 	 INCORRECT! 	 18 	 2407 
 Match 	 6 	 5 	 Left 	 INCORRECT! 	 12 	 3290 
 Match 	 5 	 3 	 Left 	 INCORRECT! 	 7 	 1964 
 Mismatch 	 6 	 3 	 Right 	 INCORRECT! 	 2 	 2334 
 Mismatch 	 4 	 5 	 Right 	 CORRECT 	 6 	 1817 
 Match 	 3 	 5 	 Right 	 CORRECT 	 10 	 1649 
 Match 	 3 	 6 	 Left 	 CORRECT 	 15 	 1614</t>
  </si>
  <si>
    <t>2017-07-24 17:33:36 UTC</t>
  </si>
  <si>
    <t>2017-07-24 17:34:23 UTC</t>
  </si>
  <si>
    <t>Task duration 	 97916 
 MaxScore: 	3
 MeanScore 	2.75 
TargetString 	 ResponseString 	 RT 	 Feedback
 58 	 58 	 3878 	 Correct 
 1136 	 1136 	 4521 	 Correct 
 181967 	 187 	 3489 	 Incorrect 
 2189 	 2189 	 3319 	 Correct 
 2021114 	 2014 	 3233 	 Incorrect 
 7322 	 7322 	 4751 	 Correct 
 932320 	 9320 	 4911 	 Incorrect</t>
  </si>
  <si>
    <t>2017-07-24 17:20:00 UTC</t>
  </si>
  <si>
    <t>2017-07-24 17:33:30 UTC</t>
  </si>
  <si>
    <t>Task duration 	187067 
 Batch: 	
 Song: 	
OverallScore 	10 
DifficultyLevel 	 Feedback 	 MovesMade 	 RT 
 1 	 CORRECT! 	 6 	 18142 
 2 	 CORRECT! 	 3 	 15576 
 3 	 Failed! 	 8 	 45599 
 2 	 CORRECT! 	 3 	 8368 
 3 	 CORRECT! 	 4 	 8745 
 4 	 CORRECT! 	 8 	 47155</t>
  </si>
  <si>
    <t>2017-07-24 17:16:25 UTC</t>
  </si>
  <si>
    <t>2017-07-24 17:24:17 UTC</t>
  </si>
  <si>
    <t>Task duration 	 44047 
 MaxScore 	4
 MeanScore 	3.5
 TargetString 	 ResponseString 	 RT 	 Feedback
 3240 	 4044 	 2370 	 INCORRECT! 
 597 	 597 	 1117 	 CORRECT! 
 8743 	 8743 	 1318 	 CORRECT! 
 93145 	 49315 	 3490 	 INCORRECT! 
 0152 	 1552 	 3237 	 INCORRECT!</t>
  </si>
  <si>
    <t>2017-07-24 17:19:18 UTC</t>
  </si>
  <si>
    <t>2017-07-24 17:16:20 UTC</t>
  </si>
  <si>
    <t xml:space="preserve"> 
 Attempted 	 18 
 Errors 	 1 
  Max 	 9 
 Score 	 72 
 CorrectScore 	81</t>
  </si>
  <si>
    <t>Task duration 	95251 
 OverallScore 	72 
 Attempted 	 18 
 Errors 	 1 
  Max 	 9 
 Score 	 72 
 CorrectScore 	81
 TrialType 	 FeedbackText.text 	 CurrentScore 	 RT 
 Mismatched 	 CORRECT 	 1 	 4084 
 Mismatched 	 CORRECT 	 2 	 2478 
 Matched 	 CORRECT 	 4 	 1497 
 Matched 	 CORRECT 	 6 	 1663 
 Mismatched 	 CORRECT 	 9 	 2641 
 Matched 	 CORRECT 	 12 	 3462 
 Mismatched 	 CORRECT 	 16 	 3591 
 Matched 	 CORRECT 	 20 	 2704 
 Matched 	 CORRECT 	 25 	 3482 
 Matched 	 CORRECT 	 30 	 3068 
 Mismatched 	 CORRECT 	 36 	 4611 
 Matched 	 CORRECT 	 42 	 5353 
 Mismatched 	 CORRECT 	 49 	 4063 
 Matched 	 CORRECT 	 56 	 10367 
 Matched 	 CORRECT 	 64 	 8295 
 Mismatched 	 CORRECT 	 72 	 4657 
 Matched 	 CORRECT 	 81 	 2350 
 Mismatched 	 INCORRECT! 	 72 	 3892</t>
  </si>
  <si>
    <t>2017-07-24 17:09:48 UTC</t>
  </si>
  <si>
    <t>2017-07-24 17:11:34 UTC</t>
  </si>
  <si>
    <t>Attempted 	 32 
 Errors 	 16 
  Max 	 5 
 Score 	 -10 
 CorrectScore 	 54</t>
  </si>
  <si>
    <t>Task duration: 	95428 
 OverallScore 	-10
Attempted 	 32 
 Errors 	 16 
  Max 	 5 
 Score 	 -10 
 CorrectScore 	 54 
 TrialType 	 Angle 	 Feedback 	 Score 	 RT 
 Match 	 90 	 INCORRECT! 	 -4 	 5276 
 Match 	 90 	 INCORRECT! 	 -8 	 5194 
 Match 	 90 	 CORRECT 	 -5 	 2137 
 Mismatch 	 90 	 INCORRECT! 	 -8 	 2050 
 Mismatch 	 180 	 INCORRECT! 	 -11 	 2547 
 Mismatch 	 270 	 CORRECT 	 -9 	 1551 
 Mismatch 	 180 	 CORRECT 	 -7 	 975 
 Mismatch 	 180 	 CORRECT 	 -4 	 841 
 Match 	 270 	 CORRECT 	 -1 	 1094 
 Match 	 90 	 CORRECT 	 3 	 1316 
 Mismatch 	 90 	 INCORRECT! 	 -1 	 1958 
 Match 	 270 	 CORRECT 	 3 	 2836 
 Match 	 180 	 INCORRECT! 	 -1 	 1696 
 Match 	 90 	 CORRECT 	 3 	 983 
 Mismatch 	 90 	 INCORRECT! 	 -1 	 872 
 Mismatch 	 180 	 CORRECT 	 3 	 740 
 Match 	 270 	 CORRECT 	 7 	 1395 
 Mismatch 	 180 	 CORRECT 	 12 	 2612 
 Mismatch 	 270 	 INCORRECT! 	 7 	 1346 
 Mismatch 	 180 	 INCORRECT! 	 2 	 1805 
 Match 	 180 	 INCORRECT! 	 -2 	 716 
 Mismatch 	 270 	 INCORRECT! 	 -6 	 766 
 Match 	 180 	 CORRECT 	 -3 	 384 
 Match 	 180 	 CORRECT 	 0 	 774 
 Mismatch 	 90 	 INCORRECT! 	 -4 	 2473 
 Match 	 90 	 CORRECT 	 0 	 1168 
 Mismatch 	 270 	 INCORRECT! 	 -4 	 2054 
 Match 	 180 	 INCORRECT! 	 -8 	 1361 
 Match 	 90 	 CORRECT 	 -5 	 896 
 Match 	 90 	 CORRECT 	 -2 	 1778 
 Mismatch 	 90 	 INCORRECT! 	 -6 	 11116 
 Mismatch 	 90 	 INCORRECT! 	 -10 	 1524</t>
  </si>
  <si>
    <t>2017-07-24 17:08:57 UTC</t>
  </si>
  <si>
    <t>2017-07-24 17:10:29 UTC</t>
  </si>
  <si>
    <t>Task duration 	 124019 
 MaxScore 	5
 MeanScore 	4.5
TargetString 	 ResponseString 	 RT 	 Feedback 
 10296 	 10296 	 3566 	 CORRECT! 
 15813512 	 15813512 	 5310 	 CORRECT! 
 1411139157 	 1411131575 	 12617 	 INCORRECT! 
 2145412 	 214458 	 6727 	 INCORRECT! 
 01021 	 01021 	 6053 	 CORRECT! 
 6412514 	 6412514 	 7992 	 CORRECT! 
 71012364 	 10712325 	 7832 	 INCORRECT!</t>
  </si>
  <si>
    <t>2017-07-24 17:05:34 UTC</t>
  </si>
  <si>
    <t>2017-07-24 17:08:18 UTC</t>
  </si>
  <si>
    <t>Attempted 	 23 
 Errors 	 16 
  Max 	 7 
 Score 	 -9</t>
  </si>
  <si>
    <t>Task duration 	 187202 
 OverallScore 	-9
Attempted 	 23 
 Errors 	 16 
  Max 	 7 
 Score 	 -9 
 OddOneOut 	 Selection 	 Correct 	 Level 	 On 	 Responded 	 RT 	 Score 
 6 	 4 	 ERROR!! 	 1 	 13362 	 27662 	 14300 	 0 
 2 	 5 	 ERROR!! 	 1 	 28937 	 35192 	 6255 	 -1 
 4 	 2 	 ERROR!! 	 1 	 36608 	 40806 	 4198 	 -2 
 2 	 2 	 CORRECT 	 1 	 42105 	 47208 	 5103 	 -3 
 8 	 9 	 ERROR!! 	 2 	 48515 	 51820 	 3305 	 -2 
 5 	 5 	 CORRECT 	 2 	 53102 	 62186 	 9084 	 -3 
 1 	 1 	 CORRECT 	 3 	 63516 	 74247 	 10731 	 -2 
 3 	 3 	 CORRECT 	 4 	 75554 	 87095 	 11541 	 -1 
 4 	 4 	 CORRECT 	 5 	 88438 	 92645 	 4207 	 0 
 2 	 4 	 ERROR!! 	 6 	 93933 	 101916 	 7983 	 1 
 8 	 1 	 ERROR!! 	 6 	 103188 	 115514 	 12326 	 0 
 4 	 5 	 ERROR!! 	 6 	 116773 	 129502 	 12729 	 -1 
 5 	 3 	 ERROR!! 	 6 	 130771 	 142200 	 11429 	 -2 
 1 	 9 	 ERROR!! 	 6 	 143471 	 150863 	 7392 	 -3 
 8 	 1 	 ERROR!! 	 6 	 152137 	 154028 	 1891 	 -4 
 7 	 5 	 ERROR!! 	 6 	 155433 	 156323 	 890 	 -5 
 9 	 8 	 ERROR!! 	 6 	 157606 	 161723 	 4117 	 -6 
 6 	 7 	 ERROR!! 	 6 	 162971 	 164679 	 1708 	 -7 
 1 	 7 	 ERROR!! 	 6 	 166020 	 173951 	 7931 	 -8 
 3 	 3 	 CORRECT 	 8 	 175271 	 181667 	 6396 	 -9 
 7 	 7 	 CORRECT 	 6 	 182939 	 185372 	 2433 	 -8 
 8 	 4 	 ERROR!! 	 8 	 186689 	 189077 	 2388 	 -7 
 2 	 8 	 ERROR!! 	 8 	 190355 	 191838 	 1483 	 -8</t>
  </si>
  <si>
    <t>2017-07-24 17:02:13 UTC</t>
  </si>
  <si>
    <t>2017-07-24 17:05:30 UTC</t>
  </si>
  <si>
    <t>CC trials 	0.9
 IC trials 	0.2727272727272727
 CI trials 	0.6666666666666666
 II trials 	 0.1
 CC RT 	1843.8
 IC RT 	2133.3636363636365
 CI RT 	1881.0833333333333
 II RT 	1390.7</t>
  </si>
  <si>
    <t>Task duration = 95639 
 OverallScore 	-1
CC trials 	0.9
 IC trials 	0.2727272727272727
 CI trials 	0.6666666666666666
 II trials 	 0.1
 CC RT 	1843.8
 IC RT 	2133.3636363636365
 CI RT 	1881.0833333333333
 II RT 	1390.7
Problems 	 CorrectAnswer 	 ProbeText 	 ProbeColour 	 RightProbe 	 LeftProbe 	 ResponseChoice 	 Feedback 	 RT
 CIR 	 Right 	 BLUE	255	BLUE	RED 	 Left 	 INCORRECT! 	 2767 
 CIL 	 Left 	 RED	16711680	BLUE	RED 	 Left 	 CORRECT 	 3144 
 ICL 	 Left 	 RED	255	RED	BLUE 	 Right 	 INCORRECT! 	 2961 
 ICR 	 Right 	 RED	255	BLUE	RED 	 Left 	 INCORRECT! 	 3437 
 IIL 	 Left 	 RED	255	RED	BLUE 	 Right 	 INCORRECT! 	 3603 
 CCL 	 Left 	 RED	16711680	BLUE	RED 	 Left 	 CORRECT 	 1829 
 CCR 	 Right 	 BLUE	255	BLUE	RED 	 Right 	 CORRECT 	 1820 
 IIR 	 Right 	 RED	255	BLUE	RED 	 Left 	 INCORRECT! 	 1359 
 CCR 	 Right 	 BLUE	255	BLUE	RED 	 Right 	 CORRECT 	 1048 
 ICR 	 Right 	 RED	255	BLUE	RED 	 Right 	 CORRECT 	 1056 
 IIL 	 Left 	 RED	255	RED	BLUE 	 Right 	 INCORRECT! 	 1206 
 CCL 	 Left 	 BLUE	255	RED	BLUE 	 Left 	 CORRECT 	 611 
 ICL 	 Left 	 BLUE	16711680	BLUE	RED 	 Right 	 INCORRECT! 	 1089 
 CIR 	 Right 	 RED	16711680	RED	BLUE 	 Left 	 INCORRECT! 	 639 
 CIL 	 Left 	 RED	16711680	BLUE	RED 	 Right 	 INCORRECT! 	 952 
 IIR 	 Right 	 RED	255	BLUE	RED 	 Right 	 CORRECT 	 554 
 CIL 	 Left 	 BLUE	255	RED	BLUE 	 Left 	 CORRECT 	 3707 
 ICL 	 Left 	 RED	255	RED	BLUE 	 Right 	 INCORRECT! 	 1833 
 CCR 	 Right 	 BLUE	255	BLUE	RED 	 Left 	 INCORRECT! 	 1361 
 CIR 	 Right 	 RED	16711680	RED	BLUE 	 Right 	 CORRECT 	 2475 
 CCL 	 Left 	 BLUE	255	RED	BLUE 	 Left 	 CORRECT 	 1898 
 IIR 	 Right 	 BLUE	16711680	RED	BLUE 	 Left 	 INCORRECT! 	 1195 
 ICR 	 Right 	 RED	255	BLUE	RED 	 Left 	 INCORRECT! 	 2300 
 IIL 	 Left 	 BLUE	16711680	BLUE	RED 	 Right 	 INCORRECT! 	 1185 
 IIR 	 Right 	 RED	255	BLUE	RED 	 Left 	 INCORRECT! 	 619 
 CCR 	 Right 	 BLUE	255	BLUE	RED 	 Right 	 CORRECT 	 6210 
 IIL 	 Left 	 BLUE	16711680	BLUE	RED 	 Right 	 INCORRECT! 	 1249 
 ICL 	 Left 	 RED	255	RED	BLUE 	 Left 	 CORRECT 	 4594 
 CIR 	 Right 	 RED	16711680	RED	BLUE 	 Right 	 CORRECT 	 2037 
 CIL 	 Left 	 RED	16711680	BLUE	RED 	 Left 	 CORRECT 	 1125 
 CCL 	 Left 	 RED	16711680	BLUE	RED 	 Left 	 CORRECT 	 772 
 ICR 	 Right 	 RED	255	BLUE	RED 	 Left 	 INCORRECT! 	 597 
 CIL 	 Left 	 RED	16711680	BLUE	RED 	 Left 	 CORRECT 	 1826 
 CCL 	 Left 	 RED	16711680	BLUE	RED 	 Left 	 CORRECT 	 1712 
 IIL 	 Left 	 BLUE	16711680	BLUE	RED 	 Right 	 INCORRECT! 	 1529 
 IIR 	 Right 	 BLUE	16711680	RED	BLUE 	 Left 	 INCORRECT! 	 1408 
 CCR 	 Right 	 RED	16711680	RED	BLUE 	 Right 	 CORRECT 	 1177 
 ICR 	 Right 	 BLUE	16711680	RED	BLUE 	 Right 	 CORRECT 	 1440 
 CIR 	 Right 	 BLUE	255	BLUE	RED 	 Left 	 INCORRECT! 	 1456 
 ICL 	 Left 	 BLUE	16711680	BLUE	RED 	 Right 	 INCORRECT! 	 2826 
 CIL 	 Left 	 RED	16711680	BLUE	RED 	 Left 	 CORRECT 	 1025 
 ICR 	 Right 	 BLUE	16711680	RED	BLUE 	 Left 	 INCORRECT! 	 1334 
 CIR 	 Right 	 BLUE	255	BLUE	RED 	 Right 	 CORRECT 	 1420</t>
  </si>
  <si>
    <t>2017-07-24 16:50:56 UTC</t>
  </si>
  <si>
    <t>2017-07-24 16:47:57 UTC</t>
  </si>
  <si>
    <t>Task duration = 95397 
 3 out of 15 attempted 
ProbeText 	 OuterImg 	 InnerImg 	 Response 	 Feedback 	 RT 
 Square contains circle	Square	Circle	true 	 CORRECT 	 9601 
 Square is bigger than circle	Square	Circle	false 	 INCORRECT! 	 6501 
 Circle is not contained by square	Square	Circle	true 	 INCORRECT! 	 10849 
 Square encapsulates circle	Square	Circle	false 	 CORRECT 	 1779 
 Circle is not smaller than square	Square	Circle	false 	 CORRECT 	 1080 
 Square is not encapsulated by circle	Square	Circle	false 	 INCORRECT! 	 1089 
 Circle is not contained by square	Square	Circle	false 	 INCORRECT! 	 1095 
 Circle is contained by square	Square	Circle	true 	 CORRECT 	 522 
 Square is not smaller than circle	Square	Circle	false 	 CORRECT 	 1584 
 Circle does not encapsulate square	Square	Circle	false 	 INCORRECT! 	 9237 
 Circle is not bigger than square	Square	Circle	true 	 INCORRECT! 	 5266 
 Square does not contain circle	Square	Circle	false 	 CORRECT 	 5790 
 Circle is bigger than square	Square	Circle	false 	 CORRECT 	 4410 
 Circle is bigger than square	Square	Circle	true 	 CORRECT 	 5518 
 Circle encapsulates square	Square	Circle	false 	 CORRECT 	 8134</t>
  </si>
  <si>
    <t>2017-07-24 16:43:10 UTC</t>
  </si>
  <si>
    <t>2017-07-24 16:48:47 UTC</t>
  </si>
  <si>
    <t>Task duration 	 143927 
  AvgCorrect 	3.6666666666666665 
 MaxScore 	 4 
 21.gif 	 11503 	 Response 1 of 3 	 Empty 
 2.gif 	 3206 	 Response 2 of 3 	 Empty 
 8.gif 	 2060 	 Token 1 of 4 
 21.gif 	 5355 	 Response 1 of 2 	 Empty 
 9.gif 	 1118 	 Token 2 of 4 
 2.gif 	 3752 	 Token 3 of 4 
 21.gif 	 3293 	 Token 4 of 4 	 completed 
 24.gif 	 5449 	 Token 1 of 5 
 18.gif 	 3386 	 Response 1 of 4 	 Empty 
 9.gif 	 980 	 Response 2 of 4 	 Empty 
 15.gif 	 2134 	 Response 3 of 4 	 Empty 
 2.gif 	 956 	 Token 2 of 5 
 15.gif 	 4678 	 Response 1 of 2 	 Empty 
 24.gif 	 955 	 Response 2 of 2 	 Found ERROR! 
 9.gif 	 2119 	 Response 1 of 2 	 Empty 
 24.gif 	 2247 	 Token 1 of 4 
 14.gif 	 3291 	 Response 1 of 2 	 Empty 
 16.gif 	 639 	 Token 2 of 4 
 16.gif 	 12337 	 Response 1 of 2 	 Found ERROR! 
 14.gif 	 6570 	 Response 1 of 2 	 Empty 
 12.gif 	 1064 	 Token 1 of 3 
 20.gif 	 7136 	 Token 2 of 3 
 14.gif 	 2827 	 Token 3 of 3 	 completed 
 14.gif 	 3005 	 Response 1 of 3 	 Empty 
 15.gif 	 1400 	 Response 2 of 3 	 Empty 
 11.gif 	 794 	 Token 1 of 4 
 20.gif 	 2242 	 Response 1 of 2 	 Empty 
 15.gif 	 1282 	 Token 2 of 4 
 14.gif 	 2954 	 Token 3 of 4 
 20.gif 	 1905 	 Token 4 of 4 	 completed 
 18.gif 	 3823 	 Response 1 of 3 	 Empty 
 15.gif 	 927 	 Response 2 of 3 	 Empty 
 16.gif 	 1341 	 Token 1 of 5 
 6.gif 	 2147 	 Response 1 of 3 	 Empty 
 1.gif 	 1144 	 Response 2 of 3 	 Empty 
 15.gif 	 2320 	 Token 2 of 5 
 18.gif 	 3388 	 Token 3 of 5 
 16.gif 	 2397 	 Response 1 of 2 	 Found ERROR!</t>
  </si>
  <si>
    <t>2017-07-24 16:45:26 UTC</t>
  </si>
  <si>
    <t>2017-07-24 16:44:14 UTC</t>
  </si>
  <si>
    <t>Task duration 	84563 
 MaxScore 	5 
 MeanScore 	3.6
TargetString 	 ResponseString 	 RT 	 Feedback
 1422 	 1422 	 2415 	 CORRECT! 
 22514 	 22514 	 3048 	 CORRECT! 
 12839 	 12839 	 6300 	 CORRECT! 
 122410216 	 122421610 	 6827 	 INCORRECT! 
 9201025 	 9201025 	 4227 	 CORRECT! 
 191713122 	 191713122 	 3533 	 CORRECT! 
 16191452418 	 16191451824 	 5371 	 INCORRECT! 
 2321417 	 2317214 	 5458 	 INCORRECT!</t>
  </si>
  <si>
    <t>2017-07-24 16:45:13 UTC</t>
  </si>
  <si>
    <t>2017-07-24 16:48:00 UTC</t>
  </si>
  <si>
    <t xml:space="preserve"> Attempted 	 16 
 Errors 	 5 
  Max 	 4 
 Score 	 13 
 CorrectScore 	 24</t>
  </si>
  <si>
    <t>Task duration 	95554 
 OverallScore 	13
 Attempted 	 16 
 Errors 	 5 
  Max 	 4 
 Score 	 13 
 CorrectScore 	 24 
 TypeOfTrial 	 ShapeTypeRight 	 ShapeTypeLeft 	 CopyingWhichSide 	 Feedback 	 CurrentScore 	 RT 
 Match 	 4 	 3 	 Left 	 INCORRECT! 	 -1 	 3884 
 Match 	 6 	 6 	 Right 	 CORRECT 	 0 	 3354 
 Mismatch 	 4 	 5 	 Right 	 INCORRECT! 	 -1 	 3569 
 Match 	 6 	 4 	 Right 	 CORRECT 	 0 	 2990 
 Match 	 6 	 3 	 Right 	 CORRECT 	 1 	 3539 
 Match 	 5 	 6 	 Left 	 CORRECT 	 3 	 3363 
 Match 	 4 	 5 	 Right 	 CORRECT 	 5 	 3498 
 Mismatch 	 3 	 3 	 Right 	 INCORRECT! 	 2 	 2827 
 Match 	 6 	 5 	 Right 	 CORRECT 	 5 	 4672 
 Mismatch 	 3 	 5 	 Right 	 INCORRECT! 	 2 	 3498 
 Mismatch 	 5 	 4 	 Right 	 INCORRECT! 	 -1 	 3612 
 Mismatch 	 5 	 4 	 Left 	 CORRECT 	 1 	 5945 
 Match 	 4 	 3 	 Left 	 CORRECT 	 3 	 8568 
 Mismatch 	 6 	 3 	 Left 	 CORRECT 	 6 	 4375 
 Match 	 6 	 4 	 Right 	 CORRECT 	 9 	 6344 
 Match 	 3 	 5 	 Left 	 CORRECT 	 13 	 6655</t>
  </si>
  <si>
    <t>2017-07-24 16:44:22 UTC</t>
  </si>
  <si>
    <t>2017-07-24 16:45:40 UTC</t>
  </si>
  <si>
    <t>Task duration 	 133388 
 MaxScore: 	3
 MeanScore 	2.5 
TargetString 	 ResponseString 	 RT 	 Feedback
 1318 	 1318 	 8969 	 Correct 
 12110 	 12110 	 16516 	 Correct 
 47913 	 4713 	 12481 	 Incorrect 
 1974 	 194 	 6826 	 Incorrect 
 2013 	 2013 	 7082 	 Correct 
 1174 	 1174 	 10519 	 Correct 
 162113 	 13 	 4922 	 Incorrect</t>
  </si>
  <si>
    <t>2017-07-24 16:40:58 UTC</t>
  </si>
  <si>
    <t>2017-07-24 16:38:14 UTC</t>
  </si>
  <si>
    <t>Task duration 	187023 
 Batch: 	
 Song: 	
OverallScore 	6 
DifficultyLevel 	 Feedback 	 MovesMade 	 RT 
 1 	 CORRECT! 	 3 	 25534 
 2 	 CORRECT! 	 3 	 56026</t>
  </si>
  <si>
    <t>2017-07-24 16:35:42 UTC</t>
  </si>
  <si>
    <t>2017-07-24 16:39:02 UTC</t>
  </si>
  <si>
    <t>Task duration 	 78361 
 MaxScore 	5
 MeanScore 	4.333333333333333
 TargetString 	 ResponseString 	 RT 	 Feedback
 4370 	 4370 	 3655 	 CORRECT! 
 09285 	 09852 	 7370 	 INCORRECT! 
 3841 	 3841 	 4121 	 CORRECT! 
 13425 	 13425 	 3655 	 CORRECT! 
 463812 	 436218 	 9456 	 INCORRECT! 
 54832 	 12345 	 7785 	 INCORRECT!</t>
  </si>
  <si>
    <t>2017-07-24 16:29:29 UTC</t>
  </si>
  <si>
    <t>2017-07-24 16:34:37 UTC</t>
  </si>
  <si>
    <t xml:space="preserve"> 
 Attempted 	 13 
 Errors 	 1 
  Max 	 6 
 Score 	 37 
 CorrectScore 	42</t>
  </si>
  <si>
    <t>Task duration 	95634 
 OverallScore 	37 
 Attempted 	 13 
 Errors 	 1 
  Max 	 6 
 Score 	 37 
 CorrectScore 	42
 TrialType 	 FeedbackText.text 	 CurrentScore 	 RT 
 Matched 	 CORRECT 	 1 	 4452 
 Mismatched 	 CORRECT 	 2 	 2450 
 Matched 	 CORRECT 	 4 	 2868 
 Mismatched 	 CORRECT 	 6 	 2405 
 Matched 	 CORRECT 	 9 	 3613 
 Matched 	 CORRECT 	 12 	 2027 
 Mismatched 	 CORRECT 	 16 	 5375 
 Matched 	 CORRECT 	 20 	 4959 
 Mismatched 	 INCORRECT! 	 15 	 4164 
 Matched 	 CORRECT 	 20 	 9165 
 Mismatched 	 CORRECT 	 25 	 5164 
 Mismatched 	 CORRECT 	 31 	 5874 
 Mismatched 	 CORRECT 	 37 	 24702</t>
  </si>
  <si>
    <t>2017-07-24 16:31:33 UTC</t>
  </si>
  <si>
    <t>2017-07-24 16:33:35 UTC</t>
  </si>
  <si>
    <t>Attempted 	 6 
 Errors 	 2 
  Max 	 5 
 Score 	 8 
 CorrectScore 	 18</t>
  </si>
  <si>
    <t>Task duration: 	95362 
 OverallScore 	8
Attempted 	 6 
 Errors 	 2 
  Max 	 5 
 Score 	 8 
 CorrectScore 	 18 
 TrialType 	 Angle 	 Feedback 	 Score 	 RT 
 Match 	 270 	 CORRECT 	 4 	 7547 
 Mismatch 	 180 	 CORRECT 	 8 	 5452 
 Match 	 180 	 CORRECT 	 13 	 3892 
 Mismatch 	 270 	 INCORRECT! 	 8 	 3843 
 Match 	 270 	 CORRECT 	 13 	 14701 
 Mismatch 	 180 	 INCORRECT! 	 8 	 38424</t>
  </si>
  <si>
    <t>2017-07-24 16:27:44 UTC</t>
  </si>
  <si>
    <t>2017-07-24 16:30:41 UTC</t>
  </si>
  <si>
    <t>Task duration 	 119507 
 MaxScore 	5
 MeanScore 	4.666666666666667
TargetString 	 ResponseString 	 RT 	 Feedback 
 3768 	 3768 	 6455 	 CORRECT! 
 114236 	 114236 	 9821 	 CORRECT! 
 131417113 	 131412711 	 8327 	 INCORRECT! 
 9515132 	 9515132 	 7715 	 CORRECT! 
 1107382 	 52711104 	 12322 	 INCORRECT! 
 21211134 	 2811146 	 10143 	 INCORRECT!</t>
  </si>
  <si>
    <t>2017-07-24 16:25:45 UTC</t>
  </si>
  <si>
    <t>2017-07-24 16:26:57 UTC</t>
  </si>
  <si>
    <t>Attempted 	 11 
 Errors 	 2 
  Max 	 9 
 Score 	 7</t>
  </si>
  <si>
    <t>Task duration 	 187171 
 OverallScore 	7
Attempted 	 11 
 Errors 	 2 
  Max 	 9 
 Score 	 7 
 OddOneOut 	 Selection 	 Correct 	 Level 	 On 	 Responded 	 RT 	 Score 
 7 	 7 	 CORRECT 	 1 	 7610 	 15036 	 7426 	 0 
 6 	 6 	 CORRECT 	 2 	 16330 	 24923 	 8593 	 1 
 9 	 9 	 CORRECT 	 3 	 26281 	 36507 	 10226 	 2 
 5 	 5 	 CORRECT 	 4 	 37913 	 45492 	 7579 	 3 
 5 	 5 	 CORRECT 	 7 	 46831 	 60652 	 13821 	 4 
 4 	 4 	 CORRECT 	 5 	 61947 	 67476 	 5529 	 5 
 3 	 3 	 CORRECT 	 6 	 68756 	 83389 	 14633 	 6 
 3 	 3 	 CORRECT 	 8 	 84697 	 95229 	 10532 	 7 
 8 	 8 	 CORRECT 	 9 	 96496 	 107934 	 11438 	 8 
 5 	 9 	 ERROR!! 	 10 	 109332 	 146615 	 37283 	 9 
 4 	 7 	 ERROR!! 	 10 	 147912 	 170287 	 22375 	 8</t>
  </si>
  <si>
    <t>2017-07-24 16:22:06 UTC</t>
  </si>
  <si>
    <t>2017-07-24 16:25:18 UTC</t>
  </si>
  <si>
    <t>CC trials 	1
 IC trials 	1
 CI trials 	0
 II trials 	 0
 CC RT 	3334.1666666666665
 IC RT 	2873.625
 CI RT 	2883.1428571428573
 II RT 	2982.1666666666665</t>
  </si>
  <si>
    <t>Task duration = 95534 
 OverallScore 	1
CC trials 	1
 IC trials 	1
 CI trials 	0
 II trials 	 0
 CC RT 	3334.1666666666665
 IC RT 	2873.625
 CI RT 	2883.1428571428573
 II RT 	2982.1666666666665
Problems 	 CorrectAnswer 	 ProbeText 	 ProbeColour 	 RightProbe 	 LeftProbe 	 ResponseChoice 	 Feedback 	 RT
 ICL 	 Left 	 RED	255	RED	BLUE 	 Left 	 CORRECT 	 6063 
 CCR 	 Right 	 RED	16711680	RED	BLUE 	 Right 	 CORRECT 	 3285 
 IIR 	 Right 	 RED	255	BLUE	RED 	 Left 	 INCORRECT! 	 3063 
 CIL 	 Left 	 BLUE	255	RED	BLUE 	 Right 	 INCORRECT! 	 3072 
 IIL 	 Left 	 BLUE	16711680	BLUE	RED 	 Right 	 INCORRECT! 	 3173 
 CCL 	 Left 	 RED	16711680	BLUE	RED 	 Left 	 CORRECT 	 3328 
 CIR 	 Right 	 RED	16711680	RED	BLUE 	 Left 	 INCORRECT! 	 3316 
 ICR 	 Right 	 RED	255	BLUE	RED 	 Right 	 CORRECT 	 2493 
 ICL 	 Left 	 BLUE	16711680	BLUE	RED 	 Left 	 CORRECT 	 2521 
 IIL 	 Left 	 RED	255	RED	BLUE 	 Right 	 INCORRECT! 	 2200 
 CIL 	 Left 	 BLUE	255	RED	BLUE 	 Right 	 INCORRECT! 	 2373 
 ICR 	 Right 	 RED	255	BLUE	RED 	 Right 	 CORRECT 	 2088 
 CIR 	 Right 	 RED	16711680	RED	BLUE 	 Left 	 INCORRECT! 	 2236 
 CCL 	 Left 	 RED	16711680	BLUE	RED 	 Left 	 CORRECT 	 2115 
 IIR 	 Right 	 BLUE	16711680	RED	BLUE 	 Left 	 INCORRECT! 	 4436 
 CCR 	 Right 	 BLUE	255	BLUE	RED 	 Right 	 CORRECT 	 4230 
 ICL 	 Left 	 BLUE	16711680	BLUE	RED 	 Left 	 CORRECT 	 2378 
 CIL 	 Left 	 RED	16711680	BLUE	RED 	 Right 	 INCORRECT! 	 2144 
 CIR 	 Right 	 RED	16711680	RED	BLUE 	 Left 	 INCORRECT! 	 2232 
 CCR 	 Right 	 RED	16711680	RED	BLUE 	 Right 	 CORRECT 	 2606 
 IIL 	 Left 	 BLUE	16711680	BLUE	RED 	 Right 	 INCORRECT! 	 2459 
 IIR 	 Right 	 RED	255	BLUE	RED 	 Left 	 INCORRECT! 	 2562 
 CCL 	 Left 	 RED	16711680	BLUE	RED 	 Left 	 CORRECT 	 4441 
 ICR 	 Right 	 BLUE	16711680	RED	BLUE 	 Right 	 CORRECT 	 1969 
 ICL 	 Left 	 RED	255	RED	BLUE 	 Left 	 CORRECT 	 3214 
 ICR 	 Right 	 BLUE	16711680	RED	BLUE 	 Right 	 CORRECT 	 2263 
 CIR 	 Right 	 RED	16711680	RED	BLUE 	 Left 	 INCORRECT! 	 4809</t>
  </si>
  <si>
    <t>2017-07-24 16:19:16 UTC</t>
  </si>
  <si>
    <t>2017-07-24 16:16:18 UTC</t>
  </si>
  <si>
    <t>Task duration = 95395 
 5 out of 9 attempted 
ProbeText 	 OuterImg 	 InnerImg 	 Response 	 Feedback 	 RT 
 Square does not contain circle	Square	Circle	false 	 CORRECT 	 13275 
 Square is not encapsulated by circle	Square	Circle	true 	 CORRECT 	 8316 
 Circle does not contain square	Square	Circle	true 	 CORRECT 	 5593 
 Square is smaller than circle	Square	Circle	false 	 CORRECT 	 5804 
 Circle is encapsulated by square	Square	Circle	true 	 INCORRECT! 	 8385 
 Circle does not contain square	Square	Circle	false 	 CORRECT 	 7960 
 Circle contains square	Square	Circle	false 	 CORRECT 	 6483 
 Square is not contained by circle	Square	Circle	false 	 INCORRECT! 	 6625 
 Square does not contain circle	Square	Circle	true 	 CORRECT 	 9382</t>
  </si>
  <si>
    <t>2017-07-24 16:15:49 UTC</t>
  </si>
  <si>
    <t>2017-07-24 16:18:24 UTC</t>
  </si>
  <si>
    <t>Task duration 	135546 
 MaxScore 	6 
 MeanScore 	4.142857142857143
TargetString 	 ResponseString 	 RT 	 Feedback
 238 	 238 	 7080 	 CORRECT! 
 6139 	 6139 	 3955 	 CORRECT! 
 2021231 	 2021231 	 5417 	 CORRECT! 
 1523581 	 1523581 	 6929 	 CORRECT! 
 20916522 	 20916225 	 8011 	 INCORRECT! 
 1543511 	 1534511 	 9363 	 INCORRECT! 
 1922511 	 1922511 	 5341 	 CORRECT! 
 92552423 	 92552423 	 8706 	 CORRECT! 
 17201621188 	 17201621188 	 8116 	 CORRECT! 
 242112215118 	 241221211815 	 10269 	 INCORRECT!</t>
  </si>
  <si>
    <t>2017-07-24 16:08:51 UTC</t>
  </si>
  <si>
    <t>2017-07-24 16:11:15 UTC</t>
  </si>
  <si>
    <t>PATIENT: 02-006</t>
  </si>
  <si>
    <t>July 26. 2017</t>
  </si>
  <si>
    <t>PATIENT: 02-007</t>
  </si>
  <si>
    <t>July 26/2017</t>
  </si>
  <si>
    <t>Task duration 	 166595 
  AvgCorrect 	6 
 MaxScore 	 7 
 6.gif 	 1886 	 Response 1 of 3 	 Empty 
 25.gif 	 2713 	 Response 2 of 3 	 Empty 
 22.gif 	 1157 	 Token 1 of 4 
 9.gif 	 2105 	 Token 2 of 4 
 25.gif 	 1540 	 Response 1 of 2 	 Empty 
 6.gif 	 1274 	 Token 3 of 4 
 25.gif 	 926 	 Token 4 of 4 	 completed 
 24.gif 	 1078 	 Response 1 of 5 	 Empty 
 22.gif 	 1265 	 Response 2 of 5 	 Empty 
 12.gif 	 1104 	 Response 3 of 5 	 Empty 
 10.gif 	 765 	 Response 4 of 5 	 Empty 
 19.gif 	 780 	 Token 1 of 5 
 10.gif 	 973 	 Token 2 of 5 
 12.gif 	 778 	 Token 3 of 5 
 24.gif 	 791 	 Response 1 of 2 	 Empty 
 22.gif 	 789 	 Token 4 of 5 
 24.gif 	 628 	 Token 5 of 5 	 completed 
 11.gif 	 1048 	 Response 1 of 3 	 Empty 
 9.gif 	 840 	 Response 2 of 3 	 Empty 
 4.gif 	 751 	 Token 1 of 6 
 7.gif 	 664 	 Token 2 of 6 
 23.gif 	 721 	 Response 1 of 4 	 Empty 
 8.gif 	 716 	 Response 2 of 4 	 Empty 
 9.gif 	 738 	 Response 3 of 4 	 Empty 
 11.gif 	 557 	 Token 3 of 6 
 9.gif 	 779 	 Response 1 of 2 	 Empty 
 23.gif 	 579 	 Token 4 of 6 
 8.gif 	 603 	 Response 1 of 2 	 Empty 
 9.gif 	 673 	 Token 5 of 6 
 8.gif 	 722 	 Token 6 of 6 	 completed 
 8.gif 	 1174 	 Response 1 of 5 	 Empty 
 5.gif 	 679 	 Response 2 of 5 	 Empty 
 15.gif 	 657 	 Response 3 of 5 	 Empty 
 20.gif 	 541 	 Response 4 of 5 	 Empty 
 4.gif 	 633 	 Token 1 of 7 
 19.gif 	 530 	 Response 1 of 4 	 Empty 
 16.gif 	 649 	 Response 2 of 4 	 Empty 
 20.gif 	 631 	 Response 3 of 4 	 Empty 
 15.gif 	 544 	 Token 2 of 7 
 8.gif 	 564 	 Response 1 of 4 	 Empty 
 5.gif 	 639 	 Response 2 of 4 	 Empty 
 20.gif 	 571 	 Response 3 of 4 	 Empty 
 19.gif 	 522 	 Token 3 of 7 
 16.gif 	 769 	 Token 4 of 7 
 20.gif 	 805 	 Token 5 of 7 
 8.gif 	 815 	 Token 6 of 7 
 5.gif 	 422 	 Token 7 of 7 	 completed 
 25.gif 	 1455 	 Response 1 of 5 	 Empty 
 13.gif 	 631 	 Response 2 of 5 	 Empty 
 18.gif 	 658 	 Response 3 of 5 	 Empty 
 23.gif 	 682 	 Response 4 of 5 	 Empty 
 14.gif 	 658 	 Token 1 of 8 
 17.gif 	 768 	 Response 1 of 2 	 Empty 
 7.gif 	 546 	 Token 2 of 8 
 9.gif 	 823 	 Response 1 of 5 	 Empty 
 17.gif 	 634 	 Response 2 of 5 	 Empty 
 23.gif 	 517 	 Response 3 of 5 	 Empty 
 9.gif 	 670 	 Response 4 of 5 	 Search ERROR! 
 25.gif 	 1075 	 Token 1 of 7 
 11.gif 	 619 	 Response 1 of 5 	 Empty 
 20.gif 	 684 	 Response 2 of 5 	 Empty 
 10.gif 	 546 	 Response 3 of 5 	 Empty 
 6.gif 	 609 	 Response 4 of 5 	 Empty 
 13.gif 	 568 	 Token 2 of 7 
 21.gif 	 691 	 Response 1 of 2 	 Empty 
 11.gif 	 834 	 Token 3 of 7 
 6.gif 	 607 	 Response 1 of 3 	 Empty 
 21.gif 	 676 	 Response 2 of 3 	 Empty 
 20.gif 	 491 	 Token 4 of 7 
 10.gif 	 662 	 Response 1 of 3 	 Empty 
 21.gif 	 550 	 Response 2 of 3 	 Empty 
 6.gif 	 550 	 Token 5 of 7 
 10.gif 	 680 	 Response 1 of 2 	 Empty 
 21.gif 	 610 	 Token 6 of 7 
 10.gif 	 392 	 Token 7 of 7 	 completed 
 18.gif 	 1486 	 Response 1 of 4 	 Empty 
 8.gif 	 832 	 Response 2 of 4 	 Empty 
 4.gif 	 478 	 Response 3 of 4 	 Empty 
 11.gif 	 612 	 Token 1 of 8 
 5.gif 	 569 	 Response 1 of 4 	 Empty 
 3.gif 	 728 	 Response 2 of 4 	 Empty 
 7.gif 	 530 	 Response 3 of 4 	 Empty 
 1.gif 	 617 	 Token 2 of 8 
 18.gif 	 1092 	 Response 1 of 3 	 Empty 
 8.gif 	 658 	 Response 2 of 3 	 Empty 
 4.gif 	 610 	 Token 3 of 8 
 5.gif 	 888 	 Response 1 of 4 	 Empty 
 3.gif 	 933 	 Response 2 of 4 	 Empty 
 7.gif 	 684 	 Response 3 of 4 	 Empty 
 8.gif 	 1464 	 Token 4 of 8 
 4.gif 	 1047 	 Response 1 of 1 	 Found ERROR! 
 21.gif 	 1006 	 Response 1 of 4 	 Empty 
 12.gif 	 797 	 Response 2 of 4 	 Empty 
 22.gif 	 832 	 Response 3 of 4 	 Empty 
 1.gif 	 892 	 Token 1 of 7 
 5.gif 	 757 	 Response 1 of 2 	 Empty 
 18.gif 	 1003 	 Token 2 of 7 
 25.gif 	 642 	 Token 3 of 7 
 21.gif 	 833 	 Response 1 of 4 	 Empty 
 12.gif 	 723 	 Response 2 of 4 	 Empty 
 22.gif 	 711 	 Response 3 of 4 	 Empty 
 5.gif 	 788 	 Token 4 of 7 
 21.gif 	 636 	 Response 1 of 3 	 Empty 
 12.gif 	 649 	 Response 2 of 3 	 Empty 
 22.gif 	 705 	 Token 5 of 7 
 12.gif 	 792 	 Response 1 of 2 	 Empty 
 21.gif 	 511 	 Token 6 of 7 
 12.gif 	 564 	 Token 7 of 7 	 completed 
 13.gif 	 1395 	 Response 1 of 6 	 Empty 
 16.gif 	 463 	 Response 2 of 6 	 Empty 
 15.gif 	 515 	 Response 3 of 6 	 Empty 
 8.gif 	 613 	 Response 4 of 6 	 Empty 
 1.gif 	 426 	 Response 5 of 6 	 Empty 
 20.gif 	 495 	 Token 1 of 8 
 25.gif 	 639 	 Response 1 of 3 	 Empty 
 11.gif 	 481 	 Response 2 of 3 	 Empty 
 13.gif 	 640 	 Token 2 of 8 
 16.gif 	 646 	 Response 1 of 4 	 Empty 
 15.gif 	 413 	 Response 2 of 4 	 Empty 
 8.gif 	 662 	 Response 3 of 4 	 Empty 
 1.gif 	 882 	 Token 3 of 8 
 25.gif 	 502 	 Response 1 of 2 	 Empty 
 11.gif 	 501 	 Token 4 of 8 
 16.gif 	 1489 	 Response 1 of 3 	 Empty 
 15.gif 	 432 	 Response 2 of 3 	 Empty 
 8.gif 	 666 	 Token 5 of 8 
 25.gif 	 556 	 Response 1 of 2 	 Empty 
 16.gif 	 3223 	 Token 6 of 8 
 25.gif 	 539 	 Token 7 of 8 
 11.gif 	 711 	 Response 1 of 1 	 Found ERROR!</t>
  </si>
  <si>
    <t>2017-07-26 17:07:43 UTC</t>
  </si>
  <si>
    <t>2017-07-26 17:10:59 UTC</t>
  </si>
  <si>
    <t xml:space="preserve"> Attempted 	 26 
 Errors 	 7 
  Max 	 6 
 Score 	 48 
 CorrectScore 	 69</t>
  </si>
  <si>
    <t>Task duration 	95275 
 OverallScore 	48
 Attempted 	 26 
 Errors 	 7 
  Max 	 6 
 Score 	 48 
 CorrectScore 	 69 
 TypeOfTrial 	 ShapeTypeRight 	 ShapeTypeLeft 	 CopyingWhichSide 	 Feedback 	 CurrentScore 	 RT 
 Match 	 6 	 5 	 Right 	 CORRECT 	 1 	 2059 
 Mismatch 	 3 	 4 	 Right 	 INCORRECT! 	 0 	 1038 
 Mismatch 	 3 	 5 	 Right 	 INCORRECT! 	 -1 	 2805 
 Match 	 4 	 5 	 Right 	 CORRECT 	 0 	 2483 
 Match 	 4 	 5 	 Right 	 CORRECT 	 1 	 1351 
 Match 	 4 	 5 	 Left 	 CORRECT 	 3 	 1724 
 Mismatch 	 5 	 3 	 Right 	 INCORRECT! 	 1 	 1275 
 Match 	 5 	 5 	 Right 	 CORRECT 	 3 	 2474 
 Mismatch 	 3 	 5 	 Left 	 CORRECT 	 5 	 2111 
 Mismatch 	 3 	 6 	 Right 	 INCORRECT! 	 2 	 1882 
 Mismatch 	 3 	 5 	 Right 	 CORRECT 	 5 	 2659 
 Match 	 4 	 4 	 Left 	 CORRECT 	 8 	 4320 
 Mismatch 	 3 	 5 	 Right 	 INCORRECT! 	 4 	 11313 
 Mismatch 	 6 	 3 	 Left 	 INCORRECT! 	 0 	 1777 
 Match 	 3 	 6 	 Right 	 CORRECT 	 3 	 2750 
 Mismatch 	 4 	 5 	 Left 	 CORRECT 	 6 	 2106 
 Mismatch 	 5 	 6 	 Left 	 CORRECT 	 10 	 2556 
 Mismatch 	 5 	 5 	 Left 	 CORRECT 	 14 	 1689 
 Match 	 5 	 4 	 Right 	 CORRECT 	 19 	 2158 
 Match 	 5 	 4 	 Right 	 CORRECT 	 24 	 3374 
 Mismatch 	 3 	 5 	 Right 	 CORRECT 	 30 	 3302 
 Mismatch 	 5 	 3 	 Left 	 CORRECT 	 36 	 1856 
 Match 	 6 	 4 	 Right 	 CORRECT 	 42 	 1646 
 Mismatch 	 5 	 6 	 Left 	 CORRECT 	 48 	 2446 
 Mismatch 	 4 	 3 	 Right 	 INCORRECT! 	 42 	 1945 
 Match 	 3 	 6 	 Left 	 CORRECT 	 48 	 3102</t>
  </si>
  <si>
    <t>2017-07-26 17:05:40 UTC</t>
  </si>
  <si>
    <t>2017-07-26 17:02:08 UTC</t>
  </si>
  <si>
    <t>Task duration 	 90090 
 MaxScore: 	3
 MeanScore 	2.5 
TargetString 	 ResponseString 	 RT 	 Feedback
 116 	 116 	 3450 	 Correct 
 102011 	 102011 	 4408 	 Correct 
 22141113 	 11 	 2036 	 Incorrect 
 51124 	 24 	 2003 	 Incorrect 
 197 	 197 	 2638 	 Correct 
 1329 	 1329 	 4949 	 Correct 
 1517916 	 159 	 4348 	 Incorrect</t>
  </si>
  <si>
    <t>2017-07-26 16:58:02 UTC</t>
  </si>
  <si>
    <t>2017-07-26 16:59:39 UTC</t>
  </si>
  <si>
    <t>Task duration 	187023 
 Batch: 	
 Song: 	
OverallScore 	7 
DifficultyLevel 	 Feedback 	 MovesMade 	 RT 
 1 	 Failed! 	 6 	 36335 
 1 	 CORRECT! 	 5 	 39227 
 2 	 CORRECT! 	 3 	 6971 
 3 	 Failed! 	 8 	 77060 
 2 	 CORRECT! 	 3 	 5995</t>
  </si>
  <si>
    <t>2017-07-26 16:57:58 UTC</t>
  </si>
  <si>
    <t>2017-07-26 16:57:20 UTC</t>
  </si>
  <si>
    <t>Task duration 	 124980 
 MaxScore 	6
 MeanScore 	5.2
 TargetString 	 ResponseString 	 RT 	 Feedback
 4102 	 4102 	 12988 	 CORRECT! 
 76932 	 76932 	 4854 	 CORRECT! 
 631742 	 631742 	 5185 	 CORRECT! 
 3957801 	 3957341 	 5905 	 INCORRECT! 
 073145 	 073140 	 6652 	 INCORRECT! 
 20856 	 20856 	 4736 	 CORRECT! 
 028754 	 028754 	 4323 	 CORRECT! 
 0156483 	 2345678 	 19039 	 INCORRECT!</t>
  </si>
  <si>
    <t>2017-07-26 16:50:32 UTC</t>
  </si>
  <si>
    <t>2017-07-26 16:52:50 UTC</t>
  </si>
  <si>
    <t xml:space="preserve"> 
 Attempted 	 26 
 Errors 	 2 
  Max 	 12 
 Score 	 143 
 CorrectScore 	155</t>
  </si>
  <si>
    <t>Task duration 	94960 
 OverallScore 	143 
 Attempted 	 26 
 Errors 	 2 
  Max 	 12 
 Score 	 143 
 CorrectScore 	155
 TrialType 	 FeedbackText.text 	 CurrentScore 	 RT 
 Mismatched 	 INCORRECT! 	 -1 	 2027 
 Mismatched 	 CORRECT 	 0 	 2218 
 Mismatched 	 CORRECT 	 1 	 1354 
 Matched 	 CORRECT 	 3 	 1538 
 Matched 	 CORRECT 	 5 	 1168 
 Matched 	 CORRECT 	 8 	 1165 
 Mismatched 	 CORRECT 	 11 	 2448 
 Matched 	 CORRECT 	 15 	 2141 
 Mismatched 	 CORRECT 	 19 	 2545 
 Matched 	 CORRECT 	 24 	 2672 
 Mismatched 	 CORRECT 	 29 	 1734 
 Mismatched 	 CORRECT 	 35 	 1599 
 Mismatched 	 CORRECT 	 41 	 2972 
 Mismatched 	 CORRECT 	 48 	 3303 
 Matched 	 CORRECT 	 55 	 4395 
 Matched 	 CORRECT 	 63 	 3380 
 Matched 	 CORRECT 	 71 	 2391 
 Mismatched 	 CORRECT 	 80 	 2741 
 Matched 	 CORRECT 	 89 	 3408 
 Mismatched 	 CORRECT 	 99 	 2077 
 Mismatched 	 CORRECT 	 109 	 3608 
 Matched 	 CORRECT 	 120 	 3626 
 Mismatched 	 INCORRECT! 	 109 	 3631 
 Matched 	 CORRECT 	 120 	 4671 
 Mismatched 	 CORRECT 	 131 	 3306 
 Mismatched 	 CORRECT 	 143 	 2555</t>
  </si>
  <si>
    <t>2017-07-26 16:52:16 UTC</t>
  </si>
  <si>
    <t>2017-07-26 16:54:52 UTC</t>
  </si>
  <si>
    <t>Attempted 	 14 
 Errors 	 2 
  Max 	 9 
 Score 	 64 
 CorrectScore 	 76</t>
  </si>
  <si>
    <t>Task duration: 	95193 
 OverallScore 	64
Attempted 	 14 
 Errors 	 2 
  Max 	 9 
 Score 	 64 
 CorrectScore 	 76 
 TrialType 	 Angle 	 Feedback 	 Score 	 RT 
 Match 	 270 	 CORRECT 	 4 	 3747 
 Mismatch 	 90 	 CORRECT 	 8 	 3769 
 Match 	 90 	 INCORRECT! 	 3 	 6280 
 Match 	 90 	 CORRECT 	 8 	 3736 
 Match 	 90 	 CORRECT 	 13 	 3284 
 Match 	 90 	 CORRECT 	 19 	 3533 
 Match 	 270 	 CORRECT 	 25 	 6018 
 Mismatch 	 270 	 CORRECT 	 32 	 2192 
 Match 	 270 	 INCORRECT! 	 25 	 3075 
 Mismatch 	 270 	 CORRECT 	 32 	 5841 
 Match 	 90 	 CORRECT 	 39 	 8824 
 Mismatch 	 270 	 CORRECT 	 47 	 7635 
 Mismatch 	 90 	 CORRECT 	 55 	 8632 
 Match 	 180 	 CORRECT 	 64 	 7193</t>
  </si>
  <si>
    <t>2017-07-26 16:50:42 UTC</t>
  </si>
  <si>
    <t>2017-07-26 16:47:54 UTC</t>
  </si>
  <si>
    <t>Task duration 	 118107 
 MaxScore 	6
 MeanScore 	5
TargetString 	 ResponseString 	 RT 	 Feedback 
 121155 	 121155 	 4339 	 CORRECT! 
 514809 	 514809 	 4114 	 CORRECT! 
 4031351 	 0431351 	 6505 	 INCORRECT! 
 1310891 	 1310891 	 5626 	 CORRECT! 
 121141307 	 121141307 	 6126 	 CORRECT! 
 1241436011 	 124314607 	 7146 	 INCORRECT! 
 413871411 	 413791511 	 6415 	 INCORRECT!</t>
  </si>
  <si>
    <t>2017-07-26 16:47:28 UTC</t>
  </si>
  <si>
    <t>2017-07-26 16:48:55 UTC</t>
  </si>
  <si>
    <t>Attempted 	 20 
 Errors 	 6 
  Max 	 14 
 Score 	 8</t>
  </si>
  <si>
    <t>Task duration 	 186677 
 OverallScore 	8
Attempted 	 20 
 Errors 	 6 
  Max 	 14 
 Score 	 8 
 OddOneOut 	 Selection 	 Correct 	 Level 	 On 	 Responded 	 RT 	 Score 
 5 	 5 	 CORRECT 	 1 	 13748 	 17489 	 3741 	 0 
 6 	 6 	 CORRECT 	 2 	 18822 	 22486 	 3664 	 1 
 8 	 8 	 CORRECT 	 3 	 23785 	 27205 	 3420 	 2 
 5 	 5 	 CORRECT 	 4 	 28485 	 30797 	 2312 	 3 
 8 	 8 	 CORRECT 	 7 	 32127 	 34884 	 2757 	 4 
 4 	 4 	 CORRECT 	 6 	 36283 	 41305 	 5022 	 5 
 9 	 9 	 CORRECT 	 5 	 42573 	 53636 	 11063 	 6 
 3 	 3 	 CORRECT 	 8 	 54905 	 59606 	 4701 	 7 
 8 	 8 	 CORRECT 	 9 	 60853 	 63318 	 2465 	 8 
 2 	 2 	 CORRECT 	 10 	 64652 	 69881 	 5229 	 9 
 2 	 8 	 ERROR!! 	 11 	 71237 	 79084 	 7847 	 10 
 8 	 4 	 ERROR!! 	 11 	 80456 	 98878 	 18422 	 9 
 4 	 8 	 ERROR!! 	 11 	 100211 	 105905 	 5694 	 8 
 6 	 6 	 CORRECT 	 11 	 107203 	 120171 	 12968 	 7 
 4 	 4 	 CORRECT 	 12 	 121489 	 126314 	 4825 	 8 
 7 	 8 	 ERROR!! 	 13 	 127624 	 163711 	 36087 	 9 
 4 	 4 	 CORRECT 	 14 	 164989 	 175104 	 10115 	 8 
 7 	 7 	 CORRECT 	 16 	 176487 	 180527 	 4040 	 9 
 5 	 4 	 ERROR!! 	 15 	 181822 	 186632 	 4810 	 10 
 5 	 1 	 ERROR!! 	 15 	 187906 	 194507 	 6601 	 9</t>
  </si>
  <si>
    <t>2017-07-26 16:38:45 UTC</t>
  </si>
  <si>
    <t>2017-07-26 16:42:03 UTC</t>
  </si>
  <si>
    <t>CC trials 	1
 IC trials 	1
 CI trials 	1
 II trials 	 0.8888888888888888
 CC RT 	2199.7
 IC RT 	1986.7777777777778
 CI RT 	2406.777777777778
 II RT 	1967.5555555555557</t>
  </si>
  <si>
    <t>Task duration = 95893 
 OverallScore 	35
CC trials 	1
 IC trials 	1
 CI trials 	1
 II trials 	 0.8888888888888888
 CC RT 	2199.7
 IC RT 	1986.7777777777778
 CI RT 	2406.777777777778
 II RT 	1967.5555555555557
Problems 	 CorrectAnswer 	 ProbeText 	 ProbeColour 	 RightProbe 	 LeftProbe 	 ResponseChoice 	 Feedback 	 RT
 CIR 	 Right 	 RED	16711680	RED	BLUE 	 Right 	 CORRECT 	 2407 
 ICL 	 Left 	 BLUE	16711680	BLUE	RED 	 Left 	 CORRECT 	 2373 
 IIL 	 Left 	 RED	255	RED	BLUE 	 Left 	 CORRECT 	 1693 
 CCL 	 Left 	 BLUE	255	RED	BLUE 	 Left 	 CORRECT 	 2669 
 CCR 	 Right 	 BLUE	255	BLUE	RED 	 Right 	 CORRECT 	 1485 
 CIL 	 Left 	 RED	16711680	BLUE	RED 	 Left 	 CORRECT 	 2970 
 IIR 	 Right 	 BLUE	16711680	RED	BLUE 	 Right 	 CORRECT 	 1979 
 ICR 	 Right 	 BLUE	16711680	RED	BLUE 	 Right 	 CORRECT 	 2447 
 CCR 	 Right 	 RED	16711680	RED	BLUE 	 Right 	 CORRECT 	 1211 
 IIR 	 Right 	 BLUE	16711680	RED	BLUE 	 Right 	 CORRECT 	 2042 
 CIL 	 Left 	 BLUE	255	RED	BLUE 	 Left 	 CORRECT 	 2375 
 CCL 	 Left 	 RED	16711680	BLUE	RED 	 Left 	 CORRECT 	 2156 
 ICL 	 Left 	 BLUE	16711680	BLUE	RED 	 Left 	 CORRECT 	 1972 
 IIL 	 Left 	 RED	255	RED	BLUE 	 Left 	 CORRECT 	 2004 
 ICR 	 Right 	 BLUE	16711680	RED	BLUE 	 Right 	 CORRECT 	 1786 
 CIR 	 Right 	 RED	16711680	RED	BLUE 	 Right 	 CORRECT 	 2608 
 CCR 	 Right 	 BLUE	255	BLUE	RED 	 Right 	 CORRECT 	 3943 
 IIL 	 Left 	 RED	255	RED	BLUE 	 Left 	 CORRECT 	 2133 
 CIL 	 Left 	 BLUE	255	RED	BLUE 	 Left 	 CORRECT 	 2300 
 CIR 	 Right 	 RED	16711680	RED	BLUE 	 Right 	 CORRECT 	 3374 
 ICL 	 Left 	 RED	255	RED	BLUE 	 Left 	 CORRECT 	 1467 
 IIR 	 Right 	 RED	255	BLUE	RED 	 Right 	 CORRECT 	 1824 
 CCL 	 Left 	 RED	16711680	BLUE	RED 	 Left 	 CORRECT 	 1373 
 ICR 	 Right 	 BLUE	16711680	RED	BLUE 	 Right 	 CORRECT 	 1847 
 CCL 	 Left 	 BLUE	255	RED	BLUE 	 Left 	 CORRECT 	 1571 
 IIR 	 Right 	 BLUE	16711680	RED	BLUE 	 Right 	 CORRECT 	 1827 
 ICL 	 Left 	 BLUE	16711680	BLUE	RED 	 Left 	 CORRECT 	 2030 
 CIR 	 Right 	 BLUE	255	BLUE	RED 	 Right 	 CORRECT 	 1888 
 ICR 	 Right 	 BLUE	16711680	RED	BLUE 	 Right 	 CORRECT 	 1615 
 CCR 	 Right 	 RED	16711680	RED	BLUE 	 Right 	 CORRECT 	 1625 
 CIL 	 Left 	 BLUE	255	RED	BLUE 	 Left 	 CORRECT 	 2030 
 IIL 	 Left 	 BLUE	16711680	BLUE	RED 	 Left 	 CORRECT 	 1910 
 ICL 	 Left 	 RED	255	RED	BLUE 	 Left 	 CORRECT 	 2344 
 CCR 	 Right 	 BLUE	255	BLUE	RED 	 Right 	 CORRECT 	 2303 
 IIL 	 Left 	 RED	255	RED	BLUE 	 Right 	 INCORRECT! 	 2296 
 CCL 	 Left 	 RED	16711680	BLUE	RED 	 Left 	 CORRECT 	 3661 
 CIR 	 Right 	 BLUE	255	BLUE	RED 	 Right 	 CORRECT 	 1709</t>
  </si>
  <si>
    <t>2017-07-26 16:40:41 UTC</t>
  </si>
  <si>
    <t>2017-07-26 16:43:09 UTC</t>
  </si>
  <si>
    <t>Task duration = 95231 
 10 out of 20 attempted 
ProbeText 	 OuterImg 	 InnerImg 	 Response 	 Feedback 	 RT 
 Square encapsulates circle	Square	Circle	true 	 CORRECT 	 2030 
 Square is not smaller than circle	Square	Circle	false 	 INCORRECT! 	 3038 
 Circle is not bigger than square	Square	Circle	false 	 CORRECT 	 5337 
 Circle encapsulates square	Square	Circle	true 	 CORRECT 	 2318 
 Square does not encapsulate circle	Square	Circle	true 	 CORRECT 	 1906 
 Square encapsulates circle	Square	Circle	false 	 CORRECT 	 2190 
 Circle is contained by square	Square	Circle	true 	 INCORRECT! 	 1756 
 Square is not encapsulated by circle	Square	Circle	false 	 INCORRECT! 	 5544 
 Circle is smaller than square	Square	Circle	false 	 CORRECT 	 4097 
 Square does not contain circle	Square	Circle	true 	 CORRECT 	 2886 
 Circle contains square	Square	Circle	false 	 CORRECT 	 2090 
 Square is encapsulated by circle	Square	Circle	false 	 CORRECT 	 3600 
 Circle is contained by square	Square	Circle	false 	 INCORRECT! 	 2559 
 Square contains circle	Square	Circle	false 	 CORRECT 	 2160 
 Circle is bigger than square	Square	Circle	false 	 CORRECT 	 1994 
 Square is not bigger than circle	Square	Circle	false 	 CORRECT 	 2971 
 Square is smaller than circle	Square	Circle	false 	 INCORRECT! 	 2083 
 Circle is smaller than square	Square	Circle	true 	 CORRECT 	 5110 
 Circle does not contain square	Square	Circle	false 	 CORRECT 	 2027 
 Circle does not contain square	Square	Circle	true 	 CORRECT 	 4187</t>
  </si>
  <si>
    <t>2017-07-26 16:38:33 UTC</t>
  </si>
  <si>
    <t>2017-07-26 16:39:06 UTC</t>
  </si>
  <si>
    <t>Task duration 	202567 
 MaxScore 	10 
 MeanScore 	6.363636363636363
TargetString 	 ResponseString 	 RT 	 Feedback
 153 	 153 	 2030 	 CORRECT! 
 242314 	 242314 	 2614 	 CORRECT! 
 2024512 	 2024512 	 3514 	 CORRECT! 
 29182215 	 29182215 	 4167 	 CORRECT! 
 221215162325 	 221215162325 	 5428 	 CORRECT! 
 122111311234 	 122111311234 	 5757 	 CORRECT! 
 1619712201424 	 1619712142420 	 8641 	 INCORRECT! 
 1220241932217 	 1220241932217 	 5272 	 CORRECT! 
 15161232024921 	 15161232024921 	 6472 	 CORRECT! 
 18822212517319 	 18822212517319 	 6541 	 CORRECT! 
 68314241916121115 	 68314241911161215 	 8504 	 INCORRECT! 
 121631322206259 	 121631322206259 	 7112 	 CORRECT! 
 13142310215228173 	 13142310215228173 	 8099 	 CORRECT! 
 821617514111251319 	 821617525111141913 	 9628 	 INCORRECT!</t>
  </si>
  <si>
    <t>2017-07-26 16:28:11 UTC</t>
  </si>
  <si>
    <t>2017-07-26 16:32:29 UTC</t>
  </si>
  <si>
    <t>Task duration 	 52253 
  AvgCorrect 	2 
 MaxScore 	 2 
 8.gif 	 9376 	 Response 1 of 2 	 Empty 
 19.gif 	 1948 	 Token 1 of 4 
 25.gif 	 2033 	 Response 1 of 3 	 Empty 
 7.gif 	 905 	 Response 2 of 3 	 Empty 
 19.gif 	 2027 	 Response 3 of 3 	 Found ERROR! 
 5.gif 	 4028 	 Token 1 of 3 
 16.gif 	 3832 	 Response 1 of 2 	 Empty 
 17.gif 	 1392 	 Token 2 of 3 
 5.gif 	 1279 	 Response 1 of 1 	 Found ERROR! 
 25.gif 	 1869 	 Token 1 of 2 
 22.gif 	 2392 	 Token 2 of 2 	 completed 
 12.gif 	 2796 	 Response 1 of 2 	 Empty 
 22.gif 	 1159 	 Token 1 of 3 
 9.gif 	 1200 	 Token 2 of 3 
 22.gif 	 1083 	 Response 1 of 1 	 Found ERROR!</t>
  </si>
  <si>
    <t>2017-07-26 16:06:41 UTC</t>
  </si>
  <si>
    <t>2017-07-26 16:07:37 UTC</t>
  </si>
  <si>
    <t xml:space="preserve"> Attempted 	 17 
 Errors 	 7 
  Max 	 3 
 Score 	 3 
 CorrectScore 	 24</t>
  </si>
  <si>
    <t>Task duration 	95342 
 OverallScore 	3
 Attempted 	 17 
 Errors 	 7 
  Max 	 3 
 Score 	 3 
 CorrectScore 	 24 
 TypeOfTrial 	 ShapeTypeRight 	 ShapeTypeLeft 	 CopyingWhichSide 	 Feedback 	 CurrentScore 	 RT 
 Mismatch 	 5 	 6 	 Right 	 INCORRECT! 	 -1 	 6520 
 Match 	 3 	 5 	 Left 	 CORRECT 	 0 	 5608 
 Mismatch 	 5 	 6 	 Right 	 CORRECT 	 1 	 7044 
 Match 	 3 	 4 	 Left 	 CORRECT 	 3 	 3744 
 Mismatch 	 5 	 4 	 Left 	 CORRECT 	 5 	 6616 
 Mismatch 	 3 	 3 	 Right 	 CORRECT 	 8 	 3591 
 Mismatch 	 5 	 5 	 Left 	 CORRECT 	 11 	 5160 
 Match 	 4 	 6 	 Left 	 INCORRECT! 	 7 	 4012 
 Mismatch 	 5 	 3 	 Right 	 INCORRECT! 	 3 	 2756 
 Mismatch 	 3 	 3 	 Left 	 CORRECT 	 6 	 4950 
 Mismatch 	 5 	 6 	 Right 	 INCORRECT! 	 3 	 3445 
 Match 	 4 	 6 	 Right 	 CORRECT 	 6 	 3089 
 Match 	 6 	 4 	 Right 	 INCORRECT! 	 3 	 3574 
 Match 	 5 	 4 	 Right 	 CORRECT 	 6 	 6024 
 Match 	 5 	 5 	 Right 	 INCORRECT! 	 3 	 3072 
 Match 	 5 	 4 	 Left 	 CORRECT 	 6 	 2963 
 Match 	 5 	 3 	 Left 	 INCORRECT! 	 3 	 3304</t>
  </si>
  <si>
    <t>2017-07-26 16:04:44 UTC</t>
  </si>
  <si>
    <t>2017-07-26 16:06:24 UTC</t>
  </si>
  <si>
    <t>Task duration 	 97145 
 MaxScore: 	3
 MeanScore 	2.3333333333333335 
TargetString 	 ResponseString 	 RT 	 Feedback
 74 	 74 	 16861 	 Correct 
 6248 	 6248 	 9496 	 Correct 
 319162 	 19 	 3481 	 Incorrect 
 11107 	 10 	 3185 	 Incorrect 
 112 	 112 	 5702 	 Correct 
 24219 	 9 	 2978 	 Incorrect</t>
  </si>
  <si>
    <t>2017-07-26 16:06:42 UTC</t>
  </si>
  <si>
    <t>2017-07-26 16:04:33 UTC</t>
  </si>
  <si>
    <t>Task duration 	187276 
 Batch: 	
 Song: 	
OverallScore 	3 
DifficultyLevel 	 Feedback 	 MovesMade 	 RT 
 1 	 Failed! 	 6 	 61879 
 1 	 Failed! 	 6 	 72558 
 1 	 CORRECT! 	 3 	 29091</t>
  </si>
  <si>
    <t>2017-07-26 15:59:26 UTC</t>
  </si>
  <si>
    <t>2017-07-26 16:06:29 UTC</t>
  </si>
  <si>
    <t>Task duration 	 184889 
 MaxScore 	5
 MeanScore 	4
 TargetString 	 ResponseString 	 RT 	 Feedback
 Focus Lost At 59169 
 0235 	 7766 	 83376 	 INCORRECT! 
 685 	 685 	 6406 	 CORRECT! 
 0681 	 0681 	 5183 	 CORRECT! 
 35028 	 35064 	 17273 	 INCORRECT! 
 2057 	 2057 	 6787 	 CORRECT! 
 43056 	 43056 	 9069 	 CORRECT! 
 813204 	 810327 	 9904 	 INCORRECT!</t>
  </si>
  <si>
    <t>2017-07-26 15:55:49 UTC</t>
  </si>
  <si>
    <t>2017-07-26 16:02:49 UTC</t>
  </si>
  <si>
    <t xml:space="preserve"> 
 Attempted 	 14 
 Errors 	 1 
  Max 	 7 
 Score 	 48 
 CorrectScore 	49</t>
  </si>
  <si>
    <t>Task duration 	95409 
 OverallScore 	48 
 Attempted 	 14 
 Errors 	 1 
  Max 	 7 
 Score 	 48 
 CorrectScore 	49
 TrialType 	 FeedbackText.text 	 CurrentScore 	 RT 
 Mismatched 	 INCORRECT! 	 -1 	 6734 
 Matched 	 CORRECT 	 0 	 2815 
 Mismatched 	 CORRECT 	 1 	 2224 
 Matched 	 CORRECT 	 3 	 3915 
 Mismatched 	 CORRECT 	 5 	 2867 
 Mismatched 	 CORRECT 	 8 	 3717 
 Matched 	 CORRECT 	 11 	 6796 
 Mismatched 	 CORRECT 	 15 	 4940 
 Matched 	 CORRECT 	 19 	 5651 
 Mismatched 	 CORRECT 	 24 	 5047 
 Matched 	 CORRECT 	 29 	 6645 
 Mismatched 	 CORRECT 	 35 	 7162 
 Mismatched 	 CORRECT 	 41 	 4794 
 Matched 	 CORRECT 	 48 	 10742</t>
  </si>
  <si>
    <t>2017-07-26 15:53:55 UTC</t>
  </si>
  <si>
    <t>2017-07-26 15:55:35 UTC</t>
  </si>
  <si>
    <t>Attempted 	 8 
 Errors 	 2 
  Max 	 6 
 Score 	 16 
 CorrectScore 	 30</t>
  </si>
  <si>
    <t>Task duration: 	95846 
 OverallScore 	16
Attempted 	 8 
 Errors 	 2 
  Max 	 6 
 Score 	 16 
 CorrectScore 	 30 
 TrialType 	 Angle 	 Feedback 	 Score 	 RT 
 Match 	 180 	 CORRECT 	 4 	 10357 
 Match 	 180 	 CORRECT 	 8 	 10861 
 Match 	 270 	 CORRECT 	 13 	 9015 
 Mismatch 	 270 	 CORRECT 	 18 	 9037 
 Mismatch 	 270 	 CORRECT 	 24 	 7797 
 Mismatch 	 180 	 CORRECT 	 30 	 8036 
 Mismatch 	 90 	 INCORRECT! 	 23 	 12326 
 Match 	 270 	 INCORRECT! 	 16 	 9079</t>
  </si>
  <si>
    <t>2017-07-26 15:56:45 UTC</t>
  </si>
  <si>
    <t>2017-07-26 15:53:39 UTC</t>
  </si>
  <si>
    <t>Task duration 	 73340 
 MaxScore 	3
 MeanScore 	3
TargetString 	 ResponseString 	 RT 	 Feedback 
 70915 	 70149 	 5919 	 INCORRECT! 
 15137 	 15137 	 4954 	 CORRECT! 
 11067 	 110137 	 6719 	 INCORRECT! 
 8111 	 8111 	 3867 	 CORRECT! 
 140157 	 140117 	 5354 	 INCORRECT!</t>
  </si>
  <si>
    <t>2017-07-26 15:54:40 UTC</t>
  </si>
  <si>
    <t>2017-07-26 15:51:11 UTC</t>
  </si>
  <si>
    <t>Attempted 	 13 
 Errors 	 2 
  Max 	 11 
 Score 	 9</t>
  </si>
  <si>
    <t>Task duration 	 187224 
 OverallScore 	9
Attempted 	 13 
 Errors 	 2 
  Max 	 11 
 Score 	 9 
 OddOneOut 	 Selection 	 Correct 	 Level 	 On 	 Responded 	 RT 	 Score 
 4 	 4 	 CORRECT 	 1 	 6758 	 16936 	 10178 	 0 
 3 	 3 	 CORRECT 	 2 	 18271 	 28408 	 10137 	 1 
 8 	 8 	 CORRECT 	 3 	 29719 	 45281 	 15562 	 2 
 9 	 9 	 CORRECT 	 4 	 46773 	 59297 	 12524 	 3 
 9 	 9 	 CORRECT 	 7 	 60771 	 70490 	 9719 	 4 
 8 	 8 	 CORRECT 	 5 	 71773 	 81634 	 9861 	 5 
 5 	 5 	 CORRECT 	 6 	 83036 	 91795 	 8759 	 6 
 3 	 3 	 CORRECT 	 8 	 93105 	 101835 	 8730 	 7 
 9 	 9 	 CORRECT 	 12 	 103108 	 115869 	 12761 	 8 
 1 	 1 	 CORRECT 	 11 	 117274 	 133396 	 16122 	 9 
 8 	 8 	 CORRECT 	 9 	 134808 	 147317 	 12509 	 10 
 7 	 8 	 ERROR!! 	 12 	 148646 	 161581 	 12935 	 11 
 8 	 7 	 ERROR!! 	 12 	 163030 	 181758 	 18728 	 10</t>
  </si>
  <si>
    <t>2017-07-26 15:51:30 UTC</t>
  </si>
  <si>
    <t>2017-07-26 15:49:30 UTC</t>
  </si>
  <si>
    <t>CC trials 	0.9
 IC trials 	0.4
 CI trials 	0.4
 II trials 	 0.3
 CC RT 	1398.9
 IC RT 	2480.1
 CI RT 	2303.5
 II RT 	1741.9</t>
  </si>
  <si>
    <t>Task duration = 95592 
 OverallScore 	0
CC trials 	0.9
 IC trials 	0.4
 CI trials 	0.4
 II trials 	 0.3
 CC RT 	1398.9
 IC RT 	2480.1
 CI RT 	2303.5
 II RT 	1741.9
Problems 	 CorrectAnswer 	 ProbeText 	 ProbeColour 	 RightProbe 	 LeftProbe 	 ResponseChoice 	 Feedback 	 RT
 ICR 	 Right 	 BLUE	16711680	RED	BLUE 	 Left 	 INCORRECT! 	 5117 
 CIR 	 Right 	 BLUE	255	BLUE	RED 	 Left 	 INCORRECT! 	 5174 
 IIL 	 Left 	 RED	255	RED	BLUE 	 Right 	 INCORRECT! 	 3907 
 ICL 	 Left 	 RED	255	RED	BLUE 	 Left 	 CORRECT 	 4833 
 CCL 	 Left 	 BLUE	255	RED	BLUE 	 Left 	 CORRECT 	 1147 
 CCR 	 Right 	 RED	16711680	RED	BLUE 	 Right 	 CORRECT 	 1560 
 IIR 	 Right 	 BLUE	16711680	RED	BLUE 	 Right 	 CORRECT 	 3065 
 CIL 	 Left 	 RED	16711680	BLUE	RED 	 Left 	 CORRECT 	 2375 
 ICL 	 Left 	 RED	255	RED	BLUE 	 Left 	 CORRECT 	 2857 
 CIL 	 Left 	 RED	16711680	BLUE	RED 	 Right 	 INCORRECT! 	 3947 
 CCR 	 Right 	 BLUE	255	BLUE	RED 	 Right 	 CORRECT 	 1387 
 IIL 	 Left 	 RED	255	RED	BLUE 	 Left 	 CORRECT 	 1158 
 CCL 	 Left 	 BLUE	255	RED	BLUE 	 Right 	 INCORRECT! 	 994 
 ICR 	 Right 	 RED	255	BLUE	RED 	 Left 	 INCORRECT! 	 1400 
 CIR 	 Right 	 BLUE	255	BLUE	RED 	 Left 	 INCORRECT! 	 1186 
 IIR 	 Right 	 BLUE	16711680	RED	BLUE 	 Left 	 INCORRECT! 	 868 
 CIL 	 Left 	 BLUE	255	RED	BLUE 	 Left 	 CORRECT 	 1613 
 ICL 	 Left 	 RED	255	RED	BLUE 	 Left 	 CORRECT 	 1175 
 IIR 	 Right 	 BLUE	16711680	RED	BLUE 	 Left 	 INCORRECT! 	 839 
 CCL 	 Left 	 RED	16711680	BLUE	RED 	 Left 	 CORRECT 	 749 
 IIL 	 Left 	 BLUE	16711680	BLUE	RED 	 Right 	 INCORRECT! 	 1818 
 CIR 	 Right 	 RED	16711680	RED	BLUE 	 Right 	 CORRECT 	 3341 
 CCR 	 Right 	 RED	16711680	RED	BLUE 	 Right 	 CORRECT 	 1114 
 ICR 	 Right 	 RED	255	BLUE	RED 	 Left 	 INCORRECT! 	 1874 
 ICR 	 Right 	 BLUE	16711680	RED	BLUE 	 Left 	 INCORRECT! 	 1946 
 CIL 	 Left 	 RED	16711680	BLUE	RED 	 Left 	 CORRECT 	 839 
 ICL 	 Left 	 BLUE	16711680	BLUE	RED 	 Left 	 CORRECT 	 903 
 CCR 	 Right 	 RED	16711680	RED	BLUE 	 Right 	 CORRECT 	 1834 
 IIL 	 Left 	 RED	255	RED	BLUE 	 Right 	 INCORRECT! 	 1418 
 CCL 	 Left 	 RED	16711680	BLUE	RED 	 Left 	 CORRECT 	 1309 
 CIR 	 Right 	 RED	16711680	RED	BLUE 	 Left 	 INCORRECT! 	 1569 
 IIR 	 Right 	 RED	255	BLUE	RED 	 Left 	 INCORRECT! 	 1833 
 ICR 	 Right 	 RED	255	BLUE	RED 	 Left 	 INCORRECT! 	 751 
 CIR 	 Right 	 RED	16711680	RED	BLUE 	 Left 	 INCORRECT! 	 690 
 IIR 	 Right 	 BLUE	16711680	RED	BLUE 	 Left 	 INCORRECT! 	 1466 
 IIL 	 Left 	 BLUE	16711680	BLUE	RED 	 Left 	 CORRECT 	 1047 
 CCL 	 Left 	 BLUE	255	RED	BLUE 	 Left 	 CORRECT 	 2376 
 ICL 	 Left 	 BLUE	16711680	BLUE	RED 	 Right 	 INCORRECT! 	 3945 
 CCR 	 Right 	 BLUE	255	BLUE	RED 	 Right 	 CORRECT 	 1519 
 CIL 	 Left 	 RED	16711680	BLUE	RED 	 Right 	 INCORRECT! 	 2301</t>
  </si>
  <si>
    <t>2017-07-26 15:43:49 UTC</t>
  </si>
  <si>
    <t>2017-07-26 15:50:26 UTC</t>
  </si>
  <si>
    <t>Task duration = 95435 
 5 out of 9 attempted 
ProbeText 	 OuterImg 	 InnerImg 	 Response 	 Feedback 	 RT 
 Circle is not contained by square	Square	Circle	false 	 INCORRECT! 	 9497 
 Square does not contain circle	Square	Circle	false 	 CORRECT 	 10144 
 Circle does not contain square	Square	Circle	true 	 CORRECT 	 10756 
 Square is contained by circle	Square	Circle	true 	 CORRECT 	 5953 
 Circle encapsulates square	Square	Circle	false 	 CORRECT 	 4169 
 Square is bigger than circle	Square	Circle	true 	 CORRECT 	 4667 
 Square is not smaller than circle	Square	Circle	true 	 INCORRECT! 	 17539 
 Square encapsulates circle	Square	Circle	false 	 CORRECT 	 3873 
 Circle does not encapsulate square	Square	Circle	true 	 CORRECT 	 9979</t>
  </si>
  <si>
    <t>2017-07-26 15:46:22 UTC</t>
  </si>
  <si>
    <t>2017-07-26 15:43:14 UTC</t>
  </si>
  <si>
    <t>Task duration 	142488 
 MaxScore 	6 
 MeanScore 	4.285714285714286
TargetString 	 ResponseString 	 RT 	 Feedback
 122 	 122 	 6104 	 CORRECT! 
 11320 	 11320 	 5009 	 CORRECT! 
 199411 	 199411 	 8028 	 CORRECT! 
 102220525 	 202251025 	 10520 	 INCORRECT! 
 1615519 	 1615519 	 6720 	 CORRECT! 
 241512411 	 241512411 	 5692 	 CORRECT! 
 2321221213 	 2321221213 	 6132 	 CORRECT! 
 14231119131618 	 14112319131618 	 10166 	 INCORRECT! 
 142221918 	 142221918 	 7145 	 CORRECT! 
 4232521111420 	 4232011252114 	 12496 	 INCORRECT!</t>
  </si>
  <si>
    <t>2017-07-26 15:43:45 UTC</t>
  </si>
  <si>
    <t>2017-07-26 15:41:02 UTC</t>
  </si>
  <si>
    <t>The Double Trouble Test</t>
  </si>
  <si>
    <t>PRIMARY DOMAIN ASSESSED</t>
  </si>
  <si>
    <t>SECONDARY DOMAINS ASSESSED</t>
  </si>
  <si>
    <t>Short-term memory</t>
  </si>
  <si>
    <t>Reasoning</t>
  </si>
  <si>
    <t>Verbal ability</t>
  </si>
  <si>
    <t>Reasoning &amp; short-term memory</t>
  </si>
  <si>
    <t>Short-term memory &amp; verbal ability</t>
  </si>
  <si>
    <t>The Double Trouble Test: Age/ Sex NORM</t>
  </si>
  <si>
    <t>The Spatial Span Test: Age/ Sex NORM</t>
  </si>
  <si>
    <t>The Rotation Test: Age/ Sex NORM</t>
  </si>
  <si>
    <t>The Feature Match Test: Age/ Sex NORM</t>
  </si>
  <si>
    <t>The Digit Span Test: Age/ Sex NORM</t>
  </si>
  <si>
    <t>The Hampshire Tree Test: Age/ Sex NORM</t>
  </si>
  <si>
    <t>The Paired Association Test: Age/ Sex NORM</t>
  </si>
  <si>
    <t>The Polygons Test: Age/ Sex NORM</t>
  </si>
  <si>
    <t>The Spatial Search Test: Age/ Sex NORM</t>
  </si>
  <si>
    <t>% DEVIATION FROM NORM</t>
  </si>
  <si>
    <t>Odd One Out</t>
  </si>
  <si>
    <t>Spatial Planning</t>
  </si>
  <si>
    <t>Short-term Memory</t>
  </si>
  <si>
    <t>Monkey Ladder</t>
  </si>
  <si>
    <t>Paired Associates</t>
  </si>
  <si>
    <t>Verbal</t>
  </si>
  <si>
    <t>Double Trouble</t>
  </si>
  <si>
    <t>Grammatical Reasoning</t>
  </si>
  <si>
    <t>NORM MEAN</t>
  </si>
  <si>
    <t>NORM STDEV</t>
  </si>
  <si>
    <t>Double Trouble Z Score</t>
  </si>
  <si>
    <t>Odd One Out Z Score</t>
  </si>
  <si>
    <t>Spatial Span Z Score</t>
  </si>
  <si>
    <t>Rotations Z Score</t>
  </si>
  <si>
    <t>Feature Match Z Score</t>
  </si>
  <si>
    <t>Digit Span Z Score</t>
  </si>
  <si>
    <t>Hampshire Tree Z Score</t>
  </si>
  <si>
    <t>Paired Association Z Score</t>
  </si>
  <si>
    <t>Polygons Z Score</t>
  </si>
  <si>
    <t>Spatial Search Z Score</t>
  </si>
  <si>
    <t>MEMORY WEIGHT</t>
  </si>
  <si>
    <t>REASONING WEIGHT</t>
  </si>
  <si>
    <t>VERBAL WEIGHT</t>
  </si>
  <si>
    <t>MEMORY SCORE</t>
  </si>
  <si>
    <t>REASONING SCORE</t>
  </si>
  <si>
    <t>VERBAL SCORE</t>
  </si>
  <si>
    <t>PATIENT: 01-015</t>
  </si>
  <si>
    <t>added 01-015</t>
  </si>
  <si>
    <t>Task duration 	 142834 
  AvgCorrect 	5.6 
 MaxScore 	 7 
 5.gif 	 2360 	 Response 1 of 3 	 Empty 
 4.gif 	 898 	 Response 2 of 3 	 Empty 
 16.gif 	 656 	 Token 1 of 4 
 3.gif 	 1227 	 Token 2 of 4 
 4.gif 	 6724 	 Response 1 of 2 	 Empty 
 5.gif 	 450 	 Token 3 of 4 
 4.gif 	 2666 	 Token 4 of 4 	 completed 
 11.gif 	 1483 	 Response 1 of 0 	 Empty 
 17.gif 	 809 	 Response 2 of 0 	 Empty 
 19.gif 	 657 	 Response 3 of 0 	 Empty 
 21.gif 	 498 	 Response 4 of 0 	 Empty 
 8.gif 	 481 	 Token 1 of 5 
 21.gif 	 902 	 Response 1 of 4 	 Empty 
 19.gif 	 587 	 Response 2 of 4 	 Empty 
 17.gif 	 669 	 Response 3 of 4 	 Empty 
 11.gif 	 540 	 Token 2 of 5 
 21.gif 	 1086 	 Response 1 of 3 	 Empty 
 19.gif 	 474 	 Response 2 of 3 	 Empty 
 17.gif 	 572 	 Token 3 of 5 
 19.gif 	 626 	 Response 1 of 2 	 Empty 
 21.gif 	 589 	 Token 4 of 5 
 19.gif 	 634 	 Token 5 of 5 	 completed 
 2.gif 	 2113 	 Response 1 of 5 	 Empty 
 13.gif 	 271 	 Response 2 of 5 	 Empty 
 16.gif 	 690 	 Response 3 of 5 	 Empty 
 5.gif 	 629 	 Response 4 of 5 	 Empty 
 17.gif 	 262 	 Token 1 of 6 
 14.gif 	 762 	 Token 2 of 6 
 5.gif 	 1165 	 Response 1 of 4 	 Empty 
 16.gif 	 576 	 Response 2 of 4 	 Empty 
 13.gif 	 533 	 Response 3 of 4 	 Empty 
 2.gif 	 360 	 Token 3 of 6 
 13.gif 	 585 	 Token 4 of 6 
 16.gif 	 497 	 Token 5 of 6 
 5.gif 	 1584 	 Token 6 of 6 	 completed 
 11.gif 	 1137 	 Response 1 of 5 	 Empty 
 24.gif 	 201 	 Response 2 of 5 	 Empty 
 20.gif 	 227 	 Response 3 of 5 	 Empty 
 14.gif 	 239 	 Response 4 of 5 	 Empty 
 16.gif 	 203 	 Token 1 of 7 
 22.gif 	 844 	 Token 2 of 7 
 18.gif 	 566 	 Token 3 of 7 
 11.gif 	 849 	 Response 1 of 4 	 Empty 
 24.gif 	 446 	 Response 2 of 4 	 Empty 
 20.gif 	 393 	 Response 3 of 4 	 Empty 
 14.gif 	 323 	 Token 4 of 7 
 20.gif 	 780 	 Response 1 of 3 	 Empty 
 24.gif 	 440 	 Response 2 of 3 	 Empty 
 11.gif 	 244 	 Token 5 of 7 
 24.gif 	 384 	 Response 1 of 2 	 Empty 
 20.gif 	 306 	 Token 6 of 7 
 24.gif 	 477 	 Token 7 of 7 	 completed 
 24.gif 	 1585 	 Response 1 of 4 	 Empty 
 20.gif 	 1884 	 Response 2 of 4 	 Empty 
 18.gif 	 241 	 Response 3 of 4 	 Empty 
 13.gif 	 481 	 Token 1 of 8 
 19.gif 	 457 	 Response 1 of 2 	 Empty 
 11.gif 	 474 	 Token 2 of 8 
 5.gif 	 615 	 Response 1 of 5 	 Empty 
 1.gif 	 1000 	 Response 2 of 5 	 Empty 
 24.gif 	 1319 	 Response 3 of 5 	 Empty 
 20.gif 	 354 	 Response 4 of 5 	 Empty 
 18.gif 	 427 	 Token 3 of 8 
 13.gif 	 588 	 Response 1 of 2 	 Found ERROR! 
 15.gif 	 2395 	 Response 1 of 2 	 Empty 
 5.gif 	 341 	 Token 1 of 7 
 19.gif 	 1115 	 Response 1 of 5 	 Empty 
 4.gif 	 306 	 Response 2 of 5 	 Empty 
 12.gif 	 952 	 Response 3 of 5 	 Empty 
 21.gif 	 530 	 Response 4 of 5 	 Empty 
 7.gif 	 242 	 Token 2 of 7 
 15.gif 	 1730 	 Response 1 of 2 	 Empty 
 12.gif 	 1310 	 Token 3 of 7 
 21.gif 	 539 	 Response 1 of 3 	 Empty 
 19.gif 	 1336 	 Response 2 of 3 	 Empty 
 4.gif 	 562 	 Token 4 of 7 
 19.gif 	 759 	 Response 1 of 3 	 Empty 
 5.gif 	 1049 	 Response 2 of 3 	 Found ERROR! 
 1.gif 	 3773 	 Response 1 of 5 	 Empty 
 18.gif 	 226 	 Response 2 of 5 	 Empty 
 14.gif 	 513 	 Response 3 of 5 	 Empty 
 16.gif 	 490 	 Response 4 of 5 	 Empty 
 22.gif 	 514 	 Token 1 of 6 
 2.gif 	 850 	 Token 2 of 6 
 16.gif 	 699 	 Response 1 of 4 	 Empty 
 14.gif 	 653 	 Response 2 of 4 	 Empty 
 18.gif 	 474 	 Response 3 of 4 	 Empty 
 1.gif 	 468 	 Token 3 of 6 
 18.gif 	 1210 	 Token 4 of 6 
 14.gif 	 545 	 Token 5 of 6 
 16.gif 	 583 	 Token 6 of 6 	 completed 
 4.gif 	 1606 	 Response 1 of 3 	 Empty 
 5.gif 	 624 	 Response 2 of 3 	 Empty 
 16.gif 	 426 	 Token 1 of 7 
 8.gif 	 810 	 Response 1 of 4 	 Empty 
 18.gif 	 388 	 Response 2 of 4 	 Empty 
 17.gif 	 454 	 Response 3 of 4 	 Empty 
 10.gif 	 985 	 Token 2 of 7 
 5.gif 	 1267 	 Response 1 of 4 	 Empty 
 4.gif 	 771 	 Response 2 of 4 	 Empty 
 8.gif 	 449 	 Response 3 of 4 	 Empty 
 18.gif 	 240 	 Token 3 of 7 
 17.gif 	 665 	 Token 4 of 7 
 5.gif 	 704 	 Response 1 of 2 	 Empty 
 4.gif 	 625 	 Token 5 of 7 
 5.gif 	 553 	 Response 1 of 2 	 Empty 
 5.gif 	 807 	 Response 2 of 2 	 Search ERROR!</t>
  </si>
  <si>
    <t>2017-08-15 16:10:58 UTC</t>
  </si>
  <si>
    <t>2017-08-15 16:13:26 UTC</t>
  </si>
  <si>
    <t>Mozilla/5.0 (Macintosh; Intel Mac OS X 10_12_6) AppleWebKit/603.3.8 (KHTML, like Gecko) Version/10.1.2 Safari/603.3.8</t>
  </si>
  <si>
    <t xml:space="preserve"> Attempted 	 25 
 Errors 	 9 
  Max 	 6 
 Score 	 24 
 CorrectScore 	 54</t>
  </si>
  <si>
    <t>Task duration 	95525 
 OverallScore 	24
 Attempted 	 25 
 Errors 	 9 
  Max 	 6 
 Score 	 24 
 CorrectScore 	 54 
 TypeOfTrial 	 ShapeTypeRight 	 ShapeTypeLeft 	 CopyingWhichSide 	 Feedback 	 CurrentScore 	 RT 
 Match 	 5 	 6 	 Right 	 INCORRECT! 	 -1 	 2148 
 Mismatch 	 6 	 3 	 Right 	 CORRECT 	 0 	 3143 
 Mismatch 	 6 	 5 	 Right 	 CORRECT 	 1 	 1974 
 Match 	 3 	 3 	 Right 	 INCORRECT! 	 -1 	 2053 
 Mismatch 	 4 	 4 	 Left 	 INCORRECT! 	 -3 	 2072 
 Match 	 3 	 4 	 Left 	 INCORRECT! 	 -4 	 1923 
 Match 	 6 	 3 	 Right 	 CORRECT 	 -3 	 1787 
 Match 	 6 	 4 	 Right 	 CORRECT 	 -2 	 2485 
 Mismatch 	 3 	 5 	 Right 	 CORRECT 	 0 	 3334 
 Match 	 6 	 3 	 Right 	 CORRECT 	 2 	 1782 
 Mismatch 	 6 	 6 	 Left 	 INCORRECT! 	 -1 	 3772 
 Match 	 4 	 3 	 Left 	 CORRECT 	 2 	 2276 
 Match 	 6 	 4 	 Right 	 CORRECT 	 5 	 1771 
 Match 	 3 	 4 	 Right 	 CORRECT 	 9 	 1823 
 Mismatch 	 6 	 4 	 Right 	 INCORRECT! 	 5 	 2024 
 Match 	 4 	 4 	 Right 	 CORRECT 	 9 	 2637 
 Mismatch 	 3 	 5 	 Right 	 CORRECT 	 13 	 3735 
 Mismatch 	 3 	 4 	 Right 	 INCORRECT! 	 8 	 1538 
 Match 	 4 	 6 	 Left 	 CORRECT 	 13 	 3864 
 Match 	 3 	 4 	 Right 	 CORRECT 	 18 	 2402 
 Match 	 3 	 3 	 Left 	 CORRECT 	 24 	 6354 
 Mismatch 	 6 	 5 	 Right 	 INCORRECT! 	 18 	 5351 
 Match 	 4 	 5 	 Right 	 CORRECT 	 24 	 2116 
 Mismatch 	 5 	 6 	 Left 	 INCORRECT! 	 18 	 2178 
 Match 	 5 	 6 	 Right 	 CORRECT 	 24 	 3428</t>
  </si>
  <si>
    <t>2017-08-15 16:13:46 UTC</t>
  </si>
  <si>
    <t>2017-08-15 16:08:56 UTC</t>
  </si>
  <si>
    <t>Task duration 	 84316 
 MaxScore: 	2
 MeanScore 	2 
TargetString 	 ResponseString 	 RT 	 Feedback
 111 	 1 	 29954 	 Incorrect 
 111 	 111 	 4641 	 Correct 
 171222 	 12 	 1696 	 Incorrect 
 111 	 111 	 3318 	 Correct 
 191416 	 16 	 1736 	 Incorrect</t>
  </si>
  <si>
    <t>2017-08-15 16:05:22 UTC</t>
  </si>
  <si>
    <t>2017-08-15 16:06:52 UTC</t>
  </si>
  <si>
    <t>Task duration 	187469 
 Batch: 	
 Song: 	
OverallScore 	18 
DifficultyLevel 	 Feedback 	 MovesMade 	 RT 
 1 	 CORRECT! 	 3 	 24710 
 2 	 CORRECT! 	 3 	 16336 
 3 	 CORRECT! 	 4 	 19386 
 4 	 CORRECT! 	 4 	 16895 
 5 	 Failed! 	 10 	 39368 
 4 	 CORRECT! 	 4 	 14045</t>
  </si>
  <si>
    <t>2017-08-15 16:05:11 UTC</t>
  </si>
  <si>
    <t>2017-08-15 16:03:33 UTC</t>
  </si>
  <si>
    <t>Task duration 	 69691 
 MaxScore 	4
 MeanScore 	3.3333333333333335
 TargetString 	 ResponseString 	 RT 	 Feedback
 4156 	 3214 	 7238 	 INCORRECT! 
 534 	 534 	 3237 	 CORRECT! 
 3091 	 3019 	 4651 	 INCORRECT! 
 459 	 459 	 2787 	 CORRECT! 
 3062 	 3062 	 4986 	 CORRECT! 
 96280 	 96222 	 9316 	 INCORRECT!</t>
  </si>
  <si>
    <t>2017-08-15 15:56:13 UTC</t>
  </si>
  <si>
    <t>2017-08-15 16:02:18 UTC</t>
  </si>
  <si>
    <t xml:space="preserve"> 
 Attempted 	 22 
 Errors 	 2 
  Max 	 10 
 Score 	 92 
 CorrectScore 	110</t>
  </si>
  <si>
    <t>Task duration 	95669 
 OverallScore 	92 
 Attempted 	 22 
 Errors 	 2 
  Max 	 10 
 Score 	 92 
 CorrectScore 	110
 TrialType 	 FeedbackText.text 	 CurrentScore 	 RT 
 Matched 	 CORRECT 	 1 	 2007 
 Matched 	 CORRECT 	 2 	 1648 
 Mismatched 	 CORRECT 	 4 	 1964 
 Mismatched 	 CORRECT 	 6 	 1665 
 Mismatched 	 CORRECT 	 9 	 1834 
 Matched 	 CORRECT 	 12 	 3685 
 Matched 	 CORRECT 	 16 	 2358 
 Matched 	 CORRECT 	 20 	 2670 
 Matched 	 CORRECT 	 25 	 2408 
 Matched 	 CORRECT 	 30 	 2777 
 Mismatched 	 CORRECT 	 36 	 2766 
 Mismatched 	 CORRECT 	 42 	 3685 
 Matched 	 CORRECT 	 49 	 3246 
 Mismatched 	 CORRECT 	 56 	 3734 
 Mismatched 	 INCORRECT! 	 48 	 4313 
 Matched 	 CORRECT 	 56 	 4900 
 Matched 	 CORRECT 	 64 	 3382 
 Matched 	 CORRECT 	 73 	 3916 
 Mismatched 	 CORRECT 	 82 	 3793 
 Mismatched 	 INCORRECT! 	 72 	 5064 
 Matched 	 CORRECT 	 82 	 4732 
 Matched 	 CORRECT 	 92 	 5430</t>
  </si>
  <si>
    <t>2017-08-15 15:59:18 UTC</t>
  </si>
  <si>
    <t>2017-08-15 16:00:58 UTC</t>
  </si>
  <si>
    <t>Attempted 	 13 
 Errors 	 1 
  Max 	 9 
 Score 	 69 
 CorrectScore 	 75</t>
  </si>
  <si>
    <t>Task duration: 	95596 
 OverallScore 	69
Attempted 	 13 
 Errors 	 1 
  Max 	 9 
 Score 	 69 
 CorrectScore 	 75 
 TrialType 	 Angle 	 Feedback 	 Score 	 RT 
 Match 	 270 	 CORRECT 	 4 	 4942 
 Mismatch 	 180 	 CORRECT 	 8 	 3609 
 Mismatch 	 90 	 CORRECT 	 13 	 3074 
 Mismatch 	 180 	 CORRECT 	 18 	 2205 
 Match 	 90 	 CORRECT 	 24 	 6041 
 Match 	 270 	 INCORRECT! 	 18 	 4718 
 Match 	 90 	 CORRECT 	 24 	 5049 
 Mismatch 	 90 	 CORRECT 	 30 	 7045 
 Match 	 180 	 CORRECT 	 37 	 13386 
 Match 	 270 	 CORRECT 	 44 	 6458 
 Mismatch 	 90 	 CORRECT 	 52 	 4823 
 Match 	 180 	 CORRECT 	 60 	 9276 
 Match 	 180 	 CORRECT 	 69 	 6313</t>
  </si>
  <si>
    <t>2017-08-15 15:50:46 UTC</t>
  </si>
  <si>
    <t>2017-08-15 15:57:16 UTC</t>
  </si>
  <si>
    <t>Task duration 	 64074 
 MaxScore 	3
 MeanScore 	3
TargetString 	 ResponseString 	 RT 	 Feedback 
 147110 	 1311110 	 4499 	 INCORRECT! 
 131411 	 131411 	 2243 	 CORRECT! 
 415148 	 4151112 	 4768 	 INCORRECT! 
 1492 	 1492 	 2147 	 CORRECT! 
 713143 	 714133 	 3838 	 INCORRECT!</t>
  </si>
  <si>
    <t>2017-08-15 15:48:05 UTC</t>
  </si>
  <si>
    <t>2017-08-15 15:55:44 UTC</t>
  </si>
  <si>
    <t>Attempted 	 12 
 Errors 	 1 
  Max 	 11 
 Score 	 10</t>
  </si>
  <si>
    <t>Task duration 	 187238 
 OverallScore 	10
Attempted 	 12 
 Errors 	 1 
  Max 	 11 
 Score 	 10 
 OddOneOut 	 Selection 	 Correct 	 Level 	 On 	 Responded 	 RT 	 Score 
 8 	 8 	 CORRECT 	 1 	 6415 	 13612 	 7197 	 0 
 6 	 6 	 CORRECT 	 2 	 14881 	 18835 	 3954 	 1 
 8 	 8 	 CORRECT 	 3 	 20133 	 24027 	 3894 	 2 
 1 	 1 	 CORRECT 	 4 	 25330 	 27699 	 2369 	 3 
 3 	 8 	 ERROR!! 	 5 	 28967 	 73549 	 44582 	 4 
 5 	 5 	 CORRECT 	 7 	 74968 	 103750 	 28782 	 3 
 3 	 3 	 CORRECT 	 8 	 105139 	 112022 	 6883 	 4 
 2 	 2 	 CORRECT 	 6 	 113307 	 119423 	 6116 	 5 
 7 	 7 	 CORRECT 	 5 	 120724 	 125567 	 4843 	 6 
 6 	 6 	 CORRECT 	 10 	 126884 	 147112 	 20228 	 7 
 1 	 1 	 CORRECT 	 9 	 148504 	 154392 	 5888 	 8 
 8 	 8 	 CORRECT 	 11 	 155726 	 175616 	 19890 	 9</t>
  </si>
  <si>
    <t>2017-08-15 15:49:32 UTC</t>
  </si>
  <si>
    <t>2017-08-15 15:52:43 UTC</t>
  </si>
  <si>
    <t>CC trials 	1
 IC trials 	0
 CI trials 	1
 II trials 	 0.3
 CC RT 	1884.5
 IC RT 	1818.6666666666667
 CI RT 	2085.1111111111113
 II RT 	2559.8</t>
  </si>
  <si>
    <t>Task duration = 95548 
 OverallScore 	6
CC trials 	1
 IC trials 	0
 CI trials 	1
 II trials 	 0.3
 CC RT 	1884.5
 IC RT 	1818.6666666666667
 CI RT 	2085.1111111111113
 II RT 	2559.8
Problems 	 CorrectAnswer 	 ProbeText 	 ProbeColour 	 RightProbe 	 LeftProbe 	 ResponseChoice 	 Feedback 	 RT
 IIL 	 Left 	 RED	255	RED	BLUE 	 Right 	 INCORRECT! 	 1339 
 CIR 	 Right 	 BLUE	255	BLUE	RED 	 Right 	 CORRECT 	 2560 
 CCR 	 Right 	 RED	16711680	RED	BLUE 	 Right 	 CORRECT 	 1236 
 ICR 	 Right 	 RED	255	BLUE	RED 	 Left 	 INCORRECT! 	 1315 
 IIR 	 Right 	 RED	255	BLUE	RED 	 Left 	 INCORRECT! 	 2010 
 ICL 	 Left 	 RED	255	RED	BLUE 	 Right 	 INCORRECT! 	 2368 
 CIL 	 Left 	 BLUE	255	RED	BLUE 	 Left 	 CORRECT 	 1251 
 CCL 	 Left 	 RED	16711680	BLUE	RED 	 Left 	 CORRECT 	 1049 
 CIL 	 Left 	 RED	16711680	BLUE	RED 	 Left 	 CORRECT 	 1302 
 CCR 	 Right 	 BLUE	255	BLUE	RED 	 Right 	 CORRECT 	 1090 
 IIR 	 Right 	 BLUE	16711680	RED	BLUE 	 Left 	 INCORRECT! 	 1228 
 ICL 	 Left 	 BLUE	16711680	BLUE	RED 	 Right 	 INCORRECT! 	 1740 
 ICR 	 Right 	 BLUE	16711680	RED	BLUE 	 Left 	 INCORRECT! 	 988 
 IIL 	 Left 	 RED	255	RED	BLUE 	 Right 	 INCORRECT! 	 1115 
 CIR 	 Right 	 RED	16711680	RED	BLUE 	 Right 	 CORRECT 	 2090 
 CCL 	 Left 	 RED	16711680	BLUE	RED 	 Left 	 CORRECT 	 1370 
 CCL 	 Left 	 RED	16711680	BLUE	RED 	 Left 	 CORRECT 	 1242 
 CCR 	 Right 	 RED	16711680	RED	BLUE 	 Right 	 CORRECT 	 2121 
 ICR 	 Right 	 RED	255	BLUE	RED 	 Left 	 INCORRECT! 	 1519 
 IIL 	 Left 	 BLUE	16711680	BLUE	RED 	 Right 	 INCORRECT! 	 1456 
 ICL 	 Left 	 BLUE	16711680	BLUE	RED 	 Right 	 INCORRECT! 	 1713 
 CIR 	 Right 	 RED	16711680	RED	BLUE 	 Right 	 CORRECT 	 1525 
 CIL 	 Left 	 BLUE	255	RED	BLUE 	 Left 	 CORRECT 	 1303 
 IIR 	 Right 	 RED	255	BLUE	RED 	 Left 	 INCORRECT! 	 1324 
 CIR 	 Right 	 BLUE	255	BLUE	RED 	 Right 	 CORRECT 	 4951 
 CIL 	 Left 	 RED	16711680	BLUE	RED 	 Left 	 CORRECT 	 1526 
 CCL 	 Left 	 RED	16711680	BLUE	RED 	 Left 	 CORRECT 	 1425 
 IIL 	 Left 	 RED	255	RED	BLUE 	 Left 	 CORRECT 	 3360 
 ICL 	 Left 	 BLUE	16711680	BLUE	RED 	 Right 	 INCORRECT! 	 2218 
 CCR 	 Right 	 BLUE	255	BLUE	RED 	 Right 	 CORRECT 	 2180 
 ICR 	 Right 	 RED	255	BLUE	RED 	 Left 	 INCORRECT! 	 2543 
 IIR 	 Right 	 RED	255	BLUE	RED 	 Right 	 CORRECT 	 2344 
 IIL 	 Left 	 BLUE	16711680	BLUE	RED 	 Right 	 INCORRECT! 	 7173 
 CCR 	 Right 	 BLUE	255	BLUE	RED 	 Right 	 CORRECT 	 3518 
 CCL 	 Left 	 BLUE	255	RED	BLUE 	 Left 	 CORRECT 	 3614 
 IIR 	 Right 	 BLUE	16711680	RED	BLUE 	 Right 	 CORRECT 	 4249 
 CIR 	 Right 	 BLUE	255	BLUE	RED 	 Right 	 CORRECT 	 2258 
 ICR 	 Right 	 RED	255	BLUE	RED 	 Left 	 INCORRECT! 	 1964</t>
  </si>
  <si>
    <t>2017-08-15 15:40:09 UTC</t>
  </si>
  <si>
    <t>2017-08-15 15:46:40 UTC</t>
  </si>
  <si>
    <t>Task duration = 95670 
 6 out of 12 attempted 
ProbeText 	 OuterImg 	 InnerImg 	 Response 	 Feedback 	 RT 
 Circle does not contain square	Square	Circle	false 	 INCORRECT! 	 13197 
 Square is bigger than circle	Square	Circle	false 	 CORRECT 	 5003 
 Circle is smaller than square	Square	Circle	true 	 CORRECT 	 3147 
 Circle is smaller than square	Square	Circle	false 	 CORRECT 	 2561 
 Square is not contained by circle	Square	Circle	true 	 INCORRECT! 	 4010 
 Circle is not encapsulated by square	Square	Circle	false 	 CORRECT 	 6934 
 Square is not smaller than circle	Square	Circle	true 	 CORRECT 	 7626 
 Square encapsulates circle	Square	Circle	true 	 CORRECT 	 6556 
 Square does not encapsulate circle	Square	Circle	false 	 CORRECT 	 12510 
 Circle is not contained by square	Square	Circle	true 	 CORRECT 	 2665 
 Square is contained by circle	Square	Circle	false 	 CORRECT 	 4133 
 Circle does not contain square	Square	Circle	true 	 INCORRECT! 	 3259</t>
  </si>
  <si>
    <t>2017-08-15 15:41:41 UTC</t>
  </si>
  <si>
    <t>2017-08-15 15:43:22 UTC</t>
  </si>
  <si>
    <t>Task duration 	131877 
 MaxScore 	7 
 MeanScore 	4.625
TargetString 	 ResponseString 	 RT 	 Feedback
 310 	 310 	 3210 	 CORRECT! 
 3158 	 3158 	 3301 	 CORRECT! 
 9181916 	 9181916 	 4225 	 CORRECT! 
 52221198 	 52221198 	 5941 	 CORRECT! 
 6213141012 	 6213101412 	 5624 	 INCORRECT! 
 1223245 	 1223245 	 5371 	 CORRECT! 
 1824192195 	 1824192159 	 5812 	 INCORRECT! 
 238102219 	 238102219 	 3777 	 CORRECT! 
 415122311 	 415122311 	 5866 	 CORRECT! 
 1791210151419 	 1791210151419 	 6673 	 CORRECT! 
 94241321161725 	 49241316211725 	 8610 	 INCORRECT!</t>
  </si>
  <si>
    <t>2017-08-15 15:32:30 UTC</t>
  </si>
  <si>
    <t>2017-08-15 15:34:56 UTC</t>
  </si>
  <si>
    <t>The Double Trouble Test: Age/ Sex SD</t>
  </si>
  <si>
    <t>The Odd One Out Test: Age/ Sex SD</t>
  </si>
  <si>
    <t>The Spatial Span Test: Age/ Sex SD</t>
  </si>
  <si>
    <t>The Rotation Test: Age/ Sex SD</t>
  </si>
  <si>
    <t>The Feature Match Test: Age/ Sex SD</t>
  </si>
  <si>
    <t>The Digit Span Test: Age/ Sex SD</t>
  </si>
  <si>
    <t>The Hampshire Tree Test: Age/ Sex SD</t>
  </si>
  <si>
    <t>The Paired Association Test: Age/ Sex SD</t>
  </si>
  <si>
    <t>The Polygons Test: Age/ Sex SD</t>
  </si>
  <si>
    <t>The Spatial Search Test: Age/ Sex SD</t>
  </si>
  <si>
    <t>The Odd One Out Test: Age/ Sex  NORM</t>
  </si>
  <si>
    <t>The Double Trouble Test: Age/ Sex PASS SCORE (Mean - SDx1.5)</t>
  </si>
  <si>
    <t>The Odd One Out Test: Age/ Sex PASS SCORE (Mean - SDx1.5)</t>
  </si>
  <si>
    <t>The Spatial Span Test: Age/ Sex PASS SCORE (Mean - SDx1.5)</t>
  </si>
  <si>
    <t>The Rotation Test: Age/ Sex PASS SCORE (Mean - SDx1.5)</t>
  </si>
  <si>
    <t>The Feature Match Test: Age/ Sex PASS SCORE (Mean - SDx1.5)</t>
  </si>
  <si>
    <t>The Digit Span Test: Age/ Sex PASS SCORE (Mean - SDx1.5)</t>
  </si>
  <si>
    <t>The Hampshire Tree Test: Age/ Sex PASS SCORE (Mean - SDx1.5)</t>
  </si>
  <si>
    <t>The Paired Association Test: Age/ Sex PASS SCORE (Mean - SDx1.5)</t>
  </si>
  <si>
    <t>The Polygons Test: Age/ Sex PASS SCORE (Mean - SDx1.5)</t>
  </si>
  <si>
    <t>The Spatial Search Test: Age/ Sex PASS SCORE (Mean - SDx1.5)</t>
  </si>
  <si>
    <t>DOUBLE TROUBLE: IMPAIRED &gt; 1.5 SD BELOW NORM (YES = 1, NO = 0)</t>
  </si>
  <si>
    <t>DOUBLE TROUBLE: IMPAIRED &gt; 2SD BELOW NORM (YES = 1, NO = 0)</t>
  </si>
  <si>
    <t>ODD ONE OUT: IMPAIRED &gt; 1.5 SD BELOW NORM (YES = 1, NO = 0)</t>
  </si>
  <si>
    <t>ODD ONE OUT: IMPAIRED &gt; 2SD BELOW NORM (YES = 1, NO = 0)</t>
  </si>
  <si>
    <t>SPATIAL SPAN: IMPAIRED &gt; 1.5 SD BELOW NORM (YES = 1, NO = 0)</t>
  </si>
  <si>
    <t>SPATIAL SPAN: IMPAIRED &gt; 2SD BELOW NORM (YES = 1, NO = 0)</t>
  </si>
  <si>
    <t>ROTATION: IMPAIRED &gt; 1.5 SD BELOW NORM (YES = 1, NO = 0)</t>
  </si>
  <si>
    <t>ROTATION: IMPAIRED &gt; 2SD BELOW NORM (YES = 1, NO = 0)</t>
  </si>
  <si>
    <t>FEATURE MATCH: IMPAIRED &gt; 1.5 SD BELOW NORM (YES = 1, NO = 0)</t>
  </si>
  <si>
    <t>FEATURE MATCH: IMPAIRED &gt; 2SD BELOW NORM (YES = 1, NO = 0)</t>
  </si>
  <si>
    <t>DIGIT SPAN: IMPAIRED &gt; 1.5 SD BELOW NORM (YES = 1, NO = 0)</t>
  </si>
  <si>
    <t>DIGIT SPAN: IMPAIRED &gt; 2SD BELOW NORM (YES = 1, NO = 0)</t>
  </si>
  <si>
    <t>HAMPSHIRE TREE: IMPAIRED &gt; 1.5 SD BELOW NORM (YES = 1, NO = 0)</t>
  </si>
  <si>
    <t>HAMPSHIRE TREE: IMPAIRED &gt; 2SD BELOW NORM (YES = 1, NO = 0)</t>
  </si>
  <si>
    <t>PAIRED ASSOCIATION: IMPAIRED &gt; 1.5 SD BELOW NORM (YES = 1, NO = 0)</t>
  </si>
  <si>
    <t>PAIRED ASSOCIATION: IMPAIRED &gt; 2SD BELOW NORM (YES = 1, NO = 0)</t>
  </si>
  <si>
    <t>POLYGONS: IMPAIRED &gt; 1.5 SD BELOW NORM (YES = 1, NO = 0)</t>
  </si>
  <si>
    <t>POLYGONS: IMPAIRED &gt; 2SD BELOW NORM (YES = 1, NO = 0)</t>
  </si>
  <si>
    <t>SPATIAL SEARCH: IMPAIRED &gt; 1.5 SD BELOW NORM (YES = 1, NO = 0)</t>
  </si>
  <si>
    <t>SPATIAL SEARCH: IMPAIRED &gt; 2SD BELOW NORM (YES = 1, NO = 0)</t>
  </si>
  <si>
    <t>PATIENT: 01-018</t>
  </si>
  <si>
    <t>Task duration 	 109729 
  AvgCorrect 	2.5 
 MaxScore 	 3 
 6.gif 	 2704 	 Token 1 of 4 
 7.gif 	 3000 	 Response 1 of 3 	 Empty 
 15.gif 	 1519 	 Response 2 of 3 	 Empty 
 11.gif 	 841 	 Token 2 of 4 
 6.gif 	 5995 	 Response 1 of 2 	 Found ERROR! 
 6.gif 	 2781 	 Response 1 of 2 	 Empty 
 1.gif 	 872 	 Token 1 of 3 
 22.gif 	 1948 	 Token 2 of 3 
 1.gif 	 9467 	 Response 1 of 1 	 Found ERROR! 
 19.gif 	 2471 	 Token 1 of 2 
 22.gif 	 6040 	 Token 2 of 2 	 completed 
 18.gif 	 2191 	 Response 1 of 2 	 Empty 
 1.gif 	 2650 	 Token 1 of 3 
 11.gif 	 8776 	 Token 2 of 3 
 18.gif 	 7299 	 Token 3 of 3 	 completed 
 10.gif 	 2435 	 Token 1 of 4 
 11.gif 	 12609 	 Response 1 of 3 	 Empty 
 17.gif 	 7509 	 Response 2 of 3 	 Empty 
 2.gif 	 2027 	 Token 2 of 4 
 2.gif 	 8623 	 Response 1 of 2 	 Found ERROR!</t>
  </si>
  <si>
    <t>2017-11-15 00:04:42 UTC</t>
  </si>
  <si>
    <t>2017-11-15 00:06:45 UTC</t>
  </si>
  <si>
    <t xml:space="preserve"> Attempted 	 15 
 Errors 	 10 
  Max 	 2 
 Score 	 -7 
 CorrectScore 	 7</t>
  </si>
  <si>
    <t>Task duration 	95779 
 OverallScore 	-7
 Attempted 	 15 
 Errors 	 10 
  Max 	 2 
 Score 	 -7 
 CorrectScore 	 7 
 TypeOfTrial 	 ShapeTypeRight 	 ShapeTypeLeft 	 CopyingWhichSide 	 Feedback 	 CurrentScore 	 RT 
 Mismatch 	 3 	 4 	 Left 	 CORRECT 	 1 	 4454 
 Match 	 5 	 4 	 Left 	 INCORRECT! 	 0 	 3967 
 Mismatch 	 4 	 4 	 Right 	 INCORRECT! 	 -1 	 3398 
 Match 	 3 	 3 	 Right 	 CORRECT 	 0 	 5678 
 Match 	 3 	 3 	 Right 	 CORRECT 	 1 	 4885 
 Mismatch 	 6 	 3 	 Right 	 INCORRECT! 	 -1 	 6183 
 Match 	 4 	 5 	 Right 	 CORRECT 	 1 	 6699 
 Match 	 5 	 3 	 Left 	 INCORRECT! 	 -1 	 6394 
 Mismatch 	 3 	 5 	 Left 	 CORRECT 	 1 	 7729 
 Match 	 6 	 5 	 Left 	 INCORRECT! 	 -1 	 5617 
 Mismatch 	 3 	 3 	 Left 	 INCORRECT! 	 -3 	 5365 
 Match 	 4 	 6 	 Right 	 INCORRECT! 	 -4 	 5895 
 Mismatch 	 4 	 6 	 Left 	 INCORRECT! 	 -5 	 8235 
 Mismatch 	 6 	 5 	 Right 	 INCORRECT! 	 -6 	 2592 
 Match 	 6 	 3 	 Right 	 INCORRECT! 	 -7 	 1710</t>
  </si>
  <si>
    <t>2017-11-14 23:59:01 UTC</t>
  </si>
  <si>
    <t>2017-11-15 00:00:49 UTC</t>
  </si>
  <si>
    <t>Task duration 	 83056 
 MaxScore: 	2
 MeanScore 	2 
TargetString 	 ResponseString 	 RT 	 Feedback
 1423 	 1423 	 17638 	 Correct 
 22219 	 22 	 2626 	 Incorrect 
 86 	 6 	 4972 	 Incorrect 
 1410 	 1410 	 11109 	 Correct 
 131821 	 18 	 3660 	 Incorrect</t>
  </si>
  <si>
    <t>2017-11-14 23:57:46 UTC</t>
  </si>
  <si>
    <t>2017-11-14 23:57:21 UTC</t>
  </si>
  <si>
    <t>Task duration 	187065 
 Batch: 	
 Song: 	
OverallScore 	0 
DifficultyLevel 	 Feedback 	 MovesMade 	 RT 
 1 	 Failed! 	 6 	 74148</t>
  </si>
  <si>
    <t>2017-11-14 23:51:07 UTC</t>
  </si>
  <si>
    <t>2017-11-14 23:54:26 UTC</t>
  </si>
  <si>
    <t>Task duration 	 82049 
 MaxScore 	5
 MeanScore 	3.5
 TargetString 	 ResponseString 	 RT 	 Feedback
 1458 	 1657 	 7571 	 INCORRECT! 
 958 	 095 	 8769 	 INCORRECT! 
 72 	 72 	 2404 	 CORRECT! 
 091 	 091 	 2904 	 CORRECT! 
 4692 	 4692 	 4621 	 CORRECT! 
 74083 	 74083 	 5240 	 CORRECT! 
 591268 	 529156 	 7022 	 INCORRECT!</t>
  </si>
  <si>
    <t>2017-11-14 23:47:43 UTC</t>
  </si>
  <si>
    <t>2017-11-14 23:49:21 UTC</t>
  </si>
  <si>
    <t xml:space="preserve"> 
 Attempted 	 17 
 Errors 	 1 
  Max 	 8 
 Score 	 63 
 CorrectScore 	72</t>
  </si>
  <si>
    <t>Task duration 	95554 
 OverallScore 	63 
 Attempted 	 17 
 Errors 	 1 
  Max 	 8 
 Score 	 63 
 CorrectScore 	72
 TrialType 	 FeedbackText.text 	 CurrentScore 	 RT 
 Matched 	 CORRECT 	 1 	 5117 
 Matched 	 CORRECT 	 2 	 1803 
 Mismatched 	 CORRECT 	 4 	 2572 
 Matched 	 CORRECT 	 6 	 2774 
 Matched 	 CORRECT 	 9 	 3381 
 Mismatched 	 CORRECT 	 12 	 4046 
 Matched 	 CORRECT 	 16 	 3063 
 Mismatched 	 CORRECT 	 20 	 4523 
 Mismatched 	 CORRECT 	 25 	 3698 
 Matched 	 CORRECT 	 30 	 4214 
 Mismatched 	 CORRECT 	 36 	 4468 
 Mismatched 	 CORRECT 	 42 	 7607 
 Matched 	 CORRECT 	 49 	 8517 
 Mismatched 	 CORRECT 	 56 	 5235 
 Matched 	 CORRECT 	 64 	 4758 
 Matched 	 CORRECT 	 72 	 5335 
 Matched 	 INCORRECT! 	 63 	 4023</t>
  </si>
  <si>
    <t>2017-11-14 23:47:06 UTC</t>
  </si>
  <si>
    <t>2017-11-14 23:46:43 UTC</t>
  </si>
  <si>
    <t>Attempted 	 7 
 Errors 	 2 
  Max 	 5 
 Score 	 13 
 CorrectScore 	 23</t>
  </si>
  <si>
    <t>Task duration: 	95299 
 OverallScore 	13
Attempted 	 7 
 Errors 	 2 
  Max 	 5 
 Score 	 13 
 CorrectScore 	 23 
 TrialType 	 Angle 	 Feedback 	 Score 	 RT 
 Match 	 270 	 CORRECT 	 4 	 10735 
 Mismatch 	 90 	 CORRECT 	 8 	 5198 
 Mismatch 	 180 	 INCORRECT! 	 3 	 5570 
 Match 	 180 	 CORRECT 	 8 	 8006 
 Match 	 180 	 INCORRECT! 	 3 	 15180 
 Match 	 270 	 CORRECT 	 8 	 9241 
 Match 	 180 	 CORRECT 	 13 	 9734</t>
  </si>
  <si>
    <t>2017-11-14 23:41:43 UTC</t>
  </si>
  <si>
    <t>2017-11-14 23:43:31 UTC</t>
  </si>
  <si>
    <t>Task duration 	 90495 
 MaxScore 	4
 MeanScore 	3.6666666666666665
TargetString 	 ResponseString 	 RT 	 Feedback 
 51108 	 5168 	 5239 	 INCORRECT! 
 111215 	 111215 	 4463 	 CORRECT! 
 1294 	 1294 	 4351 	 CORRECT! 
 137248 	 137148 	 5779 	 INCORRECT! 
 17410 	 17410 	 4585 	 CORRECT! 
 4810133 	 486132 	 7427 	 INCORRECT!</t>
  </si>
  <si>
    <t>2017-11-14 23:40:08 UTC</t>
  </si>
  <si>
    <t>2017-11-14 23:42:26 UTC</t>
  </si>
  <si>
    <t>Attempted 	 17 
 Errors 	 9 
  Max 	 8 
 Score 	 -1</t>
  </si>
  <si>
    <t>Task duration 	 186872 
 OverallScore 	-1
Attempted 	 17 
 Errors 	 9 
  Max 	 8 
 Score 	 -1 
 OddOneOut 	 Selection 	 Correct 	 Level 	 On 	 Responded 	 RT 	 Score 
 3 	 1 	 ERROR!! 	 1 	 11371 	 19323 	 7952 	 0 
 9 	 6 	 ERROR!! 	 1 	 20669 	 25515 	 4846 	 -1 
 9 	 9 	 CORRECT 	 1 	 26794 	 33675 	 6881 	 -2 
 6 	 7 	 ERROR!! 	 2 	 34952 	 42228 	 7276 	 -1 
 8 	 8 	 CORRECT 	 2 	 43584 	 57013 	 13429 	 -2 
 2 	 2 	 CORRECT 	 3 	 58369 	 66269 	 7900 	 -1 
 2 	 2 	 CORRECT 	 4 	 67592 	 70733 	 3141 	 0 
 1 	 1 	 CORRECT 	 5 	 72090 	 76150 	 4060 	 1 
 9 	 8 	 ERROR!! 	 6 	 77505 	 88023 	 10518 	 2 
 4 	 4 	 CORRECT 	 8 	 89457 	 99991 	 10534 	 1 
 6 	 5 	 ERROR!! 	 7 	 101261 	 111632 	 10371 	 2 
 8 	 3 	 ERROR!! 	 7 	 113004 	 129849 	 16845 	 1 
 2 	 7 	 ERROR!! 	 7 	 131209 	 138306 	 7097 	 0 
 4 	 6 	 ERROR!! 	 7 	 139594 	 155867 	 16273 	 -1 
 4 	 4 	 CORRECT 	 7 	 157258 	 171252 	 13994 	 -2 
 2 	 6 	 ERROR!! 	 8 	 172596 	 185420 	 12824 	 -1 
 7 	 7 	 CORRECT 	 6 	 186764 	 192198 	 5434 	 -2</t>
  </si>
  <si>
    <t>2017-11-14 23:33:56 UTC</t>
  </si>
  <si>
    <t>2017-11-14 23:38:58 UTC</t>
  </si>
  <si>
    <t>CC trials 	1
 IC trials 	0.4
 CI trials 	0.8
 II trials 	 0.4
 CC RT 	3648.2
 IC RT 	5980.8
 CI RT 	3392.8
 II RT 	4054.8</t>
  </si>
  <si>
    <t>Task duration = 95687 
 OverallScore 	6
CC trials 	1
 IC trials 	0.4
 CI trials 	0.8
 II trials 	 0.4
 CC RT 	3648.2
 IC RT 	5980.8
 CI RT 	3392.8
 II RT 	4054.8
Problems 	 CorrectAnswer 	 ProbeText 	 ProbeColour 	 RightProbe 	 LeftProbe 	 ResponseChoice 	 Feedback 	 RT
 ICL 	 Left 	 BLUE	16711680	BLUE	RED 	 Left 	 CORRECT 	 12492 
 CIL 	 Left 	 RED	16711680	BLUE	RED 	 Right 	 INCORRECT! 	 4483 
 CIR 	 Right 	 RED	16711680	RED	BLUE 	 Right 	 CORRECT 	 3553 
 ICR 	 Right 	 BLUE	16711680	RED	BLUE 	 Left 	 INCORRECT! 	 3042 
 CCL 	 Left 	 BLUE	255	RED	BLUE 	 Left 	 CORRECT 	 4840 
 IIL 	 Left 	 BLUE	16711680	BLUE	RED 	 Left 	 CORRECT 	 4826 
 CCR 	 Right 	 BLUE	255	BLUE	RED 	 Right 	 CORRECT 	 2925 
 IIR 	 Right 	 BLUE	16711680	RED	BLUE 	 Left 	 INCORRECT! 	 2448 
 ICR 	 Right 	 BLUE	16711680	RED	BLUE 	 Left 	 INCORRECT! 	 4980 
 IIL 	 Left 	 BLUE	16711680	BLUE	RED 	 Right 	 INCORRECT! 	 3904 
 CCR 	 Right 	 RED	16711680	RED	BLUE 	 Right 	 CORRECT 	 6261 
 CIR 	 Right 	 BLUE	255	BLUE	RED 	 Right 	 CORRECT 	 2887 
 IIR 	 Right 	 RED	255	BLUE	RED 	 Right 	 CORRECT 	 7524 
 ICL 	 Left 	 RED	255	RED	BLUE 	 Right 	 INCORRECT! 	 6422 
 CCL 	 Left 	 BLUE	255	RED	BLUE 	 Left 	 CORRECT 	 1705 
 CIL 	 Left 	 RED	16711680	BLUE	RED 	 Left 	 CORRECT 	 3829 
 CCR 	 Right 	 RED	16711680	RED	BLUE 	 Right 	 CORRECT 	 2510 
 CIR 	 Right 	 RED	16711680	RED	BLUE 	 Right 	 CORRECT 	 2212 
 ICR 	 Right 	 RED	255	BLUE	RED 	 Right 	 CORRECT 	 2968 
 IIL 	 Left 	 BLUE	16711680	BLUE	RED 	 Right 	 INCORRECT! 	 1572</t>
  </si>
  <si>
    <t>2017-11-14 23:32:44 UTC</t>
  </si>
  <si>
    <t>2017-11-14 23:34:19 UTC</t>
  </si>
  <si>
    <t>Task duration = 95898 
 5 out of 13 attempted 
ProbeText 	 OuterImg 	 InnerImg 	 Response 	 Feedback 	 RT 
 Square is smaller than circle	Square	Circle	false 	 CORRECT 	 6911 
 Square is contained by circle	Square	Circle	true 	 CORRECT 	 5283 
 Circle is not encapsulated by square	Square	Circle	false 	 INCORRECT! 	 3923 
 Circle does not encapsulate square	Square	Circle	false 	 INCORRECT! 	 5910 
 Circle is not smaller than square	Square	Circle	true 	 INCORRECT! 	 7909 
 Square encapsulates circle	Square	Circle	true 	 CORRECT 	 8019 
 Square is bigger than circle	Square	Circle	false 	 CORRECT 	 4701 
 Circle is not contained by square	Square	Circle	false 	 CORRECT 	 5985 
 Circle is not bigger than square	Square	Circle	false 	 CORRECT 	 7256 
 Circle is bigger than square	Square	Circle	false 	 CORRECT 	 7318 
 Square is not encapsulated by circle	Square	Circle	false 	 INCORRECT! 	 9219 
 Circle contains square	Square	Circle	true 	 CORRECT 	 298 
 Square does not encapsulate circle	Square	Circle	true 	 CORRECT 	 3254</t>
  </si>
  <si>
    <t>2017-11-14 23:27:44 UTC</t>
  </si>
  <si>
    <t>2017-11-14 23:29:36 UTC</t>
  </si>
  <si>
    <t>Task duration 	91164 
 MaxScore 	5 
 MeanScore 	3.5
TargetString 	 ResponseString 	 RT 	 Feedback
 36 	 36 	 2340 	 CORRECT! 
 25231 	 25123 	 5479 	 INCORRECT! 
 1615 	 1615 	 2256 	 CORRECT! 
 51820 	 51820 	 3416 	 CORRECT! 
 8191721 	 8191721 	 4721 	 CORRECT! 
 317201311 	 317201311 	 5586 	 CORRECT! 
 3917121823 	 3917181223 	 5583 	 INCORRECT! 
 63121024 	 63121024 	 5494 	 CORRECT! 
 5141151013 	 5141015113 	 5991 	 INCORRECT!</t>
  </si>
  <si>
    <t>2017-11-14 23:25:56 UTC</t>
  </si>
  <si>
    <t>2017-11-14 23:28:00 UTC</t>
  </si>
  <si>
    <t>MAX SCORE % DEVIATION FROM NORM</t>
  </si>
  <si>
    <t>MEAN SCORE % DEVIATION FROM NORM</t>
  </si>
  <si>
    <t>The Double Trouble Test: Age/ Sex PASS SCORE (Mean - SDx2)</t>
  </si>
  <si>
    <t>The Odd One Out Test: Age/ Sex PASS SCORE (Mean - SDx2)</t>
  </si>
  <si>
    <t>The Spatial Span Test: Age/ Sex PASS SCORE (Mean - SDx2)</t>
  </si>
  <si>
    <t>The Rotation Test: Age/ Sex PASS SCORE (Mean - SDx2)</t>
  </si>
  <si>
    <t>The Feature Match Test: Age/ Sex PASS SCORE (Mean - SDx2)</t>
  </si>
  <si>
    <t>The Digit Span Test: Age/ Sex PASS SCORE (Mean - SDx2)</t>
  </si>
  <si>
    <t>The Hampshire Tree Test: Age/ Sex PASS SCORE (Mean - SDx2)</t>
  </si>
  <si>
    <t>The Paired Association Test: Age/ Sex PASS SCORE (Mean - SDx2)</t>
  </si>
  <si>
    <t>The Polygons Test: Age/ Sex PASS SCORE (Mean - SDx2)</t>
  </si>
  <si>
    <t>The Spatial Search Test: Age/ Sex PASS SCORE (Mean - SDx2)</t>
  </si>
  <si>
    <t>Monkey Ladder RAW SCORE</t>
  </si>
  <si>
    <t>Monkey Ladder: Age/ Sex Matched PASS SCORE (Mean - SDx1.5)</t>
  </si>
  <si>
    <t>Monkey Ladder: Age/ Sex Matched PASS SCORE (Mean - SDx2)</t>
  </si>
  <si>
    <t>MONKEY LADDER TEST IMPAIRMENT:  &lt; 2SD BELOW NORM (YES = 1, NO = 0)</t>
  </si>
  <si>
    <t>MONKEY LADDER TEST IMPAIRMENT: &lt; 1.5 SD BELOW NORM (YES = 1, NO = 0)</t>
  </si>
  <si>
    <t>Monkey Ladder MEMORY WEIGHT</t>
  </si>
  <si>
    <t>Monkey Ladder Patient MEMORY SCORE (z-score x weight)</t>
  </si>
  <si>
    <t>Monkey Ladder REASONING WEIGHT</t>
  </si>
  <si>
    <t>Monkey Ladder Patient REASONING SCORE (z-score x weight)</t>
  </si>
  <si>
    <t>Monkey Ladder VERBAL WEIGHT</t>
  </si>
  <si>
    <t>Monkey Ladder Patient VERBAL SCORE (z-score x weight)</t>
  </si>
  <si>
    <t>Grammatical Reasoning RAW SCORE</t>
  </si>
  <si>
    <t>Grammatical Reasoning Age/ Sex Matched PASS SCORE (Mean - SDx1.5)</t>
  </si>
  <si>
    <t>Grammatical Reasoning Age/ Sex Matched PASS SCORE (Mean - SDx2)</t>
  </si>
  <si>
    <t>GRAMMATICAL REASONING IMPAIRED: &lt; 1.5 SD BELOW NORM (YES = 1, NO = 0)</t>
  </si>
  <si>
    <t>GRAMMATICAL REASONING IMPAIRED: &lt; 2SD BELOW NORM (YES = 1, NO = 0)</t>
  </si>
  <si>
    <t>Monkey Ladder NORM MEAN</t>
  </si>
  <si>
    <t>Monkey Ladder norm NORM STDEV</t>
  </si>
  <si>
    <t>Monkey Ladder patient Z-Score</t>
  </si>
  <si>
    <t>Grammatical Reasoning Patient Z-Score</t>
  </si>
  <si>
    <t>The Double Trouble Test RAW SCORE</t>
  </si>
  <si>
    <t>The Odd One Out Test RAW MAX SCORE</t>
  </si>
  <si>
    <t>MEMORY OVERALL SCORE (sum of memory scores from all 12 tests)</t>
  </si>
  <si>
    <t>Memory Age/ Sex matched PATIENT Z-SCORE</t>
  </si>
  <si>
    <t>REASONING OVERALL SCORE (sum of reasoning scores from all 12 tests)</t>
  </si>
  <si>
    <t>Reasoning Age/ Sex matched PATIENT Z-SCORE</t>
  </si>
  <si>
    <t>VERBAL OVERALL SCORE (sum of verbal scores from all 12 tests)</t>
  </si>
  <si>
    <t>Verbal Processing Age/ Sex matched PATIENT Z-SCORE</t>
  </si>
  <si>
    <t>Hypercapnic respiratory failure</t>
  </si>
  <si>
    <t>Increased confusion/ascites</t>
  </si>
  <si>
    <t>Fournier's Gangrene</t>
  </si>
  <si>
    <t>status post right ling decortication requiring ongoing ventilation</t>
  </si>
  <si>
    <t>Ruptured iliac artery aneurysm</t>
  </si>
  <si>
    <t>fluid overload, p-ANCA vasculitis with CHF requiring intubation</t>
  </si>
  <si>
    <t>Respiratory failure, severe C-diff</t>
  </si>
  <si>
    <t>Acute liver failure (Tylenol overdose)</t>
  </si>
  <si>
    <t>ICU Diagnosis</t>
  </si>
  <si>
    <t>Pulmonary embolism</t>
  </si>
  <si>
    <t>Decreased level of consciousness</t>
  </si>
  <si>
    <t>Decreased level of consciousness (fevers, seizure actvity)</t>
  </si>
  <si>
    <t>Traumatic tracheal injury</t>
  </si>
  <si>
    <t>Cardiac arrest</t>
  </si>
  <si>
    <t>Non-ST elevation myocardial infarction &amp; heart failure</t>
  </si>
  <si>
    <t>Decreased LOC, urosepsis, query hydronephrosis or septic stone</t>
  </si>
  <si>
    <t>Trauma with respiratory distress</t>
  </si>
  <si>
    <t>Perforated viscus</t>
  </si>
  <si>
    <t>Did not completed</t>
  </si>
  <si>
    <t>Pneumonia requiring intubation (subsequent hypoxic  arrest)</t>
  </si>
  <si>
    <t>NA</t>
  </si>
  <si>
    <t>NEMS</t>
  </si>
  <si>
    <t>Did not complete entire battery</t>
  </si>
  <si>
    <t>Still in ICU at completion of study follow-up</t>
  </si>
  <si>
    <t>ICU Length of Stay [in days]</t>
  </si>
  <si>
    <t>Location of testing [ICU = 1, Ward = 2]</t>
  </si>
  <si>
    <t>Duration of testing for those who completed entire battery excluding instructional videos [in minutes]</t>
  </si>
  <si>
    <t>Monkey Ladder: Age/ Sex Matched NORM</t>
  </si>
  <si>
    <t>Monkey Ladder: Age/ Sex Matched SD</t>
  </si>
  <si>
    <t>Grammatical Reasoning Age/ Sex Matched NORM</t>
  </si>
  <si>
    <t>Grammatical Reasoning Age/ Sex Matched SD</t>
  </si>
  <si>
    <t>Double Trouble Data</t>
  </si>
  <si>
    <t>The Odd One Out Data</t>
  </si>
  <si>
    <t>Spatial Span Test Data</t>
  </si>
  <si>
    <t>Rotations Test Data</t>
  </si>
  <si>
    <t>Feature Match Test Data</t>
  </si>
  <si>
    <t>Digit Span Test Data</t>
  </si>
  <si>
    <t>Hampshire Tree Test Data</t>
  </si>
  <si>
    <t>Paired Associates Test Data</t>
  </si>
  <si>
    <t>Polygons Test Data</t>
  </si>
  <si>
    <t>Spatial Search Test Data</t>
  </si>
  <si>
    <t>OVERALL DATA</t>
  </si>
  <si>
    <t>ANONYMIZED PATIENT ID</t>
  </si>
  <si>
    <t>VERBAL NORM SD</t>
  </si>
  <si>
    <t>VERBAL NORM MEAN</t>
  </si>
  <si>
    <t>MEMORY NORM SD</t>
  </si>
  <si>
    <t>REASONING NORM MEAN</t>
  </si>
  <si>
    <t>MEMORY NORM MEAN</t>
  </si>
  <si>
    <t>Total # Impaired [scored &lt; 1.5 SD below norms]</t>
  </si>
  <si>
    <t>Monkey Ladder Test Data</t>
  </si>
  <si>
    <t>Grammatical Reasoning Test Data</t>
  </si>
  <si>
    <t>Days on ventilator at time of consent</t>
  </si>
  <si>
    <t>S1 Table. Anonymized data set.</t>
  </si>
  <si>
    <t>Data not available at follow-up</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</si>
</sst>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2"/>
      <color theme="1"/>
      <name val="Calibri"/>
      <family val="2"/>
      <scheme val="minor"/>
    </font>
    <font>
      <b/>
      <sz val="12"/>
      <color theme="1"/>
      <name val="Calibri"/>
      <family val="2"/>
      <charset val="129"/>
      <scheme val="minor"/>
    </font>
    <font>
      <b/>
      <sz val="18"/>
      <color theme="1"/>
      <name val="Calibri"/>
      <scheme val="minor"/>
    </font>
    <font>
      <u/>
      <sz val="12"/>
      <color theme="10"/>
      <name val="Calibri"/>
      <family val="2"/>
      <charset val="129"/>
      <scheme val="minor"/>
    </font>
    <font>
      <u/>
      <sz val="12"/>
      <color theme="11"/>
      <name val="Calibri"/>
      <family val="2"/>
      <charset val="129"/>
      <scheme val="minor"/>
    </font>
    <font>
      <sz val="12"/>
      <color rgb="FF000000"/>
      <name val="Calibri"/>
      <family val="2"/>
      <scheme val="minor"/>
    </font>
    <font>
      <sz val="12"/>
      <color rgb="FFFF0000"/>
      <name val="Calibri"/>
      <family val="2"/>
      <scheme val="minor"/>
    </font>
    <font>
      <b/>
      <sz val="18"/>
      <color theme="1"/>
      <name val="Cambria"/>
      <scheme val="major"/>
    </font>
    <font>
      <sz val="12"/>
      <color theme="1"/>
      <name val="Cambria"/>
      <scheme val="major"/>
    </font>
    <font>
      <b/>
      <sz val="18"/>
      <color rgb="FFFF0000"/>
      <name val="Cambria"/>
      <scheme val="major"/>
    </font>
    <font>
      <b/>
      <sz val="12"/>
      <color theme="1"/>
      <name val="Cambria"/>
      <scheme val="major"/>
    </font>
    <font>
      <b/>
      <sz val="12"/>
      <color rgb="FF000000"/>
      <name val="Cambria"/>
      <scheme val="major"/>
    </font>
    <font>
      <sz val="12"/>
      <color rgb="FF000000"/>
      <name val="Cambria"/>
      <scheme val="major"/>
    </font>
    <font>
      <b/>
      <sz val="12"/>
      <color indexed="206"/>
      <name val="Cambria"/>
      <scheme val="major"/>
    </font>
    <font>
      <b/>
      <sz val="18"/>
      <color rgb="FF000000"/>
      <name val="Cambria"/>
    </font>
    <font>
      <b/>
      <sz val="12"/>
      <color rgb="FF000000"/>
      <name val="Cambria"/>
    </font>
    <font>
      <sz val="12"/>
      <color rgb="FF000000"/>
      <name val="Cambria"/>
    </font>
    <font>
      <b/>
      <sz val="12"/>
      <color rgb="FF005109"/>
      <name val="Cambria"/>
    </font>
    <font>
      <b/>
      <sz val="12"/>
      <name val="Cambria"/>
      <scheme val="major"/>
    </font>
    <font>
      <b/>
      <sz val="16"/>
      <color theme="1"/>
      <name val="Calibri"/>
      <scheme val="minor"/>
    </font>
    <font>
      <b/>
      <sz val="16"/>
      <color theme="1"/>
      <name val="Cambria"/>
      <scheme val="major"/>
    </font>
    <font>
      <b/>
      <sz val="12"/>
      <color rgb="FFFF0000"/>
      <name val="Cambria"/>
      <scheme val="major"/>
    </font>
    <font>
      <sz val="12"/>
      <color rgb="FFFF0000"/>
      <name val="Cambria"/>
      <scheme val="major"/>
    </font>
    <font>
      <sz val="8"/>
      <name val="Calibri"/>
      <family val="2"/>
      <scheme val="minor"/>
    </font>
    <font>
      <b/>
      <sz val="12"/>
      <name val="Cambria"/>
    </font>
    <font>
      <b/>
      <sz val="15"/>
      <color theme="1"/>
      <name val="Calibri"/>
    </font>
    <font>
      <b/>
      <sz val="15"/>
      <color rgb="FF000000"/>
      <name val="Calibri"/>
    </font>
    <font>
      <sz val="11"/>
      <color theme="1"/>
      <name val="Calibri"/>
    </font>
    <font>
      <sz val="11"/>
      <color theme="0"/>
      <name val="Calibri"/>
    </font>
    <font>
      <b/>
      <sz val="11"/>
      <color theme="1"/>
      <name val="Calibri"/>
    </font>
    <font>
      <b/>
      <sz val="11"/>
      <color rgb="FF000000"/>
      <name val="Calibri"/>
    </font>
    <font>
      <b/>
      <sz val="11"/>
      <name val="Calibri"/>
    </font>
    <font>
      <sz val="11"/>
      <color rgb="FF000000"/>
      <name val="Calibri"/>
    </font>
    <font>
      <sz val="11"/>
      <name val="Calibri"/>
    </font>
    <font>
      <sz val="15"/>
      <color theme="1"/>
      <name val="Calibri"/>
    </font>
    <font>
      <sz val="15"/>
      <color theme="0"/>
      <name val="Calibri"/>
    </font>
  </fonts>
  <fills count="17">
    <fill>
      <patternFill patternType="none"/>
    </fill>
    <fill>
      <patternFill patternType="gray125"/>
    </fill>
    <fill>
      <patternFill patternType="solid">
        <fgColor rgb="FFCCFFCC"/>
        <bgColor indexed="64"/>
      </patternFill>
    </fill>
    <fill>
      <patternFill patternType="solid">
        <fgColor rgb="FF41DBE8"/>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ABF8F"/>
        <bgColor rgb="FF000000"/>
      </patternFill>
    </fill>
    <fill>
      <patternFill patternType="solid">
        <fgColor rgb="FFFFFF00"/>
        <bgColor indexed="64"/>
      </patternFill>
    </fill>
    <fill>
      <patternFill patternType="solid">
        <fgColor rgb="FF41DBE8"/>
        <bgColor rgb="FF000000"/>
      </patternFill>
    </fill>
    <fill>
      <patternFill patternType="solid">
        <fgColor theme="7" tint="0.59999389629810485"/>
        <bgColor rgb="FF000000"/>
      </patternFill>
    </fill>
    <fill>
      <patternFill patternType="solid">
        <fgColor theme="7" tint="0.59999389629810485"/>
        <bgColor indexed="64"/>
      </patternFill>
    </fill>
    <fill>
      <patternFill patternType="solid">
        <fgColor theme="1" tint="0.499984740745262"/>
        <bgColor indexed="64"/>
      </patternFill>
    </fill>
    <fill>
      <patternFill patternType="solid">
        <fgColor rgb="FFCCC0DA"/>
        <bgColor rgb="FF000000"/>
      </patternFill>
    </fill>
    <fill>
      <patternFill patternType="solid">
        <fgColor theme="0" tint="-0.499984740745262"/>
        <bgColor indexed="64"/>
      </patternFill>
    </fill>
    <fill>
      <patternFill patternType="solid">
        <fgColor rgb="FF24D2FF"/>
        <bgColor indexed="64"/>
      </patternFill>
    </fill>
    <fill>
      <patternFill patternType="solid">
        <fgColor theme="0"/>
        <bgColor indexed="64"/>
      </patternFill>
    </fill>
    <fill>
      <patternFill patternType="solid">
        <fgColor theme="0"/>
        <bgColor rgb="FF000000"/>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85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25">
    <xf numFmtId="0" fontId="0" fillId="0" borderId="0" xfId="0"/>
    <xf numFmtId="0" fontId="1" fillId="0" borderId="0" xfId="0" applyFont="1" applyAlignment="1">
      <alignment horizontal="center"/>
    </xf>
    <xf numFmtId="0" fontId="0" fillId="0" borderId="0" xfId="0" applyAlignment="1">
      <alignment horizontal="center"/>
    </xf>
    <xf numFmtId="0" fontId="1" fillId="0" borderId="0" xfId="0" applyFont="1" applyFill="1" applyBorder="1" applyAlignment="1">
      <alignment horizontal="center"/>
    </xf>
    <xf numFmtId="0" fontId="0" fillId="0" borderId="0" xfId="0" applyFill="1" applyBorder="1"/>
    <xf numFmtId="0" fontId="2" fillId="0" borderId="0" xfId="0" applyFont="1" applyFill="1" applyBorder="1" applyAlignment="1">
      <alignment horizontal="center"/>
    </xf>
    <xf numFmtId="0" fontId="5" fillId="0" borderId="0" xfId="0" applyFont="1" applyFill="1" applyBorder="1"/>
    <xf numFmtId="0" fontId="0" fillId="0" borderId="0" xfId="0" applyFill="1" applyBorder="1" applyAlignment="1">
      <alignment horizontal="center"/>
    </xf>
    <xf numFmtId="0" fontId="8" fillId="0" borderId="0" xfId="0" applyFont="1"/>
    <xf numFmtId="0" fontId="7" fillId="0" borderId="0" xfId="0" applyFont="1" applyFill="1" applyBorder="1" applyAlignment="1">
      <alignment horizontal="center"/>
    </xf>
    <xf numFmtId="0" fontId="10" fillId="3" borderId="1" xfId="0" applyFont="1" applyFill="1" applyBorder="1" applyAlignment="1">
      <alignment horizontal="center"/>
    </xf>
    <xf numFmtId="0" fontId="10" fillId="0" borderId="0" xfId="0" applyFont="1" applyFill="1" applyBorder="1" applyAlignment="1">
      <alignment horizontal="center"/>
    </xf>
    <xf numFmtId="0" fontId="8" fillId="0" borderId="1" xfId="0" applyFont="1" applyBorder="1"/>
    <xf numFmtId="0" fontId="10" fillId="0" borderId="1" xfId="0" applyFont="1" applyBorder="1"/>
    <xf numFmtId="0" fontId="8" fillId="0" borderId="0" xfId="0" applyFont="1" applyFill="1" applyBorder="1"/>
    <xf numFmtId="0" fontId="8" fillId="4" borderId="1" xfId="0" applyFont="1" applyFill="1" applyBorder="1"/>
    <xf numFmtId="0" fontId="10" fillId="4" borderId="1" xfId="0" applyFont="1" applyFill="1" applyBorder="1"/>
    <xf numFmtId="0" fontId="10" fillId="5" borderId="1" xfId="0" applyFont="1" applyFill="1" applyBorder="1"/>
    <xf numFmtId="0" fontId="8" fillId="5" borderId="1" xfId="0" applyFont="1" applyFill="1" applyBorder="1"/>
    <xf numFmtId="0" fontId="11" fillId="6" borderId="1" xfId="0" applyFont="1" applyFill="1" applyBorder="1"/>
    <xf numFmtId="0" fontId="12" fillId="6" borderId="1" xfId="0" applyFont="1" applyFill="1" applyBorder="1"/>
    <xf numFmtId="0" fontId="12" fillId="0" borderId="0" xfId="0" applyFont="1" applyFill="1" applyBorder="1"/>
    <xf numFmtId="0" fontId="12" fillId="0" borderId="1" xfId="0" applyFont="1" applyBorder="1"/>
    <xf numFmtId="0" fontId="13" fillId="6" borderId="1" xfId="0" applyFont="1" applyFill="1" applyBorder="1"/>
    <xf numFmtId="0" fontId="8" fillId="0" borderId="0" xfId="0" applyFont="1" applyFill="1" applyBorder="1" applyAlignment="1">
      <alignment horizontal="center"/>
    </xf>
    <xf numFmtId="0" fontId="10" fillId="3" borderId="1" xfId="0" applyFont="1" applyFill="1" applyBorder="1"/>
    <xf numFmtId="0" fontId="10" fillId="0" borderId="0" xfId="0" applyFont="1" applyFill="1" applyBorder="1"/>
    <xf numFmtId="0" fontId="15" fillId="8" borderId="13" xfId="0" applyFont="1" applyFill="1" applyBorder="1" applyAlignment="1">
      <alignment horizontal="center"/>
    </xf>
    <xf numFmtId="0" fontId="15" fillId="8" borderId="9" xfId="0" applyFont="1" applyFill="1" applyBorder="1" applyAlignment="1">
      <alignment horizontal="center"/>
    </xf>
    <xf numFmtId="0" fontId="16" fillId="0" borderId="13" xfId="0" applyFont="1" applyBorder="1"/>
    <xf numFmtId="0" fontId="16" fillId="0" borderId="9" xfId="0" applyFont="1" applyBorder="1"/>
    <xf numFmtId="0" fontId="15" fillId="0" borderId="9" xfId="0" applyFont="1" applyBorder="1"/>
    <xf numFmtId="0" fontId="15" fillId="6" borderId="13" xfId="0" applyFont="1" applyFill="1" applyBorder="1"/>
    <xf numFmtId="0" fontId="16" fillId="6" borderId="9" xfId="0" applyFont="1" applyFill="1" applyBorder="1"/>
    <xf numFmtId="0" fontId="15" fillId="6" borderId="9" xfId="0" applyFont="1" applyFill="1" applyBorder="1"/>
    <xf numFmtId="0" fontId="18" fillId="6" borderId="1" xfId="0" applyFont="1" applyFill="1" applyBorder="1"/>
    <xf numFmtId="0" fontId="10" fillId="0" borderId="1" xfId="0" applyFont="1" applyBorder="1" applyAlignment="1">
      <alignment horizontal="center" vertical="center" wrapText="1"/>
    </xf>
    <xf numFmtId="0" fontId="19" fillId="0" borderId="0" xfId="0" applyFont="1" applyAlignment="1">
      <alignment horizontal="center"/>
    </xf>
    <xf numFmtId="0" fontId="8" fillId="11" borderId="1" xfId="0" applyFont="1" applyFill="1" applyBorder="1"/>
    <xf numFmtId="0" fontId="22" fillId="0" borderId="1" xfId="0" applyFont="1" applyBorder="1"/>
    <xf numFmtId="0" fontId="6" fillId="0" borderId="0" xfId="0" applyFont="1"/>
    <xf numFmtId="0" fontId="0" fillId="0" borderId="0" xfId="0" applyBorder="1"/>
    <xf numFmtId="0" fontId="8" fillId="0" borderId="0" xfId="0" applyFont="1" applyBorder="1"/>
    <xf numFmtId="0" fontId="15" fillId="0" borderId="0" xfId="0" applyFont="1" applyFill="1" applyBorder="1" applyAlignment="1">
      <alignment horizontal="center"/>
    </xf>
    <xf numFmtId="0" fontId="16" fillId="0" borderId="0" xfId="0" applyFont="1" applyFill="1" applyBorder="1"/>
    <xf numFmtId="0" fontId="15" fillId="0" borderId="0" xfId="0" applyFont="1" applyFill="1" applyBorder="1"/>
    <xf numFmtId="0" fontId="17" fillId="0" borderId="0" xfId="0" applyFont="1" applyFill="1" applyBorder="1"/>
    <xf numFmtId="0" fontId="14" fillId="0" borderId="0" xfId="0" applyFont="1" applyFill="1" applyBorder="1" applyAlignment="1">
      <alignment horizontal="center"/>
    </xf>
    <xf numFmtId="0" fontId="16" fillId="0" borderId="1" xfId="0" applyFont="1" applyBorder="1"/>
    <xf numFmtId="0" fontId="24" fillId="6" borderId="9" xfId="0" applyFont="1" applyFill="1" applyBorder="1"/>
    <xf numFmtId="0" fontId="15" fillId="8" borderId="1" xfId="0" applyFont="1" applyFill="1" applyBorder="1" applyAlignment="1">
      <alignment horizontal="center"/>
    </xf>
    <xf numFmtId="0" fontId="15" fillId="0" borderId="1" xfId="0" applyFont="1" applyBorder="1"/>
    <xf numFmtId="0" fontId="15" fillId="6" borderId="1" xfId="0" applyFont="1" applyFill="1" applyBorder="1"/>
    <xf numFmtId="0" fontId="16" fillId="6" borderId="1" xfId="0" applyFont="1" applyFill="1" applyBorder="1"/>
    <xf numFmtId="0" fontId="16" fillId="10" borderId="9" xfId="0" applyFont="1" applyFill="1" applyBorder="1"/>
    <xf numFmtId="0" fontId="15" fillId="10" borderId="9" xfId="0" applyFont="1" applyFill="1" applyBorder="1"/>
    <xf numFmtId="0" fontId="15" fillId="10" borderId="1" xfId="0" applyFont="1" applyFill="1" applyBorder="1"/>
    <xf numFmtId="0" fontId="8" fillId="13" borderId="1" xfId="0" applyFont="1" applyFill="1" applyBorder="1"/>
    <xf numFmtId="0" fontId="8" fillId="0" borderId="13" xfId="0" applyFont="1" applyBorder="1"/>
    <xf numFmtId="0" fontId="8" fillId="0" borderId="12" xfId="0" applyFont="1" applyBorder="1"/>
    <xf numFmtId="0" fontId="19" fillId="0" borderId="0" xfId="0" applyFont="1" applyFill="1" applyBorder="1" applyAlignment="1">
      <alignment horizontal="center"/>
    </xf>
    <xf numFmtId="0" fontId="6" fillId="0" borderId="0" xfId="0" applyFont="1" applyFill="1" applyBorder="1"/>
    <xf numFmtId="0" fontId="21" fillId="0" borderId="0" xfId="0" applyFont="1" applyFill="1" applyBorder="1" applyAlignment="1">
      <alignment horizontal="center"/>
    </xf>
    <xf numFmtId="0" fontId="8" fillId="11" borderId="13" xfId="0" applyFont="1" applyFill="1" applyBorder="1"/>
    <xf numFmtId="0" fontId="15" fillId="0" borderId="1" xfId="0" applyFont="1" applyFill="1" applyBorder="1"/>
    <xf numFmtId="0" fontId="18" fillId="0" borderId="0" xfId="0" applyFont="1" applyFill="1" applyBorder="1"/>
    <xf numFmtId="0" fontId="10" fillId="14" borderId="1" xfId="0" applyFont="1" applyFill="1" applyBorder="1"/>
    <xf numFmtId="0" fontId="10" fillId="0" borderId="14" xfId="0" applyFont="1" applyFill="1" applyBorder="1" applyAlignment="1">
      <alignment horizontal="center" vertical="center" wrapText="1"/>
    </xf>
    <xf numFmtId="0" fontId="1" fillId="0" borderId="0" xfId="0" applyFont="1"/>
    <xf numFmtId="0" fontId="10" fillId="10" borderId="0" xfId="0" applyFont="1" applyFill="1" applyBorder="1"/>
    <xf numFmtId="0" fontId="8" fillId="10" borderId="1" xfId="0" applyFont="1" applyFill="1" applyBorder="1"/>
    <xf numFmtId="0" fontId="20" fillId="0" borderId="1" xfId="0" applyFont="1" applyBorder="1" applyAlignment="1">
      <alignment horizontal="center"/>
    </xf>
    <xf numFmtId="0" fontId="0" fillId="11" borderId="1" xfId="0" applyFill="1" applyBorder="1"/>
    <xf numFmtId="0" fontId="0" fillId="5" borderId="1" xfId="0" applyFill="1" applyBorder="1"/>
    <xf numFmtId="0" fontId="29" fillId="15" borderId="1" xfId="0" applyNumberFormat="1" applyFont="1" applyFill="1" applyBorder="1" applyAlignment="1">
      <alignment horizontal="left" vertical="top" wrapText="1"/>
    </xf>
    <xf numFmtId="0" fontId="27" fillId="15" borderId="1" xfId="0" applyNumberFormat="1" applyFont="1" applyFill="1" applyBorder="1" applyAlignment="1">
      <alignment horizontal="left" vertical="top" wrapText="1"/>
    </xf>
    <xf numFmtId="0" fontId="27" fillId="15" borderId="1" xfId="0" applyNumberFormat="1" applyFont="1" applyFill="1" applyBorder="1" applyAlignment="1">
      <alignment horizontal="left" vertical="top"/>
    </xf>
    <xf numFmtId="0" fontId="33" fillId="16" borderId="1" xfId="0" applyNumberFormat="1" applyFont="1" applyFill="1" applyBorder="1" applyAlignment="1">
      <alignment horizontal="left" vertical="top"/>
    </xf>
    <xf numFmtId="0" fontId="27" fillId="15" borderId="1" xfId="0" applyFont="1" applyFill="1" applyBorder="1"/>
    <xf numFmtId="0" fontId="30" fillId="16" borderId="1" xfId="0" applyNumberFormat="1" applyFont="1" applyFill="1" applyBorder="1" applyAlignment="1">
      <alignment horizontal="left" vertical="top" wrapText="1"/>
    </xf>
    <xf numFmtId="0" fontId="30" fillId="15" borderId="1" xfId="0" applyFont="1" applyFill="1" applyBorder="1" applyAlignment="1">
      <alignment horizontal="left" vertical="top" wrapText="1"/>
    </xf>
    <xf numFmtId="0" fontId="32" fillId="15" borderId="1" xfId="0" applyFont="1" applyFill="1" applyBorder="1" applyAlignment="1">
      <alignment horizontal="left" vertical="top"/>
    </xf>
    <xf numFmtId="0" fontId="32" fillId="15" borderId="1" xfId="0" applyNumberFormat="1" applyFont="1" applyFill="1" applyBorder="1" applyAlignment="1">
      <alignment horizontal="left" vertical="top"/>
    </xf>
    <xf numFmtId="0" fontId="28" fillId="15" borderId="1" xfId="0" applyNumberFormat="1" applyFont="1" applyFill="1" applyBorder="1" applyAlignment="1">
      <alignment horizontal="left" vertical="top"/>
    </xf>
    <xf numFmtId="0" fontId="29" fillId="15" borderId="1" xfId="0" applyNumberFormat="1" applyFont="1" applyFill="1" applyBorder="1" applyAlignment="1">
      <alignment horizontal="left" vertical="top"/>
    </xf>
    <xf numFmtId="0" fontId="31" fillId="15" borderId="1" xfId="0" applyNumberFormat="1" applyFont="1" applyFill="1" applyBorder="1" applyAlignment="1">
      <alignment horizontal="left" vertical="top" wrapText="1"/>
    </xf>
    <xf numFmtId="0" fontId="32" fillId="15" borderId="1" xfId="0" applyFont="1" applyFill="1" applyBorder="1" applyAlignment="1">
      <alignment horizontal="center"/>
    </xf>
    <xf numFmtId="0" fontId="32" fillId="15" borderId="1" xfId="0" applyFont="1" applyFill="1" applyBorder="1" applyAlignment="1">
      <alignment horizontal="left"/>
    </xf>
    <xf numFmtId="0" fontId="33" fillId="15" borderId="1" xfId="0" applyNumberFormat="1" applyFont="1" applyFill="1" applyBorder="1" applyAlignment="1">
      <alignment horizontal="left" vertical="top"/>
    </xf>
    <xf numFmtId="0" fontId="32" fillId="16" borderId="1" xfId="0" applyFont="1" applyFill="1" applyBorder="1" applyAlignment="1">
      <alignment horizontal="left" vertical="top"/>
    </xf>
    <xf numFmtId="0" fontId="32" fillId="15" borderId="1" xfId="0" applyFont="1" applyFill="1" applyBorder="1" applyAlignment="1">
      <alignment horizontal="center" vertical="center"/>
    </xf>
    <xf numFmtId="0" fontId="30" fillId="15" borderId="1" xfId="0" applyNumberFormat="1" applyFont="1" applyFill="1" applyBorder="1" applyAlignment="1">
      <alignment horizontal="left" vertical="top"/>
    </xf>
    <xf numFmtId="0" fontId="34" fillId="15" borderId="1" xfId="0" applyNumberFormat="1" applyFont="1" applyFill="1" applyBorder="1" applyAlignment="1">
      <alignment horizontal="left" vertical="top"/>
    </xf>
    <xf numFmtId="0" fontId="35" fillId="15" borderId="1" xfId="0" applyNumberFormat="1" applyFont="1" applyFill="1" applyBorder="1" applyAlignment="1">
      <alignment horizontal="left" vertical="top"/>
    </xf>
    <xf numFmtId="0" fontId="25" fillId="15" borderId="1" xfId="0" applyNumberFormat="1" applyFont="1" applyFill="1" applyBorder="1" applyAlignment="1">
      <alignment horizontal="left" vertical="top"/>
    </xf>
    <xf numFmtId="0" fontId="26" fillId="15" borderId="1" xfId="0" applyFont="1" applyFill="1" applyBorder="1" applyAlignment="1">
      <alignment horizontal="left" vertical="top"/>
    </xf>
    <xf numFmtId="0" fontId="16" fillId="16" borderId="13" xfId="0" applyFont="1" applyFill="1" applyBorder="1" applyAlignment="1">
      <alignment horizontal="left" vertical="top" wrapText="1"/>
    </xf>
    <xf numFmtId="0" fontId="35" fillId="15" borderId="12" xfId="0" applyNumberFormat="1" applyFont="1" applyFill="1" applyBorder="1" applyAlignment="1">
      <alignment horizontal="left" vertical="top"/>
    </xf>
    <xf numFmtId="0" fontId="29" fillId="15" borderId="13" xfId="0" applyNumberFormat="1" applyFont="1" applyFill="1" applyBorder="1" applyAlignment="1">
      <alignment horizontal="left" vertical="top" wrapText="1"/>
    </xf>
    <xf numFmtId="0" fontId="29" fillId="15" borderId="13" xfId="0" applyNumberFormat="1" applyFont="1" applyFill="1" applyBorder="1" applyAlignment="1">
      <alignment horizontal="left" vertical="top"/>
    </xf>
    <xf numFmtId="0" fontId="31" fillId="15" borderId="13" xfId="0" applyNumberFormat="1" applyFont="1" applyFill="1" applyBorder="1" applyAlignment="1">
      <alignment horizontal="left" vertical="top" wrapText="1"/>
    </xf>
    <xf numFmtId="0" fontId="34" fillId="15" borderId="8" xfId="0" applyNumberFormat="1" applyFont="1" applyFill="1" applyBorder="1" applyAlignment="1">
      <alignment horizontal="left" vertical="top"/>
    </xf>
    <xf numFmtId="0" fontId="35" fillId="15" borderId="8" xfId="0" applyNumberFormat="1" applyFont="1" applyFill="1" applyBorder="1" applyAlignment="1">
      <alignment horizontal="left" vertical="top"/>
    </xf>
    <xf numFmtId="0" fontId="25" fillId="15" borderId="8" xfId="0" applyNumberFormat="1" applyFont="1" applyFill="1" applyBorder="1" applyAlignment="1">
      <alignment horizontal="left" vertical="top"/>
    </xf>
    <xf numFmtId="0" fontId="16" fillId="15" borderId="1" xfId="0" applyFont="1" applyFill="1" applyBorder="1" applyAlignment="1">
      <alignment horizontal="left" vertical="top" wrapText="1"/>
    </xf>
    <xf numFmtId="0" fontId="16" fillId="15" borderId="13" xfId="0" applyFont="1" applyFill="1" applyBorder="1" applyAlignment="1">
      <alignment horizontal="left" vertical="top" wrapText="1"/>
    </xf>
    <xf numFmtId="0" fontId="16" fillId="15" borderId="13" xfId="0" applyFont="1" applyFill="1" applyBorder="1" applyAlignment="1">
      <alignment horizontal="left" vertical="top"/>
    </xf>
    <xf numFmtId="0" fontId="7" fillId="2" borderId="1" xfId="0" applyFont="1" applyFill="1" applyBorder="1" applyAlignment="1">
      <alignment horizontal="center"/>
    </xf>
    <xf numFmtId="0" fontId="7" fillId="4" borderId="1" xfId="0" applyFont="1" applyFill="1" applyBorder="1" applyAlignment="1">
      <alignment horizontal="center"/>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14" fillId="9" borderId="1" xfId="0" applyFont="1" applyFill="1" applyBorder="1" applyAlignment="1">
      <alignment horizontal="center"/>
    </xf>
    <xf numFmtId="0" fontId="14" fillId="9" borderId="10" xfId="0" applyFont="1" applyFill="1" applyBorder="1" applyAlignment="1">
      <alignment horizontal="center"/>
    </xf>
    <xf numFmtId="0" fontId="14" fillId="9" borderId="11" xfId="0" applyFont="1" applyFill="1" applyBorder="1" applyAlignment="1">
      <alignment horizontal="center"/>
    </xf>
    <xf numFmtId="0" fontId="14" fillId="9" borderId="12" xfId="0" applyFont="1" applyFill="1" applyBorder="1" applyAlignment="1">
      <alignment horizontal="center"/>
    </xf>
    <xf numFmtId="0" fontId="14" fillId="12" borderId="10" xfId="0" applyFont="1" applyFill="1" applyBorder="1" applyAlignment="1">
      <alignment horizontal="center"/>
    </xf>
    <xf numFmtId="0" fontId="14" fillId="12" borderId="11" xfId="0" applyFont="1" applyFill="1" applyBorder="1" applyAlignment="1">
      <alignment horizontal="center"/>
    </xf>
    <xf numFmtId="0" fontId="14" fillId="12" borderId="12" xfId="0" applyFont="1" applyFill="1" applyBorder="1" applyAlignment="1">
      <alignment horizontal="center"/>
    </xf>
  </cellXfs>
  <cellStyles count="85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6"/>
  <sheetViews>
    <sheetView workbookViewId="0">
      <selection activeCell="N83" sqref="N83"/>
    </sheetView>
  </sheetViews>
  <sheetFormatPr baseColWidth="10" defaultColWidth="11" defaultRowHeight="15" x14ac:dyDescent="0"/>
  <cols>
    <col min="1" max="1" width="29.33203125" bestFit="1" customWidth="1"/>
    <col min="2" max="2" width="14.1640625" bestFit="1" customWidth="1"/>
    <col min="3" max="3" width="6.6640625" bestFit="1" customWidth="1"/>
    <col min="4" max="4" width="14.5" bestFit="1" customWidth="1"/>
    <col min="5" max="5" width="7.33203125" bestFit="1" customWidth="1"/>
    <col min="6" max="6" width="6" customWidth="1"/>
    <col min="7" max="7" width="29.33203125" bestFit="1" customWidth="1"/>
    <col min="8" max="8" width="14.6640625" bestFit="1" customWidth="1"/>
    <col min="9" max="9" width="7.33203125" bestFit="1" customWidth="1"/>
    <col min="10" max="10" width="13.83203125" bestFit="1" customWidth="1"/>
    <col min="13" max="13" width="29.33203125" bestFit="1" customWidth="1"/>
    <col min="14" max="14" width="13.6640625" bestFit="1" customWidth="1"/>
    <col min="15" max="15" width="7.33203125" bestFit="1" customWidth="1"/>
    <col min="16" max="16" width="14.5" bestFit="1" customWidth="1"/>
    <col min="17" max="17" width="7.33203125" bestFit="1" customWidth="1"/>
  </cols>
  <sheetData>
    <row r="1" spans="1:19" ht="22">
      <c r="A1" s="108" t="s">
        <v>51</v>
      </c>
      <c r="B1" s="108"/>
      <c r="C1" s="8"/>
      <c r="D1" s="8"/>
      <c r="E1" s="8"/>
      <c r="F1" s="8"/>
      <c r="G1" s="8"/>
      <c r="H1" s="8"/>
      <c r="I1" s="8"/>
      <c r="J1" s="8"/>
      <c r="K1" s="8"/>
      <c r="L1" s="8"/>
      <c r="M1" s="8"/>
      <c r="N1" s="8"/>
      <c r="O1" s="8"/>
      <c r="P1" s="8"/>
      <c r="Q1" s="8"/>
    </row>
    <row r="2" spans="1:19" ht="23">
      <c r="A2" s="107" t="s">
        <v>0</v>
      </c>
      <c r="B2" s="107"/>
      <c r="C2" s="107"/>
      <c r="D2" s="107"/>
      <c r="E2" s="107"/>
      <c r="F2" s="9"/>
      <c r="G2" s="107" t="s">
        <v>38</v>
      </c>
      <c r="H2" s="107"/>
      <c r="I2" s="107"/>
      <c r="J2" s="9"/>
      <c r="K2" s="9"/>
      <c r="L2" s="9"/>
      <c r="M2" s="107" t="s">
        <v>27</v>
      </c>
      <c r="N2" s="107"/>
      <c r="O2" s="107"/>
      <c r="P2" s="9"/>
      <c r="Q2" s="9"/>
      <c r="R2" s="5"/>
      <c r="S2" s="5"/>
    </row>
    <row r="3" spans="1:19" s="1" customFormat="1">
      <c r="A3" s="10" t="s">
        <v>1</v>
      </c>
      <c r="B3" s="10" t="s">
        <v>2</v>
      </c>
      <c r="C3" s="10" t="s">
        <v>3</v>
      </c>
      <c r="D3" s="10" t="s">
        <v>4</v>
      </c>
      <c r="E3" s="10" t="s">
        <v>3</v>
      </c>
      <c r="F3" s="11"/>
      <c r="G3" s="10" t="s">
        <v>1</v>
      </c>
      <c r="H3" s="10" t="s">
        <v>2</v>
      </c>
      <c r="I3" s="10" t="s">
        <v>3</v>
      </c>
      <c r="J3" s="11"/>
      <c r="K3" s="11"/>
      <c r="L3" s="11"/>
      <c r="M3" s="10" t="s">
        <v>1</v>
      </c>
      <c r="N3" s="10" t="s">
        <v>2</v>
      </c>
      <c r="O3" s="10" t="s">
        <v>3</v>
      </c>
      <c r="P3" s="11"/>
      <c r="Q3" s="11"/>
      <c r="R3" s="3"/>
      <c r="S3" s="3"/>
    </row>
    <row r="4" spans="1:19">
      <c r="A4" s="12" t="s">
        <v>26</v>
      </c>
      <c r="B4" s="12" t="s">
        <v>5</v>
      </c>
      <c r="C4" s="13">
        <v>3</v>
      </c>
      <c r="D4" s="12" t="s">
        <v>6</v>
      </c>
      <c r="E4" s="13">
        <v>5</v>
      </c>
      <c r="F4" s="14"/>
      <c r="G4" s="12" t="s">
        <v>26</v>
      </c>
      <c r="H4" s="12" t="s">
        <v>19</v>
      </c>
      <c r="I4" s="13">
        <v>6</v>
      </c>
      <c r="J4" s="14"/>
      <c r="K4" s="14"/>
      <c r="L4" s="14"/>
      <c r="M4" s="12" t="s">
        <v>26</v>
      </c>
      <c r="N4" s="12" t="s">
        <v>20</v>
      </c>
      <c r="O4" s="13">
        <v>6</v>
      </c>
      <c r="P4" s="14"/>
      <c r="Q4" s="14"/>
      <c r="R4" s="4"/>
      <c r="S4" s="4"/>
    </row>
    <row r="5" spans="1:19">
      <c r="A5" s="12" t="s">
        <v>7</v>
      </c>
      <c r="B5" s="12" t="s">
        <v>5</v>
      </c>
      <c r="C5" s="13">
        <v>1</v>
      </c>
      <c r="D5" s="12" t="s">
        <v>6</v>
      </c>
      <c r="E5" s="13">
        <v>3</v>
      </c>
      <c r="F5" s="14"/>
      <c r="G5" s="12" t="s">
        <v>7</v>
      </c>
      <c r="H5" s="12" t="s">
        <v>19</v>
      </c>
      <c r="I5" s="13">
        <v>-3</v>
      </c>
      <c r="J5" s="14"/>
      <c r="K5" s="14"/>
      <c r="L5" s="14"/>
      <c r="M5" s="12" t="s">
        <v>7</v>
      </c>
      <c r="N5" s="12" t="s">
        <v>20</v>
      </c>
      <c r="O5" s="13">
        <v>2</v>
      </c>
      <c r="P5" s="14"/>
      <c r="Q5" s="14"/>
      <c r="R5" s="4"/>
      <c r="S5" s="4"/>
    </row>
    <row r="6" spans="1:19">
      <c r="A6" s="12" t="s">
        <v>8</v>
      </c>
      <c r="B6" s="12" t="s">
        <v>5</v>
      </c>
      <c r="C6" s="13">
        <v>-4</v>
      </c>
      <c r="D6" s="12" t="s">
        <v>6</v>
      </c>
      <c r="E6" s="13">
        <v>1</v>
      </c>
      <c r="F6" s="14"/>
      <c r="G6" s="12" t="s">
        <v>8</v>
      </c>
      <c r="H6" s="12" t="s">
        <v>19</v>
      </c>
      <c r="I6" s="13">
        <v>0</v>
      </c>
      <c r="J6" s="14"/>
      <c r="K6" s="14"/>
      <c r="L6" s="14"/>
      <c r="M6" s="12" t="s">
        <v>8</v>
      </c>
      <c r="N6" s="12" t="s">
        <v>20</v>
      </c>
      <c r="O6" s="13">
        <v>8</v>
      </c>
      <c r="P6" s="14"/>
      <c r="Q6" s="14"/>
      <c r="R6" s="4"/>
      <c r="S6" s="4"/>
    </row>
    <row r="7" spans="1:19">
      <c r="A7" s="12" t="s">
        <v>9</v>
      </c>
      <c r="B7" s="12" t="s">
        <v>5</v>
      </c>
      <c r="C7" s="13">
        <v>1</v>
      </c>
      <c r="D7" s="12" t="s">
        <v>6</v>
      </c>
      <c r="E7" s="13">
        <v>11</v>
      </c>
      <c r="F7" s="14"/>
      <c r="G7" s="12" t="s">
        <v>9</v>
      </c>
      <c r="H7" s="12" t="s">
        <v>19</v>
      </c>
      <c r="I7" s="13">
        <v>9</v>
      </c>
      <c r="J7" s="14"/>
      <c r="K7" s="14"/>
      <c r="L7" s="14"/>
      <c r="M7" s="12" t="s">
        <v>9</v>
      </c>
      <c r="N7" s="12" t="s">
        <v>20</v>
      </c>
      <c r="O7" s="13">
        <v>13</v>
      </c>
      <c r="P7" s="14"/>
      <c r="Q7" s="14"/>
      <c r="R7" s="4"/>
      <c r="S7" s="4"/>
    </row>
    <row r="8" spans="1:19">
      <c r="A8" s="12" t="s">
        <v>10</v>
      </c>
      <c r="B8" s="12" t="s">
        <v>5</v>
      </c>
      <c r="C8" s="13">
        <v>0</v>
      </c>
      <c r="D8" s="12" t="s">
        <v>6</v>
      </c>
      <c r="E8" s="13">
        <v>3</v>
      </c>
      <c r="F8" s="14"/>
      <c r="G8" s="12" t="s">
        <v>10</v>
      </c>
      <c r="H8" s="15"/>
      <c r="I8" s="16"/>
      <c r="J8" s="14"/>
      <c r="K8" s="14"/>
      <c r="L8" s="14"/>
      <c r="M8" s="12" t="s">
        <v>10</v>
      </c>
      <c r="N8" s="12" t="s">
        <v>20</v>
      </c>
      <c r="O8" s="13">
        <v>6</v>
      </c>
      <c r="P8" s="14"/>
      <c r="Q8" s="14"/>
      <c r="R8" s="4"/>
      <c r="S8" s="4"/>
    </row>
    <row r="9" spans="1:19">
      <c r="A9" s="12" t="s">
        <v>11</v>
      </c>
      <c r="B9" s="12" t="s">
        <v>5</v>
      </c>
      <c r="C9" s="13">
        <v>4</v>
      </c>
      <c r="D9" s="12" t="s">
        <v>6</v>
      </c>
      <c r="E9" s="13">
        <v>11</v>
      </c>
      <c r="F9" s="14"/>
      <c r="G9" s="12" t="s">
        <v>11</v>
      </c>
      <c r="H9" s="15"/>
      <c r="I9" s="16"/>
      <c r="J9" s="14"/>
      <c r="K9" s="14"/>
      <c r="L9" s="14"/>
      <c r="M9" s="12" t="s">
        <v>11</v>
      </c>
      <c r="N9" s="12" t="s">
        <v>20</v>
      </c>
      <c r="O9" s="13">
        <v>52</v>
      </c>
      <c r="P9" s="14"/>
      <c r="Q9" s="14"/>
      <c r="R9" s="4"/>
      <c r="S9" s="4"/>
    </row>
    <row r="10" spans="1:19">
      <c r="A10" s="12" t="s">
        <v>12</v>
      </c>
      <c r="B10" s="12" t="s">
        <v>5</v>
      </c>
      <c r="C10" s="13">
        <v>12</v>
      </c>
      <c r="D10" s="15"/>
      <c r="E10" s="16"/>
      <c r="F10" s="14"/>
      <c r="G10" s="12" t="s">
        <v>12</v>
      </c>
      <c r="H10" s="15"/>
      <c r="I10" s="16"/>
      <c r="J10" s="14"/>
      <c r="K10" s="14"/>
      <c r="L10" s="14"/>
      <c r="M10" s="12" t="s">
        <v>12</v>
      </c>
      <c r="N10" s="13" t="s">
        <v>21</v>
      </c>
      <c r="O10" s="13">
        <v>68</v>
      </c>
      <c r="P10" s="14"/>
      <c r="Q10" s="14"/>
      <c r="R10" s="4"/>
      <c r="S10" s="4"/>
    </row>
    <row r="11" spans="1:19">
      <c r="A11" s="12" t="s">
        <v>13</v>
      </c>
      <c r="B11" s="12" t="s">
        <v>5</v>
      </c>
      <c r="C11" s="13">
        <v>3</v>
      </c>
      <c r="D11" s="15"/>
      <c r="E11" s="16"/>
      <c r="F11" s="14"/>
      <c r="G11" s="12" t="s">
        <v>13</v>
      </c>
      <c r="H11" s="15"/>
      <c r="I11" s="16"/>
      <c r="J11" s="14"/>
      <c r="K11" s="14"/>
      <c r="L11" s="14"/>
      <c r="M11" s="12" t="s">
        <v>13</v>
      </c>
      <c r="N11" s="13" t="s">
        <v>21</v>
      </c>
      <c r="O11" s="13">
        <v>6</v>
      </c>
      <c r="P11" s="14"/>
      <c r="Q11" s="14"/>
      <c r="R11" s="4"/>
      <c r="S11" s="4"/>
    </row>
    <row r="12" spans="1:19">
      <c r="A12" s="12" t="s">
        <v>14</v>
      </c>
      <c r="B12" s="12" t="s">
        <v>5</v>
      </c>
      <c r="C12" s="13">
        <v>1</v>
      </c>
      <c r="D12" s="15"/>
      <c r="E12" s="16"/>
      <c r="F12" s="14"/>
      <c r="G12" s="12" t="s">
        <v>14</v>
      </c>
      <c r="H12" s="15"/>
      <c r="I12" s="16"/>
      <c r="J12" s="14"/>
      <c r="K12" s="14"/>
      <c r="L12" s="14"/>
      <c r="M12" s="12" t="s">
        <v>14</v>
      </c>
      <c r="N12" s="13" t="s">
        <v>21</v>
      </c>
      <c r="O12" s="13">
        <v>19</v>
      </c>
      <c r="P12" s="14"/>
      <c r="Q12" s="14"/>
      <c r="R12" s="4"/>
      <c r="S12" s="4"/>
    </row>
    <row r="13" spans="1:19">
      <c r="A13" s="12" t="s">
        <v>15</v>
      </c>
      <c r="B13" s="12" t="s">
        <v>5</v>
      </c>
      <c r="C13" s="13">
        <v>3</v>
      </c>
      <c r="D13" s="15"/>
      <c r="E13" s="16"/>
      <c r="F13" s="14"/>
      <c r="G13" s="12" t="s">
        <v>15</v>
      </c>
      <c r="H13" s="15"/>
      <c r="I13" s="16"/>
      <c r="J13" s="14"/>
      <c r="K13" s="14"/>
      <c r="L13" s="14"/>
      <c r="M13" s="12" t="s">
        <v>15</v>
      </c>
      <c r="N13" s="13" t="s">
        <v>21</v>
      </c>
      <c r="O13" s="13">
        <v>6</v>
      </c>
      <c r="P13" s="14"/>
      <c r="Q13" s="14"/>
      <c r="R13" s="4"/>
      <c r="S13" s="4"/>
    </row>
    <row r="14" spans="1:19">
      <c r="A14" s="12" t="s">
        <v>16</v>
      </c>
      <c r="B14" s="12" t="s">
        <v>5</v>
      </c>
      <c r="C14" s="13">
        <v>-3</v>
      </c>
      <c r="D14" s="15"/>
      <c r="E14" s="16"/>
      <c r="F14" s="14"/>
      <c r="G14" s="12" t="s">
        <v>16</v>
      </c>
      <c r="H14" s="15"/>
      <c r="I14" s="16"/>
      <c r="J14" s="14"/>
      <c r="K14" s="14"/>
      <c r="L14" s="14"/>
      <c r="M14" s="12" t="s">
        <v>16</v>
      </c>
      <c r="N14" s="13" t="s">
        <v>21</v>
      </c>
      <c r="O14" s="13">
        <v>5</v>
      </c>
      <c r="P14" s="14"/>
      <c r="Q14" s="14"/>
      <c r="R14" s="4"/>
      <c r="S14" s="4"/>
    </row>
    <row r="15" spans="1:19">
      <c r="A15" s="12" t="s">
        <v>17</v>
      </c>
      <c r="B15" s="12" t="s">
        <v>5</v>
      </c>
      <c r="C15" s="13">
        <v>3</v>
      </c>
      <c r="D15" s="15"/>
      <c r="E15" s="16"/>
      <c r="F15" s="14"/>
      <c r="G15" s="12" t="s">
        <v>17</v>
      </c>
      <c r="H15" s="15"/>
      <c r="I15" s="16"/>
      <c r="J15" s="14"/>
      <c r="K15" s="14"/>
      <c r="L15" s="14"/>
      <c r="M15" s="12" t="s">
        <v>17</v>
      </c>
      <c r="N15" s="13" t="s">
        <v>21</v>
      </c>
      <c r="O15" s="13">
        <v>8</v>
      </c>
      <c r="P15" s="14"/>
      <c r="Q15" s="14"/>
      <c r="R15" s="4"/>
      <c r="S15" s="4"/>
    </row>
    <row r="16" spans="1:19">
      <c r="A16" s="17" t="s">
        <v>18</v>
      </c>
      <c r="B16" s="18"/>
      <c r="C16" s="17">
        <f>SUM(C4:C15)</f>
        <v>24</v>
      </c>
      <c r="D16" s="18"/>
      <c r="E16" s="17">
        <f>SUM(E4:E9)</f>
        <v>34</v>
      </c>
      <c r="F16" s="14"/>
      <c r="G16" s="17" t="s">
        <v>18</v>
      </c>
      <c r="H16" s="18"/>
      <c r="I16" s="17">
        <v>12</v>
      </c>
      <c r="J16" s="14"/>
      <c r="K16" s="14"/>
      <c r="L16" s="14"/>
      <c r="M16" s="19" t="s">
        <v>18</v>
      </c>
      <c r="N16" s="20"/>
      <c r="O16" s="19">
        <f>SUM(O4:O15)</f>
        <v>199</v>
      </c>
      <c r="P16" s="21"/>
      <c r="Q16" s="21"/>
      <c r="R16" s="6"/>
      <c r="S16" s="6"/>
    </row>
    <row r="17" spans="1:19">
      <c r="A17" s="8"/>
      <c r="B17" s="8"/>
      <c r="C17" s="8"/>
      <c r="D17" s="8"/>
      <c r="E17" s="8"/>
      <c r="F17" s="8"/>
      <c r="G17" s="8"/>
      <c r="H17" s="8"/>
      <c r="I17" s="8"/>
      <c r="J17" s="8"/>
      <c r="K17" s="8"/>
      <c r="L17" s="8"/>
      <c r="M17" s="8"/>
      <c r="N17" s="8"/>
      <c r="O17" s="8"/>
      <c r="P17" s="8"/>
      <c r="Q17" s="8"/>
    </row>
    <row r="18" spans="1:19" ht="23">
      <c r="A18" s="107" t="s">
        <v>22</v>
      </c>
      <c r="B18" s="107"/>
      <c r="C18" s="107"/>
      <c r="D18" s="107"/>
      <c r="E18" s="107"/>
      <c r="F18" s="9"/>
      <c r="G18" s="107" t="s">
        <v>24</v>
      </c>
      <c r="H18" s="107"/>
      <c r="I18" s="107"/>
      <c r="J18" s="9"/>
      <c r="K18" s="9"/>
      <c r="L18" s="9"/>
      <c r="M18" s="107" t="s">
        <v>28</v>
      </c>
      <c r="N18" s="107"/>
      <c r="O18" s="107"/>
      <c r="P18" s="107"/>
      <c r="Q18" s="107"/>
      <c r="R18" s="5"/>
      <c r="S18" s="5"/>
    </row>
    <row r="19" spans="1:19" s="2" customFormat="1">
      <c r="A19" s="10" t="s">
        <v>1</v>
      </c>
      <c r="B19" s="10" t="s">
        <v>2</v>
      </c>
      <c r="C19" s="10" t="s">
        <v>3</v>
      </c>
      <c r="D19" s="10" t="s">
        <v>4</v>
      </c>
      <c r="E19" s="10" t="s">
        <v>3</v>
      </c>
      <c r="F19" s="11"/>
      <c r="G19" s="10" t="s">
        <v>1</v>
      </c>
      <c r="H19" s="10" t="s">
        <v>2</v>
      </c>
      <c r="I19" s="10" t="s">
        <v>3</v>
      </c>
      <c r="J19" s="11"/>
      <c r="K19" s="11"/>
      <c r="L19" s="11"/>
      <c r="M19" s="10" t="s">
        <v>1</v>
      </c>
      <c r="N19" s="10" t="s">
        <v>2</v>
      </c>
      <c r="O19" s="10" t="s">
        <v>3</v>
      </c>
      <c r="P19" s="10" t="s">
        <v>4</v>
      </c>
      <c r="Q19" s="10" t="s">
        <v>3</v>
      </c>
      <c r="R19" s="3"/>
      <c r="S19" s="3"/>
    </row>
    <row r="20" spans="1:19">
      <c r="A20" s="12" t="s">
        <v>26</v>
      </c>
      <c r="B20" s="12" t="s">
        <v>6</v>
      </c>
      <c r="C20" s="13">
        <v>2</v>
      </c>
      <c r="D20" s="12" t="s">
        <v>23</v>
      </c>
      <c r="E20" s="13">
        <v>6</v>
      </c>
      <c r="F20" s="14"/>
      <c r="G20" s="12" t="s">
        <v>26</v>
      </c>
      <c r="H20" s="12" t="s">
        <v>25</v>
      </c>
      <c r="I20" s="13">
        <v>3</v>
      </c>
      <c r="J20" s="14"/>
      <c r="K20" s="14"/>
      <c r="L20" s="14"/>
      <c r="M20" s="12" t="s">
        <v>26</v>
      </c>
      <c r="N20" s="12" t="s">
        <v>29</v>
      </c>
      <c r="O20" s="13">
        <v>0</v>
      </c>
      <c r="P20" s="12" t="s">
        <v>30</v>
      </c>
      <c r="Q20" s="13">
        <v>5</v>
      </c>
      <c r="R20" s="4"/>
      <c r="S20" s="4"/>
    </row>
    <row r="21" spans="1:19">
      <c r="A21" s="12" t="s">
        <v>7</v>
      </c>
      <c r="B21" s="12" t="s">
        <v>6</v>
      </c>
      <c r="C21" s="13">
        <v>7</v>
      </c>
      <c r="D21" s="12" t="s">
        <v>23</v>
      </c>
      <c r="E21" s="13">
        <v>6</v>
      </c>
      <c r="F21" s="14"/>
      <c r="G21" s="12" t="s">
        <v>7</v>
      </c>
      <c r="H21" s="12" t="s">
        <v>25</v>
      </c>
      <c r="I21" s="13">
        <v>3</v>
      </c>
      <c r="J21" s="14"/>
      <c r="K21" s="14"/>
      <c r="L21" s="14"/>
      <c r="M21" s="12" t="s">
        <v>7</v>
      </c>
      <c r="N21" s="12" t="s">
        <v>29</v>
      </c>
      <c r="O21" s="13">
        <v>-1</v>
      </c>
      <c r="P21" s="12" t="s">
        <v>30</v>
      </c>
      <c r="Q21" s="13">
        <v>3</v>
      </c>
      <c r="R21" s="4"/>
      <c r="S21" s="4"/>
    </row>
    <row r="22" spans="1:19">
      <c r="A22" s="12" t="s">
        <v>8</v>
      </c>
      <c r="B22" s="12" t="s">
        <v>6</v>
      </c>
      <c r="C22" s="13">
        <v>4</v>
      </c>
      <c r="D22" s="12" t="s">
        <v>23</v>
      </c>
      <c r="E22" s="13">
        <v>-1</v>
      </c>
      <c r="F22" s="14"/>
      <c r="G22" s="12" t="s">
        <v>8</v>
      </c>
      <c r="H22" s="12" t="s">
        <v>25</v>
      </c>
      <c r="I22" s="13">
        <v>-1</v>
      </c>
      <c r="J22" s="14"/>
      <c r="K22" s="14"/>
      <c r="L22" s="14"/>
      <c r="M22" s="12" t="s">
        <v>8</v>
      </c>
      <c r="N22" s="12" t="s">
        <v>29</v>
      </c>
      <c r="O22" s="13">
        <v>6</v>
      </c>
      <c r="P22" s="12" t="s">
        <v>30</v>
      </c>
      <c r="Q22" s="13">
        <v>5</v>
      </c>
      <c r="R22" s="4"/>
      <c r="S22" s="4"/>
    </row>
    <row r="23" spans="1:19">
      <c r="A23" s="12" t="s">
        <v>9</v>
      </c>
      <c r="B23" s="12" t="s">
        <v>6</v>
      </c>
      <c r="C23" s="13">
        <v>12</v>
      </c>
      <c r="D23" s="12" t="s">
        <v>23</v>
      </c>
      <c r="E23" s="13">
        <v>1</v>
      </c>
      <c r="F23" s="14"/>
      <c r="G23" s="12" t="s">
        <v>9</v>
      </c>
      <c r="H23" s="12" t="s">
        <v>25</v>
      </c>
      <c r="I23" s="13">
        <v>-4</v>
      </c>
      <c r="J23" s="14"/>
      <c r="K23" s="14"/>
      <c r="L23" s="14"/>
      <c r="M23" s="12" t="s">
        <v>9</v>
      </c>
      <c r="N23" s="12" t="s">
        <v>29</v>
      </c>
      <c r="O23" s="13">
        <v>-18</v>
      </c>
      <c r="P23" s="12" t="s">
        <v>30</v>
      </c>
      <c r="Q23" s="13">
        <v>-21</v>
      </c>
      <c r="R23" s="4"/>
      <c r="S23" s="4"/>
    </row>
    <row r="24" spans="1:19">
      <c r="A24" s="12" t="s">
        <v>10</v>
      </c>
      <c r="B24" s="15"/>
      <c r="C24" s="15"/>
      <c r="D24" s="15"/>
      <c r="E24" s="15"/>
      <c r="F24" s="14"/>
      <c r="G24" s="12" t="s">
        <v>10</v>
      </c>
      <c r="H24" s="12" t="s">
        <v>25</v>
      </c>
      <c r="I24" s="13">
        <v>4</v>
      </c>
      <c r="J24" s="14"/>
      <c r="K24" s="14"/>
      <c r="L24" s="14"/>
      <c r="M24" s="12" t="s">
        <v>10</v>
      </c>
      <c r="N24" s="12" t="s">
        <v>29</v>
      </c>
      <c r="O24" s="13">
        <v>4</v>
      </c>
      <c r="P24" s="12" t="s">
        <v>30</v>
      </c>
      <c r="Q24" s="13">
        <v>5</v>
      </c>
      <c r="R24" s="4"/>
      <c r="S24" s="4"/>
    </row>
    <row r="25" spans="1:19">
      <c r="A25" s="12" t="s">
        <v>11</v>
      </c>
      <c r="B25" s="15"/>
      <c r="C25" s="15"/>
      <c r="D25" s="15"/>
      <c r="E25" s="15"/>
      <c r="F25" s="14"/>
      <c r="G25" s="12" t="s">
        <v>11</v>
      </c>
      <c r="H25" s="12" t="s">
        <v>25</v>
      </c>
      <c r="I25" s="13">
        <v>17</v>
      </c>
      <c r="J25" s="14"/>
      <c r="K25" s="14"/>
      <c r="L25" s="14"/>
      <c r="M25" s="12" t="s">
        <v>11</v>
      </c>
      <c r="N25" s="12" t="s">
        <v>29</v>
      </c>
      <c r="O25" s="13">
        <v>-3</v>
      </c>
      <c r="P25" s="12" t="s">
        <v>30</v>
      </c>
      <c r="Q25" s="13">
        <v>-11</v>
      </c>
      <c r="R25" s="4"/>
      <c r="S25" s="4"/>
    </row>
    <row r="26" spans="1:19">
      <c r="A26" s="12" t="s">
        <v>12</v>
      </c>
      <c r="B26" s="15"/>
      <c r="C26" s="15"/>
      <c r="D26" s="15"/>
      <c r="E26" s="15"/>
      <c r="F26" s="14"/>
      <c r="G26" s="12" t="s">
        <v>12</v>
      </c>
      <c r="H26" s="12" t="s">
        <v>25</v>
      </c>
      <c r="I26" s="13">
        <v>42</v>
      </c>
      <c r="J26" s="14"/>
      <c r="K26" s="14"/>
      <c r="L26" s="14"/>
      <c r="M26" s="12" t="s">
        <v>12</v>
      </c>
      <c r="N26" s="12" t="s">
        <v>29</v>
      </c>
      <c r="O26" s="13">
        <v>23</v>
      </c>
      <c r="P26" s="22" t="s">
        <v>30</v>
      </c>
      <c r="Q26" s="13">
        <v>35</v>
      </c>
      <c r="R26" s="4"/>
      <c r="S26" s="4"/>
    </row>
    <row r="27" spans="1:19">
      <c r="A27" s="12" t="s">
        <v>13</v>
      </c>
      <c r="B27" s="15"/>
      <c r="C27" s="15"/>
      <c r="D27" s="15"/>
      <c r="E27" s="15"/>
      <c r="F27" s="14"/>
      <c r="G27" s="12" t="s">
        <v>13</v>
      </c>
      <c r="H27" s="12" t="s">
        <v>25</v>
      </c>
      <c r="I27" s="13">
        <v>4</v>
      </c>
      <c r="J27" s="14"/>
      <c r="K27" s="14"/>
      <c r="L27" s="14"/>
      <c r="M27" s="12" t="s">
        <v>13</v>
      </c>
      <c r="N27" s="12" t="s">
        <v>29</v>
      </c>
      <c r="O27" s="13">
        <v>4</v>
      </c>
      <c r="P27" s="22" t="s">
        <v>30</v>
      </c>
      <c r="Q27" s="13">
        <v>5</v>
      </c>
      <c r="R27" s="4"/>
      <c r="S27" s="4"/>
    </row>
    <row r="28" spans="1:19">
      <c r="A28" s="12" t="s">
        <v>14</v>
      </c>
      <c r="B28" s="15"/>
      <c r="C28" s="15"/>
      <c r="D28" s="15"/>
      <c r="E28" s="15"/>
      <c r="F28" s="14"/>
      <c r="G28" s="12" t="s">
        <v>14</v>
      </c>
      <c r="H28" s="12" t="s">
        <v>25</v>
      </c>
      <c r="I28" s="13">
        <v>0</v>
      </c>
      <c r="J28" s="14"/>
      <c r="K28" s="14"/>
      <c r="L28" s="14"/>
      <c r="M28" s="12" t="s">
        <v>14</v>
      </c>
      <c r="N28" s="12" t="s">
        <v>29</v>
      </c>
      <c r="O28" s="13">
        <v>14</v>
      </c>
      <c r="P28" s="22" t="s">
        <v>30</v>
      </c>
      <c r="Q28" s="13">
        <v>17</v>
      </c>
      <c r="R28" s="4"/>
      <c r="S28" s="4"/>
    </row>
    <row r="29" spans="1:19">
      <c r="A29" s="12" t="s">
        <v>15</v>
      </c>
      <c r="B29" s="15"/>
      <c r="C29" s="15"/>
      <c r="D29" s="15"/>
      <c r="E29" s="15"/>
      <c r="F29" s="14"/>
      <c r="G29" s="12" t="s">
        <v>15</v>
      </c>
      <c r="H29" s="22" t="s">
        <v>25</v>
      </c>
      <c r="I29" s="13">
        <v>5</v>
      </c>
      <c r="J29" s="14"/>
      <c r="K29" s="14"/>
      <c r="L29" s="14"/>
      <c r="M29" s="12" t="s">
        <v>15</v>
      </c>
      <c r="N29" s="22" t="s">
        <v>29</v>
      </c>
      <c r="O29" s="13">
        <v>3</v>
      </c>
      <c r="P29" s="22" t="s">
        <v>30</v>
      </c>
      <c r="Q29" s="13">
        <v>3</v>
      </c>
      <c r="R29" s="4"/>
      <c r="S29" s="4"/>
    </row>
    <row r="30" spans="1:19">
      <c r="A30" s="12" t="s">
        <v>16</v>
      </c>
      <c r="B30" s="15"/>
      <c r="C30" s="15"/>
      <c r="D30" s="15"/>
      <c r="E30" s="15"/>
      <c r="F30" s="14"/>
      <c r="G30" s="12" t="s">
        <v>16</v>
      </c>
      <c r="H30" s="22" t="s">
        <v>25</v>
      </c>
      <c r="I30" s="13">
        <v>-2</v>
      </c>
      <c r="J30" s="14"/>
      <c r="K30" s="14"/>
      <c r="L30" s="14"/>
      <c r="M30" s="12" t="s">
        <v>16</v>
      </c>
      <c r="N30" s="22" t="s">
        <v>29</v>
      </c>
      <c r="O30" s="13">
        <v>1</v>
      </c>
      <c r="P30" s="22" t="s">
        <v>30</v>
      </c>
      <c r="Q30" s="13">
        <v>-12</v>
      </c>
      <c r="R30" s="4"/>
      <c r="S30" s="4"/>
    </row>
    <row r="31" spans="1:19">
      <c r="A31" s="12" t="s">
        <v>17</v>
      </c>
      <c r="B31" s="15"/>
      <c r="C31" s="15"/>
      <c r="D31" s="15"/>
      <c r="E31" s="15"/>
      <c r="F31" s="14"/>
      <c r="G31" s="12" t="s">
        <v>17</v>
      </c>
      <c r="H31" s="22" t="s">
        <v>25</v>
      </c>
      <c r="I31" s="13">
        <v>3</v>
      </c>
      <c r="J31" s="14"/>
      <c r="K31" s="14"/>
      <c r="L31" s="14"/>
      <c r="M31" s="12" t="s">
        <v>17</v>
      </c>
      <c r="N31" s="22" t="s">
        <v>29</v>
      </c>
      <c r="O31" s="13">
        <v>2</v>
      </c>
      <c r="P31" s="22" t="s">
        <v>30</v>
      </c>
      <c r="Q31" s="13">
        <v>0</v>
      </c>
      <c r="R31" s="4"/>
      <c r="S31" s="4"/>
    </row>
    <row r="32" spans="1:19">
      <c r="A32" s="19" t="s">
        <v>18</v>
      </c>
      <c r="B32" s="20"/>
      <c r="C32" s="19">
        <f>SUM(C20:C23)</f>
        <v>25</v>
      </c>
      <c r="D32" s="20"/>
      <c r="E32" s="19">
        <f>SUM(E20:E23)</f>
        <v>12</v>
      </c>
      <c r="F32" s="21"/>
      <c r="G32" s="19" t="s">
        <v>18</v>
      </c>
      <c r="H32" s="20"/>
      <c r="I32" s="23">
        <f>SUM(I20:I31)</f>
        <v>74</v>
      </c>
      <c r="J32" s="21"/>
      <c r="K32" s="21"/>
      <c r="L32" s="21"/>
      <c r="M32" s="19" t="s">
        <v>18</v>
      </c>
      <c r="N32" s="20"/>
      <c r="O32" s="19">
        <f>SUM(O20:O31)</f>
        <v>35</v>
      </c>
      <c r="P32" s="20"/>
      <c r="Q32" s="19">
        <f>SUM(Q20:Q31)</f>
        <v>34</v>
      </c>
      <c r="R32" s="6"/>
      <c r="S32" s="6"/>
    </row>
    <row r="33" spans="1:19">
      <c r="A33" s="8"/>
      <c r="B33" s="8"/>
      <c r="C33" s="8"/>
      <c r="D33" s="8"/>
      <c r="E33" s="8"/>
      <c r="F33" s="8"/>
      <c r="G33" s="8"/>
      <c r="H33" s="8"/>
      <c r="I33" s="8"/>
      <c r="J33" s="8"/>
      <c r="K33" s="8"/>
      <c r="L33" s="8"/>
      <c r="M33" s="8"/>
      <c r="N33" s="8"/>
      <c r="O33" s="8"/>
      <c r="P33" s="8"/>
      <c r="Q33" s="8"/>
    </row>
    <row r="34" spans="1:19" s="4" customFormat="1" ht="23" customHeight="1">
      <c r="A34" s="107" t="s">
        <v>31</v>
      </c>
      <c r="B34" s="107"/>
      <c r="C34" s="107"/>
      <c r="D34" s="107"/>
      <c r="E34" s="107"/>
      <c r="F34" s="9"/>
      <c r="G34" s="109" t="s">
        <v>33</v>
      </c>
      <c r="H34" s="110"/>
      <c r="I34" s="111"/>
      <c r="J34" s="14"/>
      <c r="K34" s="14"/>
      <c r="L34" s="14"/>
      <c r="M34" s="107" t="s">
        <v>34</v>
      </c>
      <c r="N34" s="107"/>
      <c r="O34" s="107"/>
      <c r="P34" s="9"/>
      <c r="Q34" s="9"/>
      <c r="R34" s="5"/>
      <c r="S34" s="5"/>
    </row>
    <row r="35" spans="1:19" s="7" customFormat="1" ht="15" customHeight="1">
      <c r="A35" s="10" t="s">
        <v>1</v>
      </c>
      <c r="B35" s="10" t="s">
        <v>2</v>
      </c>
      <c r="C35" s="10" t="s">
        <v>3</v>
      </c>
      <c r="D35" s="10" t="s">
        <v>4</v>
      </c>
      <c r="E35" s="10" t="s">
        <v>3</v>
      </c>
      <c r="F35" s="11"/>
      <c r="G35" s="112"/>
      <c r="H35" s="113"/>
      <c r="I35" s="114"/>
      <c r="J35" s="24"/>
      <c r="K35" s="24"/>
      <c r="L35" s="24"/>
      <c r="M35" s="10" t="s">
        <v>1</v>
      </c>
      <c r="N35" s="10" t="s">
        <v>2</v>
      </c>
      <c r="O35" s="10" t="s">
        <v>3</v>
      </c>
      <c r="P35" s="11"/>
      <c r="Q35" s="11"/>
      <c r="R35" s="3"/>
      <c r="S35" s="3"/>
    </row>
    <row r="36" spans="1:19" s="4" customFormat="1">
      <c r="A36" s="12" t="s">
        <v>26</v>
      </c>
      <c r="B36" s="12" t="s">
        <v>32</v>
      </c>
      <c r="C36" s="13">
        <v>5</v>
      </c>
      <c r="D36" s="12" t="s">
        <v>30</v>
      </c>
      <c r="E36" s="13">
        <v>6</v>
      </c>
      <c r="F36" s="14"/>
      <c r="G36" s="112"/>
      <c r="H36" s="113"/>
      <c r="I36" s="114"/>
      <c r="J36" s="14"/>
      <c r="K36" s="14"/>
      <c r="L36" s="14"/>
      <c r="M36" s="12" t="s">
        <v>26</v>
      </c>
      <c r="N36" s="12" t="s">
        <v>35</v>
      </c>
      <c r="O36" s="13">
        <v>2</v>
      </c>
      <c r="P36" s="14"/>
      <c r="Q36" s="14"/>
    </row>
    <row r="37" spans="1:19" s="4" customFormat="1">
      <c r="A37" s="12" t="s">
        <v>7</v>
      </c>
      <c r="B37" s="12" t="s">
        <v>32</v>
      </c>
      <c r="C37" s="13">
        <v>5</v>
      </c>
      <c r="D37" s="12" t="s">
        <v>30</v>
      </c>
      <c r="E37" s="13">
        <v>10</v>
      </c>
      <c r="F37" s="14"/>
      <c r="G37" s="112"/>
      <c r="H37" s="113"/>
      <c r="I37" s="114"/>
      <c r="J37" s="14"/>
      <c r="K37" s="14"/>
      <c r="L37" s="14"/>
      <c r="M37" s="12" t="s">
        <v>7</v>
      </c>
      <c r="N37" s="12" t="s">
        <v>35</v>
      </c>
      <c r="O37" s="13">
        <v>0</v>
      </c>
      <c r="P37" s="14"/>
      <c r="Q37" s="14"/>
    </row>
    <row r="38" spans="1:19" s="4" customFormat="1">
      <c r="A38" s="12" t="s">
        <v>8</v>
      </c>
      <c r="B38" s="12" t="s">
        <v>32</v>
      </c>
      <c r="C38" s="13">
        <v>1</v>
      </c>
      <c r="D38" s="12" t="s">
        <v>30</v>
      </c>
      <c r="E38" s="13">
        <v>-8</v>
      </c>
      <c r="F38" s="14"/>
      <c r="G38" s="112"/>
      <c r="H38" s="113"/>
      <c r="I38" s="114"/>
      <c r="J38" s="14"/>
      <c r="K38" s="14"/>
      <c r="L38" s="14"/>
      <c r="M38" s="12" t="s">
        <v>8</v>
      </c>
      <c r="N38" s="12" t="s">
        <v>35</v>
      </c>
      <c r="O38" s="13">
        <v>0</v>
      </c>
      <c r="P38" s="14"/>
      <c r="Q38" s="14"/>
    </row>
    <row r="39" spans="1:19" s="4" customFormat="1">
      <c r="A39" s="12" t="s">
        <v>9</v>
      </c>
      <c r="B39" s="22" t="s">
        <v>32</v>
      </c>
      <c r="C39" s="13">
        <v>9</v>
      </c>
      <c r="D39" s="12" t="s">
        <v>30</v>
      </c>
      <c r="E39" s="13">
        <v>7</v>
      </c>
      <c r="F39" s="14"/>
      <c r="G39" s="112"/>
      <c r="H39" s="113"/>
      <c r="I39" s="114"/>
      <c r="J39" s="14"/>
      <c r="K39" s="14"/>
      <c r="L39" s="14"/>
      <c r="M39" s="12" t="s">
        <v>9</v>
      </c>
      <c r="N39" s="22" t="s">
        <v>35</v>
      </c>
      <c r="O39" s="13">
        <v>7</v>
      </c>
      <c r="P39" s="14"/>
      <c r="Q39" s="14"/>
    </row>
    <row r="40" spans="1:19" s="4" customFormat="1">
      <c r="A40" s="12" t="s">
        <v>10</v>
      </c>
      <c r="B40" s="22" t="s">
        <v>32</v>
      </c>
      <c r="C40" s="13">
        <v>4</v>
      </c>
      <c r="D40" s="12" t="s">
        <v>30</v>
      </c>
      <c r="E40" s="13">
        <v>4</v>
      </c>
      <c r="F40" s="14"/>
      <c r="G40" s="112"/>
      <c r="H40" s="113"/>
      <c r="I40" s="114"/>
      <c r="J40" s="14"/>
      <c r="K40" s="14"/>
      <c r="L40" s="14"/>
      <c r="M40" s="12" t="s">
        <v>10</v>
      </c>
      <c r="N40" s="22" t="s">
        <v>35</v>
      </c>
      <c r="O40" s="13">
        <v>3</v>
      </c>
      <c r="P40" s="14"/>
      <c r="Q40" s="14"/>
    </row>
    <row r="41" spans="1:19" s="4" customFormat="1">
      <c r="A41" s="12" t="s">
        <v>11</v>
      </c>
      <c r="B41" s="22" t="s">
        <v>32</v>
      </c>
      <c r="C41" s="13">
        <v>-1</v>
      </c>
      <c r="D41" s="12" t="s">
        <v>30</v>
      </c>
      <c r="E41" s="13">
        <v>23</v>
      </c>
      <c r="F41" s="14"/>
      <c r="G41" s="112"/>
      <c r="H41" s="113"/>
      <c r="I41" s="114"/>
      <c r="J41" s="14"/>
      <c r="K41" s="14"/>
      <c r="L41" s="14"/>
      <c r="M41" s="12" t="s">
        <v>11</v>
      </c>
      <c r="N41" s="22" t="s">
        <v>35</v>
      </c>
      <c r="O41" s="13">
        <v>-2</v>
      </c>
      <c r="P41" s="14"/>
      <c r="Q41" s="14"/>
    </row>
    <row r="42" spans="1:19" s="4" customFormat="1">
      <c r="A42" s="12" t="s">
        <v>12</v>
      </c>
      <c r="B42" s="22" t="s">
        <v>32</v>
      </c>
      <c r="C42" s="13">
        <v>64</v>
      </c>
      <c r="D42" s="12" t="s">
        <v>30</v>
      </c>
      <c r="E42" s="13">
        <v>36</v>
      </c>
      <c r="F42" s="14"/>
      <c r="G42" s="112"/>
      <c r="H42" s="113"/>
      <c r="I42" s="114"/>
      <c r="J42" s="14"/>
      <c r="K42" s="14"/>
      <c r="L42" s="14"/>
      <c r="M42" s="12" t="s">
        <v>12</v>
      </c>
      <c r="N42" s="22" t="s">
        <v>35</v>
      </c>
      <c r="O42" s="13">
        <v>4</v>
      </c>
      <c r="P42" s="14"/>
      <c r="Q42" s="14"/>
    </row>
    <row r="43" spans="1:19" s="4" customFormat="1">
      <c r="A43" s="12" t="s">
        <v>13</v>
      </c>
      <c r="B43" s="22" t="s">
        <v>32</v>
      </c>
      <c r="C43" s="13">
        <v>5</v>
      </c>
      <c r="D43" s="12" t="s">
        <v>30</v>
      </c>
      <c r="E43" s="13">
        <v>6</v>
      </c>
      <c r="F43" s="14"/>
      <c r="G43" s="112"/>
      <c r="H43" s="113"/>
      <c r="I43" s="114"/>
      <c r="J43" s="14"/>
      <c r="K43" s="14"/>
      <c r="L43" s="14"/>
      <c r="M43" s="12" t="s">
        <v>13</v>
      </c>
      <c r="N43" s="22" t="s">
        <v>35</v>
      </c>
      <c r="O43" s="13">
        <v>0</v>
      </c>
      <c r="P43" s="14"/>
      <c r="Q43" s="14"/>
    </row>
    <row r="44" spans="1:19" s="4" customFormat="1">
      <c r="A44" s="12" t="s">
        <v>14</v>
      </c>
      <c r="B44" s="22" t="s">
        <v>32</v>
      </c>
      <c r="C44" s="13">
        <v>3</v>
      </c>
      <c r="D44" s="12" t="s">
        <v>30</v>
      </c>
      <c r="E44" s="13">
        <v>0</v>
      </c>
      <c r="F44" s="14"/>
      <c r="G44" s="112"/>
      <c r="H44" s="113"/>
      <c r="I44" s="114"/>
      <c r="J44" s="14"/>
      <c r="K44" s="14"/>
      <c r="L44" s="14"/>
      <c r="M44" s="12" t="s">
        <v>14</v>
      </c>
      <c r="N44" s="22" t="s">
        <v>35</v>
      </c>
      <c r="O44" s="13">
        <v>0</v>
      </c>
      <c r="P44" s="14"/>
      <c r="Q44" s="14"/>
    </row>
    <row r="45" spans="1:19" s="4" customFormat="1">
      <c r="A45" s="12" t="s">
        <v>15</v>
      </c>
      <c r="B45" s="22" t="s">
        <v>32</v>
      </c>
      <c r="C45" s="13">
        <v>4</v>
      </c>
      <c r="D45" s="12" t="s">
        <v>30</v>
      </c>
      <c r="E45" s="13">
        <v>3</v>
      </c>
      <c r="F45" s="14"/>
      <c r="G45" s="112"/>
      <c r="H45" s="113"/>
      <c r="I45" s="114"/>
      <c r="J45" s="14"/>
      <c r="K45" s="14"/>
      <c r="L45" s="14"/>
      <c r="M45" s="12" t="s">
        <v>15</v>
      </c>
      <c r="N45" s="22" t="s">
        <v>35</v>
      </c>
      <c r="O45" s="13">
        <v>2</v>
      </c>
      <c r="P45" s="14"/>
      <c r="Q45" s="14"/>
    </row>
    <row r="46" spans="1:19" s="4" customFormat="1">
      <c r="A46" s="12" t="s">
        <v>16</v>
      </c>
      <c r="B46" s="22" t="s">
        <v>32</v>
      </c>
      <c r="C46" s="13">
        <v>10</v>
      </c>
      <c r="D46" s="12" t="s">
        <v>30</v>
      </c>
      <c r="E46" s="13">
        <v>-6</v>
      </c>
      <c r="F46" s="14"/>
      <c r="G46" s="112"/>
      <c r="H46" s="113"/>
      <c r="I46" s="114"/>
      <c r="J46" s="14"/>
      <c r="K46" s="14"/>
      <c r="L46" s="14"/>
      <c r="M46" s="12" t="s">
        <v>16</v>
      </c>
      <c r="N46" s="22" t="s">
        <v>35</v>
      </c>
      <c r="O46" s="13">
        <v>4</v>
      </c>
      <c r="P46" s="14"/>
      <c r="Q46" s="14"/>
    </row>
    <row r="47" spans="1:19" s="4" customFormat="1">
      <c r="A47" s="12" t="s">
        <v>17</v>
      </c>
      <c r="B47" s="12" t="s">
        <v>32</v>
      </c>
      <c r="C47" s="13">
        <v>2</v>
      </c>
      <c r="D47" s="12" t="s">
        <v>30</v>
      </c>
      <c r="E47" s="13">
        <v>4</v>
      </c>
      <c r="F47" s="14"/>
      <c r="G47" s="112"/>
      <c r="H47" s="113"/>
      <c r="I47" s="114"/>
      <c r="J47" s="14"/>
      <c r="K47" s="14"/>
      <c r="L47" s="14"/>
      <c r="M47" s="12" t="s">
        <v>17</v>
      </c>
      <c r="N47" s="22" t="s">
        <v>35</v>
      </c>
      <c r="O47" s="13">
        <v>4</v>
      </c>
      <c r="P47" s="14"/>
      <c r="Q47" s="14"/>
    </row>
    <row r="48" spans="1:19" s="4" customFormat="1">
      <c r="A48" s="19" t="s">
        <v>18</v>
      </c>
      <c r="B48" s="20"/>
      <c r="C48" s="19">
        <f>SUM(C36:C47)</f>
        <v>111</v>
      </c>
      <c r="D48" s="20"/>
      <c r="E48" s="35">
        <f>SUM(E36:E47)</f>
        <v>85</v>
      </c>
      <c r="F48" s="21"/>
      <c r="G48" s="115"/>
      <c r="H48" s="116"/>
      <c r="I48" s="117"/>
      <c r="J48" s="14"/>
      <c r="K48" s="14"/>
      <c r="L48" s="14"/>
      <c r="M48" s="19" t="s">
        <v>18</v>
      </c>
      <c r="N48" s="20"/>
      <c r="O48" s="19">
        <f>SUM(O36:O47)</f>
        <v>24</v>
      </c>
      <c r="P48" s="21"/>
      <c r="Q48" s="21"/>
      <c r="R48" s="6"/>
      <c r="S48" s="6"/>
    </row>
    <row r="49" spans="1:17">
      <c r="A49" s="8"/>
      <c r="B49" s="8"/>
      <c r="C49" s="8"/>
      <c r="D49" s="8"/>
      <c r="E49" s="8"/>
      <c r="F49" s="8"/>
      <c r="G49" s="8"/>
      <c r="H49" s="8"/>
      <c r="I49" s="8"/>
      <c r="J49" s="8"/>
      <c r="K49" s="8"/>
      <c r="L49" s="8"/>
      <c r="M49" s="8"/>
      <c r="N49" s="8"/>
      <c r="O49" s="8"/>
      <c r="P49" s="8"/>
      <c r="Q49" s="8"/>
    </row>
    <row r="50" spans="1:17" ht="22">
      <c r="A50" s="107" t="s">
        <v>36</v>
      </c>
      <c r="B50" s="107"/>
      <c r="C50" s="107"/>
      <c r="D50" s="9"/>
      <c r="E50" s="9"/>
      <c r="F50" s="9"/>
      <c r="G50" s="107" t="s">
        <v>813</v>
      </c>
      <c r="H50" s="107"/>
      <c r="I50" s="107"/>
      <c r="J50" s="107"/>
      <c r="K50" s="107"/>
      <c r="L50" s="8"/>
      <c r="M50" s="107" t="s">
        <v>901</v>
      </c>
      <c r="N50" s="107"/>
      <c r="O50" s="107"/>
      <c r="P50" s="8"/>
      <c r="Q50" s="8"/>
    </row>
    <row r="51" spans="1:17">
      <c r="A51" s="10" t="s">
        <v>1</v>
      </c>
      <c r="B51" s="25" t="s">
        <v>2</v>
      </c>
      <c r="C51" s="25" t="s">
        <v>3</v>
      </c>
      <c r="D51" s="26"/>
      <c r="E51" s="26"/>
      <c r="F51" s="26"/>
      <c r="G51" s="10" t="s">
        <v>1</v>
      </c>
      <c r="H51" s="25" t="s">
        <v>2</v>
      </c>
      <c r="I51" s="25" t="s">
        <v>3</v>
      </c>
      <c r="J51" s="66" t="s">
        <v>4</v>
      </c>
      <c r="K51" s="66" t="s">
        <v>3</v>
      </c>
      <c r="L51" s="8"/>
      <c r="M51" s="10" t="s">
        <v>1</v>
      </c>
      <c r="N51" s="25" t="s">
        <v>2</v>
      </c>
      <c r="O51" s="25" t="s">
        <v>3</v>
      </c>
      <c r="P51" s="8"/>
      <c r="Q51" s="8"/>
    </row>
    <row r="52" spans="1:17">
      <c r="A52" s="12" t="s">
        <v>26</v>
      </c>
      <c r="B52" s="12" t="s">
        <v>37</v>
      </c>
      <c r="C52" s="13">
        <v>4</v>
      </c>
      <c r="D52" s="14"/>
      <c r="E52" s="14"/>
      <c r="F52" s="14"/>
      <c r="G52" s="12" t="s">
        <v>26</v>
      </c>
      <c r="H52" s="12" t="s">
        <v>812</v>
      </c>
      <c r="I52" s="13">
        <v>6</v>
      </c>
      <c r="J52" s="12" t="s">
        <v>990</v>
      </c>
      <c r="K52" s="13">
        <v>6</v>
      </c>
      <c r="L52" s="8"/>
      <c r="M52" s="12" t="s">
        <v>26</v>
      </c>
      <c r="N52" s="12" t="s">
        <v>902</v>
      </c>
      <c r="O52" s="13">
        <v>4</v>
      </c>
      <c r="P52" s="8"/>
      <c r="Q52" s="8"/>
    </row>
    <row r="53" spans="1:17">
      <c r="A53" s="12" t="s">
        <v>7</v>
      </c>
      <c r="B53" s="12" t="s">
        <v>37</v>
      </c>
      <c r="C53" s="13">
        <v>1</v>
      </c>
      <c r="D53" s="14"/>
      <c r="E53" s="14"/>
      <c r="F53" s="14"/>
      <c r="G53" s="12" t="s">
        <v>7</v>
      </c>
      <c r="H53" s="12" t="s">
        <v>812</v>
      </c>
      <c r="I53" s="13">
        <v>5</v>
      </c>
      <c r="J53" s="12" t="s">
        <v>990</v>
      </c>
      <c r="K53" s="13">
        <v>5</v>
      </c>
      <c r="L53" s="8"/>
      <c r="M53" s="12" t="s">
        <v>7</v>
      </c>
      <c r="N53" s="12" t="s">
        <v>902</v>
      </c>
      <c r="O53" s="13">
        <v>1</v>
      </c>
      <c r="P53" s="8"/>
      <c r="Q53" s="8"/>
    </row>
    <row r="54" spans="1:17">
      <c r="A54" s="12" t="s">
        <v>8</v>
      </c>
      <c r="B54" s="12" t="s">
        <v>37</v>
      </c>
      <c r="C54" s="13">
        <v>6</v>
      </c>
      <c r="D54" s="14"/>
      <c r="E54" s="14"/>
      <c r="F54" s="14"/>
      <c r="G54" s="12" t="s">
        <v>8</v>
      </c>
      <c r="H54" s="12" t="s">
        <v>812</v>
      </c>
      <c r="I54" s="13">
        <v>2</v>
      </c>
      <c r="J54" s="12" t="s">
        <v>990</v>
      </c>
      <c r="K54" s="13">
        <v>0</v>
      </c>
      <c r="L54" s="8"/>
      <c r="M54" s="12" t="s">
        <v>8</v>
      </c>
      <c r="N54" s="12" t="s">
        <v>902</v>
      </c>
      <c r="O54" s="13">
        <v>4</v>
      </c>
      <c r="P54" s="8"/>
      <c r="Q54" s="8"/>
    </row>
    <row r="55" spans="1:17">
      <c r="A55" s="12" t="s">
        <v>9</v>
      </c>
      <c r="B55" s="22" t="s">
        <v>37</v>
      </c>
      <c r="C55" s="13">
        <v>7</v>
      </c>
      <c r="D55" s="14"/>
      <c r="E55" s="14"/>
      <c r="F55" s="14"/>
      <c r="G55" s="12" t="s">
        <v>9</v>
      </c>
      <c r="H55" s="12" t="s">
        <v>812</v>
      </c>
      <c r="I55" s="13">
        <v>4</v>
      </c>
      <c r="J55" s="12" t="s">
        <v>990</v>
      </c>
      <c r="K55" s="13">
        <v>9</v>
      </c>
      <c r="L55" s="8"/>
      <c r="M55" s="12" t="s">
        <v>9</v>
      </c>
      <c r="N55" s="12" t="s">
        <v>902</v>
      </c>
      <c r="O55" s="13">
        <v>6</v>
      </c>
      <c r="P55" s="8"/>
      <c r="Q55" s="8"/>
    </row>
    <row r="56" spans="1:17">
      <c r="A56" s="12" t="s">
        <v>10</v>
      </c>
      <c r="B56" s="12" t="s">
        <v>37</v>
      </c>
      <c r="C56" s="13">
        <v>4</v>
      </c>
      <c r="D56" s="14"/>
      <c r="E56" s="14"/>
      <c r="F56" s="14"/>
      <c r="G56" s="12" t="s">
        <v>10</v>
      </c>
      <c r="H56" s="12" t="s">
        <v>812</v>
      </c>
      <c r="I56" s="13">
        <v>3</v>
      </c>
      <c r="J56" s="12" t="s">
        <v>990</v>
      </c>
      <c r="K56" s="13">
        <v>3</v>
      </c>
      <c r="L56" s="8"/>
      <c r="M56" s="12" t="s">
        <v>10</v>
      </c>
      <c r="N56" s="12" t="s">
        <v>902</v>
      </c>
      <c r="O56" s="13">
        <v>0</v>
      </c>
      <c r="P56" s="8"/>
      <c r="Q56" s="8"/>
    </row>
    <row r="57" spans="1:17">
      <c r="A57" s="12" t="s">
        <v>11</v>
      </c>
      <c r="B57" s="22" t="s">
        <v>37</v>
      </c>
      <c r="C57" s="13">
        <v>18</v>
      </c>
      <c r="D57" s="14"/>
      <c r="E57" s="14"/>
      <c r="F57" s="14"/>
      <c r="G57" s="12" t="s">
        <v>11</v>
      </c>
      <c r="H57" s="12" t="s">
        <v>812</v>
      </c>
      <c r="I57" s="13">
        <v>18</v>
      </c>
      <c r="J57" s="12" t="s">
        <v>990</v>
      </c>
      <c r="K57" s="13">
        <v>16</v>
      </c>
      <c r="L57" s="8"/>
      <c r="M57" s="12" t="s">
        <v>11</v>
      </c>
      <c r="N57" s="12" t="s">
        <v>902</v>
      </c>
      <c r="O57" s="13">
        <v>13</v>
      </c>
      <c r="P57" s="8"/>
      <c r="Q57" s="8"/>
    </row>
    <row r="58" spans="1:17">
      <c r="A58" s="12" t="s">
        <v>12</v>
      </c>
      <c r="B58" s="22" t="s">
        <v>37</v>
      </c>
      <c r="C58" s="13">
        <v>36</v>
      </c>
      <c r="D58" s="14"/>
      <c r="E58" s="14"/>
      <c r="F58" s="14"/>
      <c r="G58" s="12" t="s">
        <v>12</v>
      </c>
      <c r="H58" s="12" t="s">
        <v>812</v>
      </c>
      <c r="I58" s="13">
        <v>28</v>
      </c>
      <c r="J58" s="12" t="s">
        <v>990</v>
      </c>
      <c r="K58" s="13">
        <v>48</v>
      </c>
      <c r="L58" s="8"/>
      <c r="M58" s="12" t="s">
        <v>12</v>
      </c>
      <c r="N58" s="12" t="s">
        <v>902</v>
      </c>
      <c r="O58" s="13">
        <v>9</v>
      </c>
      <c r="P58" s="8"/>
      <c r="Q58" s="8"/>
    </row>
    <row r="59" spans="1:17">
      <c r="A59" s="12" t="s">
        <v>13</v>
      </c>
      <c r="B59" s="22" t="s">
        <v>37</v>
      </c>
      <c r="C59" s="13">
        <v>5</v>
      </c>
      <c r="D59" s="14"/>
      <c r="E59" s="14"/>
      <c r="F59" s="14"/>
      <c r="G59" s="12" t="s">
        <v>13</v>
      </c>
      <c r="H59" s="12" t="s">
        <v>812</v>
      </c>
      <c r="I59" s="13">
        <v>4</v>
      </c>
      <c r="J59" s="12" t="s">
        <v>990</v>
      </c>
      <c r="K59" s="13">
        <v>5</v>
      </c>
      <c r="L59" s="8"/>
      <c r="M59" s="12" t="s">
        <v>13</v>
      </c>
      <c r="N59" s="12" t="s">
        <v>902</v>
      </c>
      <c r="O59" s="13">
        <v>4</v>
      </c>
      <c r="P59" s="8"/>
      <c r="Q59" s="8"/>
    </row>
    <row r="60" spans="1:17">
      <c r="A60" s="12" t="s">
        <v>14</v>
      </c>
      <c r="B60" s="22" t="s">
        <v>37</v>
      </c>
      <c r="C60" s="13">
        <v>3</v>
      </c>
      <c r="D60" s="14"/>
      <c r="E60" s="14"/>
      <c r="F60" s="14"/>
      <c r="G60" s="12" t="s">
        <v>14</v>
      </c>
      <c r="H60" s="12" t="s">
        <v>812</v>
      </c>
      <c r="I60" s="13">
        <v>0</v>
      </c>
      <c r="J60" s="12" t="s">
        <v>990</v>
      </c>
      <c r="K60" s="13">
        <v>3</v>
      </c>
      <c r="L60" s="8"/>
      <c r="M60" s="12" t="s">
        <v>14</v>
      </c>
      <c r="N60" s="12" t="s">
        <v>902</v>
      </c>
      <c r="O60" s="13">
        <v>10</v>
      </c>
      <c r="P60" s="8"/>
      <c r="Q60" s="8"/>
    </row>
    <row r="61" spans="1:17">
      <c r="A61" s="12" t="s">
        <v>15</v>
      </c>
      <c r="B61" s="22" t="s">
        <v>37</v>
      </c>
      <c r="C61" s="13">
        <v>3</v>
      </c>
      <c r="D61" s="14"/>
      <c r="E61" s="14"/>
      <c r="F61" s="14"/>
      <c r="G61" s="12" t="s">
        <v>15</v>
      </c>
      <c r="H61" s="12" t="s">
        <v>812</v>
      </c>
      <c r="I61" s="13">
        <v>3</v>
      </c>
      <c r="J61" s="12" t="s">
        <v>990</v>
      </c>
      <c r="K61" s="13">
        <v>3</v>
      </c>
      <c r="L61" s="8"/>
      <c r="M61" s="12" t="s">
        <v>15</v>
      </c>
      <c r="N61" s="12" t="s">
        <v>902</v>
      </c>
      <c r="O61" s="13">
        <v>3</v>
      </c>
      <c r="P61" s="8"/>
      <c r="Q61" s="8"/>
    </row>
    <row r="62" spans="1:17">
      <c r="A62" s="12" t="s">
        <v>16</v>
      </c>
      <c r="B62" s="22" t="s">
        <v>37</v>
      </c>
      <c r="C62" s="13">
        <v>-4</v>
      </c>
      <c r="D62" s="14"/>
      <c r="E62" s="14"/>
      <c r="F62" s="14"/>
      <c r="G62" s="12" t="s">
        <v>16</v>
      </c>
      <c r="H62" s="12" t="s">
        <v>812</v>
      </c>
      <c r="I62" s="13">
        <v>3</v>
      </c>
      <c r="J62" s="12" t="s">
        <v>990</v>
      </c>
      <c r="K62" s="13">
        <v>3</v>
      </c>
      <c r="L62" s="8"/>
      <c r="M62" s="12" t="s">
        <v>16</v>
      </c>
      <c r="N62" s="12" t="s">
        <v>902</v>
      </c>
      <c r="O62" s="13">
        <v>7</v>
      </c>
      <c r="P62" s="8"/>
      <c r="Q62" s="8"/>
    </row>
    <row r="63" spans="1:17">
      <c r="A63" s="12" t="s">
        <v>17</v>
      </c>
      <c r="B63" s="22" t="s">
        <v>37</v>
      </c>
      <c r="C63" s="13">
        <v>3</v>
      </c>
      <c r="D63" s="14"/>
      <c r="E63" s="14"/>
      <c r="F63" s="14"/>
      <c r="G63" s="12" t="s">
        <v>17</v>
      </c>
      <c r="H63" s="48" t="s">
        <v>812</v>
      </c>
      <c r="I63" s="13">
        <v>4</v>
      </c>
      <c r="J63" s="12" t="s">
        <v>990</v>
      </c>
      <c r="K63" s="13">
        <v>2</v>
      </c>
      <c r="L63" s="8"/>
      <c r="M63" s="12" t="s">
        <v>17</v>
      </c>
      <c r="N63" s="12" t="s">
        <v>902</v>
      </c>
      <c r="O63" s="13">
        <v>3</v>
      </c>
      <c r="P63" s="8"/>
      <c r="Q63" s="8"/>
    </row>
    <row r="64" spans="1:17">
      <c r="A64" s="19" t="s">
        <v>18</v>
      </c>
      <c r="B64" s="20"/>
      <c r="C64" s="19">
        <f>SUM(C52:C63)</f>
        <v>86</v>
      </c>
      <c r="D64" s="21"/>
      <c r="E64" s="21"/>
      <c r="F64" s="21"/>
      <c r="G64" s="19" t="s">
        <v>18</v>
      </c>
      <c r="H64" s="20"/>
      <c r="I64" s="19">
        <f>SUM(I52:I63)</f>
        <v>80</v>
      </c>
      <c r="J64" s="18"/>
      <c r="K64" s="17">
        <f>SUM(K52:K63)</f>
        <v>103</v>
      </c>
      <c r="L64" s="8"/>
      <c r="M64" s="19" t="s">
        <v>18</v>
      </c>
      <c r="N64" s="20"/>
      <c r="O64" s="19">
        <f>SUM(O52:O63)</f>
        <v>64</v>
      </c>
      <c r="P64" s="8"/>
      <c r="Q64" s="8"/>
    </row>
    <row r="66" spans="1:15" ht="22">
      <c r="A66" s="107" t="s">
        <v>904</v>
      </c>
      <c r="B66" s="107"/>
      <c r="C66" s="107"/>
      <c r="G66" s="107" t="s">
        <v>1119</v>
      </c>
      <c r="H66" s="107"/>
      <c r="I66" s="107"/>
      <c r="M66" s="107" t="s">
        <v>1204</v>
      </c>
      <c r="N66" s="107"/>
      <c r="O66" s="107"/>
    </row>
    <row r="67" spans="1:15">
      <c r="A67" s="10" t="s">
        <v>1</v>
      </c>
      <c r="B67" s="25" t="s">
        <v>2</v>
      </c>
      <c r="C67" s="25" t="s">
        <v>3</v>
      </c>
      <c r="G67" s="10" t="s">
        <v>1</v>
      </c>
      <c r="H67" s="25" t="s">
        <v>2</v>
      </c>
      <c r="I67" s="25" t="s">
        <v>3</v>
      </c>
      <c r="M67" s="10" t="s">
        <v>1</v>
      </c>
      <c r="N67" s="25" t="s">
        <v>2</v>
      </c>
      <c r="O67" s="25" t="s">
        <v>3</v>
      </c>
    </row>
    <row r="68" spans="1:15">
      <c r="A68" s="12" t="s">
        <v>26</v>
      </c>
      <c r="B68" s="12" t="s">
        <v>905</v>
      </c>
      <c r="C68" s="13">
        <v>6</v>
      </c>
      <c r="G68" s="12" t="s">
        <v>26</v>
      </c>
      <c r="H68" s="12" t="s">
        <v>905</v>
      </c>
      <c r="I68" s="13">
        <v>7</v>
      </c>
      <c r="M68" s="12" t="s">
        <v>26</v>
      </c>
      <c r="N68" s="12" t="s">
        <v>905</v>
      </c>
      <c r="O68" s="13">
        <v>5</v>
      </c>
    </row>
    <row r="69" spans="1:15">
      <c r="A69" s="12" t="s">
        <v>7</v>
      </c>
      <c r="B69" s="12" t="s">
        <v>905</v>
      </c>
      <c r="C69" s="13">
        <v>5</v>
      </c>
      <c r="G69" s="12" t="s">
        <v>7</v>
      </c>
      <c r="H69" s="12" t="s">
        <v>905</v>
      </c>
      <c r="I69" s="13">
        <v>6</v>
      </c>
      <c r="M69" s="12" t="s">
        <v>7</v>
      </c>
      <c r="N69" s="12" t="s">
        <v>905</v>
      </c>
      <c r="O69" s="13">
        <v>5</v>
      </c>
    </row>
    <row r="70" spans="1:15">
      <c r="A70" s="12" t="s">
        <v>8</v>
      </c>
      <c r="B70" s="12" t="s">
        <v>905</v>
      </c>
      <c r="C70" s="13">
        <v>1</v>
      </c>
      <c r="D70" t="s">
        <v>50</v>
      </c>
      <c r="G70" s="12" t="s">
        <v>8</v>
      </c>
      <c r="H70" s="12" t="s">
        <v>905</v>
      </c>
      <c r="I70" s="13">
        <v>6</v>
      </c>
      <c r="M70" s="12" t="s">
        <v>8</v>
      </c>
      <c r="N70" s="12" t="s">
        <v>905</v>
      </c>
      <c r="O70" s="13">
        <v>6</v>
      </c>
    </row>
    <row r="71" spans="1:15">
      <c r="A71" s="12" t="s">
        <v>9</v>
      </c>
      <c r="B71" s="12" t="s">
        <v>905</v>
      </c>
      <c r="C71" s="13">
        <v>7</v>
      </c>
      <c r="G71" s="12" t="s">
        <v>9</v>
      </c>
      <c r="H71" s="12" t="s">
        <v>905</v>
      </c>
      <c r="I71" s="13">
        <v>10</v>
      </c>
      <c r="M71" s="12" t="s">
        <v>9</v>
      </c>
      <c r="N71" s="12" t="s">
        <v>905</v>
      </c>
      <c r="O71" s="13">
        <v>-1</v>
      </c>
    </row>
    <row r="72" spans="1:15">
      <c r="A72" s="12" t="s">
        <v>10</v>
      </c>
      <c r="B72" s="12" t="s">
        <v>905</v>
      </c>
      <c r="C72" s="13">
        <v>5</v>
      </c>
      <c r="G72" s="12" t="s">
        <v>10</v>
      </c>
      <c r="H72" s="12" t="s">
        <v>905</v>
      </c>
      <c r="I72" s="13">
        <v>3</v>
      </c>
      <c r="M72" s="12" t="s">
        <v>10</v>
      </c>
      <c r="N72" s="12" t="s">
        <v>905</v>
      </c>
      <c r="O72" s="13">
        <v>4</v>
      </c>
    </row>
    <row r="73" spans="1:15">
      <c r="A73" s="12" t="s">
        <v>11</v>
      </c>
      <c r="B73" s="12" t="s">
        <v>905</v>
      </c>
      <c r="C73" s="13">
        <v>8</v>
      </c>
      <c r="G73" s="12" t="s">
        <v>11</v>
      </c>
      <c r="H73" s="12" t="s">
        <v>905</v>
      </c>
      <c r="I73" s="13">
        <v>69</v>
      </c>
      <c r="M73" s="12" t="s">
        <v>11</v>
      </c>
      <c r="N73" s="12" t="s">
        <v>905</v>
      </c>
      <c r="O73" s="13">
        <v>13</v>
      </c>
    </row>
    <row r="74" spans="1:15">
      <c r="A74" s="12" t="s">
        <v>12</v>
      </c>
      <c r="B74" s="12" t="s">
        <v>905</v>
      </c>
      <c r="C74" s="13">
        <v>37</v>
      </c>
      <c r="G74" s="12" t="s">
        <v>12</v>
      </c>
      <c r="H74" s="12" t="s">
        <v>905</v>
      </c>
      <c r="I74" s="13">
        <v>92</v>
      </c>
      <c r="M74" s="12" t="s">
        <v>12</v>
      </c>
      <c r="N74" s="12" t="s">
        <v>905</v>
      </c>
      <c r="O74" s="13">
        <v>63</v>
      </c>
    </row>
    <row r="75" spans="1:15">
      <c r="A75" s="12" t="s">
        <v>13</v>
      </c>
      <c r="B75" s="12" t="s">
        <v>905</v>
      </c>
      <c r="C75" s="13">
        <v>15</v>
      </c>
      <c r="G75" s="12" t="s">
        <v>13</v>
      </c>
      <c r="H75" s="12" t="s">
        <v>905</v>
      </c>
      <c r="I75" s="13">
        <v>4</v>
      </c>
      <c r="M75" s="12" t="s">
        <v>13</v>
      </c>
      <c r="N75" s="12" t="s">
        <v>905</v>
      </c>
      <c r="O75" s="13">
        <v>5</v>
      </c>
    </row>
    <row r="76" spans="1:15">
      <c r="A76" s="12" t="s">
        <v>14</v>
      </c>
      <c r="B76" s="12" t="s">
        <v>905</v>
      </c>
      <c r="C76" s="13">
        <v>6</v>
      </c>
      <c r="G76" s="12" t="s">
        <v>14</v>
      </c>
      <c r="H76" s="12" t="s">
        <v>905</v>
      </c>
      <c r="I76" s="13">
        <v>18</v>
      </c>
      <c r="M76" s="12" t="s">
        <v>14</v>
      </c>
      <c r="N76" s="12" t="s">
        <v>905</v>
      </c>
      <c r="O76" s="13">
        <v>0</v>
      </c>
    </row>
    <row r="77" spans="1:15">
      <c r="A77" s="12" t="s">
        <v>15</v>
      </c>
      <c r="B77" s="12" t="s">
        <v>905</v>
      </c>
      <c r="C77" s="13">
        <v>3</v>
      </c>
      <c r="G77" s="12" t="s">
        <v>15</v>
      </c>
      <c r="H77" s="12" t="s">
        <v>905</v>
      </c>
      <c r="I77" s="13">
        <v>2</v>
      </c>
      <c r="M77" s="12" t="s">
        <v>15</v>
      </c>
      <c r="N77" s="12" t="s">
        <v>905</v>
      </c>
      <c r="O77" s="13">
        <v>2</v>
      </c>
    </row>
    <row r="78" spans="1:15">
      <c r="A78" s="12" t="s">
        <v>16</v>
      </c>
      <c r="B78" s="12" t="s">
        <v>905</v>
      </c>
      <c r="C78" s="13">
        <v>13</v>
      </c>
      <c r="G78" s="12" t="s">
        <v>16</v>
      </c>
      <c r="H78" s="12" t="s">
        <v>905</v>
      </c>
      <c r="I78" s="13">
        <v>24</v>
      </c>
      <c r="M78" s="12" t="s">
        <v>16</v>
      </c>
      <c r="N78" s="12" t="s">
        <v>905</v>
      </c>
      <c r="O78" s="13">
        <v>-7</v>
      </c>
    </row>
    <row r="79" spans="1:15">
      <c r="A79" s="12" t="s">
        <v>17</v>
      </c>
      <c r="B79" s="12" t="s">
        <v>905</v>
      </c>
      <c r="C79" s="13">
        <v>4</v>
      </c>
      <c r="G79" s="12" t="s">
        <v>17</v>
      </c>
      <c r="H79" s="12" t="s">
        <v>905</v>
      </c>
      <c r="I79" s="13">
        <v>7</v>
      </c>
      <c r="M79" s="12" t="s">
        <v>17</v>
      </c>
      <c r="N79" s="12" t="s">
        <v>905</v>
      </c>
      <c r="O79" s="13">
        <v>3</v>
      </c>
    </row>
    <row r="80" spans="1:15">
      <c r="A80" s="19" t="s">
        <v>18</v>
      </c>
      <c r="B80" s="20"/>
      <c r="C80" s="19">
        <f>SUM(C68:C79)</f>
        <v>110</v>
      </c>
      <c r="G80" s="19" t="s">
        <v>18</v>
      </c>
      <c r="H80" s="20"/>
      <c r="I80" s="19">
        <f>SUM(I68:I79)</f>
        <v>248</v>
      </c>
      <c r="M80" s="19" t="s">
        <v>18</v>
      </c>
      <c r="N80" s="20"/>
      <c r="O80" s="19">
        <f>SUM(O68:O79)</f>
        <v>98</v>
      </c>
    </row>
    <row r="81" spans="7:9">
      <c r="G81" s="14"/>
      <c r="H81" s="26"/>
    </row>
    <row r="82" spans="7:9">
      <c r="G82" s="69" t="s">
        <v>1120</v>
      </c>
      <c r="H82" s="26"/>
    </row>
    <row r="83" spans="7:9">
      <c r="G83" s="14"/>
      <c r="H83" s="26"/>
    </row>
    <row r="84" spans="7:9">
      <c r="G84" s="14"/>
      <c r="H84" s="26"/>
    </row>
    <row r="85" spans="7:9">
      <c r="G85" s="14"/>
      <c r="H85" s="26"/>
    </row>
    <row r="86" spans="7:9">
      <c r="G86" s="14"/>
      <c r="H86" s="26"/>
    </row>
    <row r="87" spans="7:9">
      <c r="G87" s="21"/>
      <c r="H87" s="65"/>
    </row>
    <row r="93" spans="7:9">
      <c r="H93" s="11"/>
      <c r="I93" s="11"/>
    </row>
    <row r="94" spans="7:9">
      <c r="H94" s="14"/>
      <c r="I94" s="26"/>
    </row>
    <row r="95" spans="7:9">
      <c r="H95" s="14"/>
      <c r="I95" s="26"/>
    </row>
    <row r="96" spans="7:9">
      <c r="H96" s="14"/>
      <c r="I96" s="26"/>
    </row>
    <row r="97" spans="8:9">
      <c r="H97" s="14"/>
      <c r="I97" s="26"/>
    </row>
    <row r="98" spans="8:9">
      <c r="H98" s="14"/>
      <c r="I98" s="26"/>
    </row>
    <row r="99" spans="8:9">
      <c r="H99" s="14"/>
      <c r="I99" s="26"/>
    </row>
    <row r="100" spans="8:9">
      <c r="H100" s="14"/>
      <c r="I100" s="26"/>
    </row>
    <row r="101" spans="8:9">
      <c r="H101" s="14"/>
      <c r="I101" s="26"/>
    </row>
    <row r="102" spans="8:9">
      <c r="H102" s="14"/>
      <c r="I102" s="26"/>
    </row>
    <row r="103" spans="8:9">
      <c r="H103" s="14"/>
      <c r="I103" s="26"/>
    </row>
    <row r="104" spans="8:9">
      <c r="H104" s="14"/>
      <c r="I104" s="26"/>
    </row>
    <row r="105" spans="8:9">
      <c r="H105" s="14"/>
      <c r="I105" s="26"/>
    </row>
    <row r="106" spans="8:9">
      <c r="H106" s="21"/>
      <c r="I106" s="65"/>
    </row>
  </sheetData>
  <mergeCells count="16">
    <mergeCell ref="A66:C66"/>
    <mergeCell ref="M50:O50"/>
    <mergeCell ref="A1:B1"/>
    <mergeCell ref="A2:E2"/>
    <mergeCell ref="G2:I2"/>
    <mergeCell ref="A50:C50"/>
    <mergeCell ref="G34:I48"/>
    <mergeCell ref="M2:O2"/>
    <mergeCell ref="A18:E18"/>
    <mergeCell ref="G18:I18"/>
    <mergeCell ref="M18:Q18"/>
    <mergeCell ref="A34:E34"/>
    <mergeCell ref="M34:O34"/>
    <mergeCell ref="G50:K50"/>
    <mergeCell ref="G66:I66"/>
    <mergeCell ref="M66:O6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8"/>
  <sheetViews>
    <sheetView workbookViewId="0">
      <selection activeCell="D38" sqref="D38"/>
    </sheetView>
  </sheetViews>
  <sheetFormatPr baseColWidth="10" defaultColWidth="11" defaultRowHeight="15" x14ac:dyDescent="0"/>
  <cols>
    <col min="1" max="1" width="29.33203125" bestFit="1" customWidth="1"/>
    <col min="2" max="2" width="13.6640625" bestFit="1" customWidth="1"/>
    <col min="3" max="3" width="7.33203125" bestFit="1" customWidth="1"/>
    <col min="4" max="4" width="14.5" bestFit="1" customWidth="1"/>
    <col min="5" max="5" width="7.33203125" bestFit="1" customWidth="1"/>
    <col min="7" max="7" width="29.33203125" bestFit="1" customWidth="1"/>
    <col min="8" max="8" width="13.6640625" bestFit="1" customWidth="1"/>
    <col min="9" max="9" width="7.33203125" bestFit="1" customWidth="1"/>
    <col min="10" max="10" width="14.5" bestFit="1" customWidth="1"/>
    <col min="11" max="11" width="7.33203125" bestFit="1" customWidth="1"/>
    <col min="13" max="13" width="29.33203125" bestFit="1" customWidth="1"/>
    <col min="14" max="14" width="13.6640625" bestFit="1" customWidth="1"/>
    <col min="15" max="15" width="7.33203125" bestFit="1" customWidth="1"/>
    <col min="16" max="16" width="14.5" bestFit="1" customWidth="1"/>
    <col min="17" max="17" width="7.33203125" bestFit="1" customWidth="1"/>
  </cols>
  <sheetData>
    <row r="2" spans="1:17" ht="22">
      <c r="A2" s="119" t="s">
        <v>39</v>
      </c>
      <c r="B2" s="120"/>
      <c r="C2" s="120"/>
      <c r="D2" s="120"/>
      <c r="E2" s="121"/>
      <c r="G2" s="119" t="s">
        <v>40</v>
      </c>
      <c r="H2" s="120"/>
      <c r="I2" s="120"/>
      <c r="J2" s="120"/>
      <c r="K2" s="121"/>
      <c r="M2" s="122" t="s">
        <v>41</v>
      </c>
      <c r="N2" s="123"/>
      <c r="O2" s="124"/>
      <c r="P2" s="47"/>
      <c r="Q2" s="47"/>
    </row>
    <row r="3" spans="1:17" ht="15" customHeight="1">
      <c r="A3" s="27" t="s">
        <v>1</v>
      </c>
      <c r="B3" s="28" t="s">
        <v>2</v>
      </c>
      <c r="C3" s="28" t="s">
        <v>3</v>
      </c>
      <c r="D3" s="28" t="s">
        <v>4</v>
      </c>
      <c r="E3" s="28" t="s">
        <v>3</v>
      </c>
      <c r="G3" s="27" t="s">
        <v>1</v>
      </c>
      <c r="H3" s="28" t="s">
        <v>2</v>
      </c>
      <c r="I3" s="28" t="s">
        <v>3</v>
      </c>
      <c r="J3" s="28" t="s">
        <v>4</v>
      </c>
      <c r="K3" s="28" t="s">
        <v>3</v>
      </c>
      <c r="M3" s="27" t="s">
        <v>1</v>
      </c>
      <c r="N3" s="28" t="s">
        <v>2</v>
      </c>
      <c r="O3" s="28" t="s">
        <v>3</v>
      </c>
      <c r="P3" s="43"/>
      <c r="Q3" s="43"/>
    </row>
    <row r="4" spans="1:17" ht="15" customHeight="1">
      <c r="A4" s="29" t="s">
        <v>26</v>
      </c>
      <c r="B4" s="30" t="s">
        <v>814</v>
      </c>
      <c r="C4" s="31">
        <v>5</v>
      </c>
      <c r="D4" s="30" t="s">
        <v>815</v>
      </c>
      <c r="E4" s="31">
        <v>5</v>
      </c>
      <c r="G4" s="29" t="s">
        <v>26</v>
      </c>
      <c r="H4" s="30" t="s">
        <v>816</v>
      </c>
      <c r="I4" s="31">
        <v>6</v>
      </c>
      <c r="J4" s="30" t="s">
        <v>817</v>
      </c>
      <c r="K4" s="31">
        <v>8</v>
      </c>
      <c r="M4" s="29" t="s">
        <v>26</v>
      </c>
      <c r="N4" s="30" t="s">
        <v>818</v>
      </c>
      <c r="O4" s="31">
        <v>6</v>
      </c>
      <c r="P4" s="44"/>
      <c r="Q4" s="45"/>
    </row>
    <row r="5" spans="1:17" ht="15" customHeight="1">
      <c r="A5" s="29" t="s">
        <v>7</v>
      </c>
      <c r="B5" s="30" t="s">
        <v>814</v>
      </c>
      <c r="C5" s="31">
        <v>5</v>
      </c>
      <c r="D5" s="30" t="s">
        <v>815</v>
      </c>
      <c r="E5" s="31">
        <v>5</v>
      </c>
      <c r="G5" s="29" t="s">
        <v>7</v>
      </c>
      <c r="H5" s="30" t="s">
        <v>816</v>
      </c>
      <c r="I5" s="31">
        <v>8</v>
      </c>
      <c r="J5" s="30" t="s">
        <v>817</v>
      </c>
      <c r="K5" s="31">
        <v>12</v>
      </c>
      <c r="M5" s="29" t="s">
        <v>7</v>
      </c>
      <c r="N5" s="30" t="s">
        <v>818</v>
      </c>
      <c r="O5" s="31">
        <v>5</v>
      </c>
      <c r="P5" s="44"/>
      <c r="Q5" s="45"/>
    </row>
    <row r="6" spans="1:17" ht="15" customHeight="1">
      <c r="A6" s="29" t="s">
        <v>8</v>
      </c>
      <c r="B6" s="30" t="s">
        <v>814</v>
      </c>
      <c r="C6" s="31">
        <v>10</v>
      </c>
      <c r="D6" s="30" t="s">
        <v>815</v>
      </c>
      <c r="E6" s="31">
        <v>10</v>
      </c>
      <c r="G6" s="29" t="s">
        <v>8</v>
      </c>
      <c r="H6" s="30" t="s">
        <v>816</v>
      </c>
      <c r="I6" s="31">
        <v>7</v>
      </c>
      <c r="J6" s="30" t="s">
        <v>817</v>
      </c>
      <c r="K6" s="31">
        <v>20</v>
      </c>
      <c r="M6" s="29" t="s">
        <v>8</v>
      </c>
      <c r="N6" s="30" t="s">
        <v>818</v>
      </c>
      <c r="O6" s="31">
        <v>2</v>
      </c>
      <c r="P6" s="44"/>
      <c r="Q6" s="45"/>
    </row>
    <row r="7" spans="1:17" ht="15" customHeight="1">
      <c r="A7" s="29" t="s">
        <v>9</v>
      </c>
      <c r="B7" s="30" t="s">
        <v>814</v>
      </c>
      <c r="C7" s="31">
        <v>3</v>
      </c>
      <c r="D7" s="30" t="s">
        <v>815</v>
      </c>
      <c r="E7" s="31">
        <v>9</v>
      </c>
      <c r="G7" s="29" t="s">
        <v>9</v>
      </c>
      <c r="H7" s="30" t="s">
        <v>816</v>
      </c>
      <c r="I7" s="31">
        <v>6</v>
      </c>
      <c r="J7" s="30" t="s">
        <v>817</v>
      </c>
      <c r="K7" s="31">
        <v>14</v>
      </c>
      <c r="M7" s="29" t="s">
        <v>9</v>
      </c>
      <c r="N7" s="30" t="s">
        <v>818</v>
      </c>
      <c r="O7" s="31">
        <v>9</v>
      </c>
      <c r="P7" s="44"/>
      <c r="Q7" s="45"/>
    </row>
    <row r="8" spans="1:17" ht="15" customHeight="1">
      <c r="A8" s="29" t="s">
        <v>10</v>
      </c>
      <c r="B8" s="30" t="s">
        <v>814</v>
      </c>
      <c r="C8" s="31">
        <v>3</v>
      </c>
      <c r="D8" s="30" t="s">
        <v>815</v>
      </c>
      <c r="E8" s="31">
        <v>3</v>
      </c>
      <c r="G8" s="29" t="s">
        <v>10</v>
      </c>
      <c r="H8" s="30" t="s">
        <v>816</v>
      </c>
      <c r="I8" s="31">
        <v>4</v>
      </c>
      <c r="J8" s="30" t="s">
        <v>817</v>
      </c>
      <c r="K8" s="31">
        <v>5</v>
      </c>
      <c r="M8" s="29" t="s">
        <v>10</v>
      </c>
      <c r="N8" s="30" t="s">
        <v>818</v>
      </c>
      <c r="O8" s="31">
        <v>4</v>
      </c>
      <c r="P8" s="44"/>
      <c r="Q8" s="45"/>
    </row>
    <row r="9" spans="1:17" ht="15" customHeight="1">
      <c r="A9" s="29" t="s">
        <v>11</v>
      </c>
      <c r="B9" s="30" t="s">
        <v>814</v>
      </c>
      <c r="C9" s="31">
        <v>53</v>
      </c>
      <c r="D9" s="30" t="s">
        <v>815</v>
      </c>
      <c r="E9" s="31">
        <v>60</v>
      </c>
      <c r="G9" s="29" t="s">
        <v>11</v>
      </c>
      <c r="H9" s="30" t="s">
        <v>816</v>
      </c>
      <c r="I9" s="31">
        <v>23</v>
      </c>
      <c r="J9" s="30" t="s">
        <v>817</v>
      </c>
      <c r="K9" s="31">
        <v>88</v>
      </c>
      <c r="M9" s="29" t="s">
        <v>11</v>
      </c>
      <c r="N9" s="30" t="s">
        <v>818</v>
      </c>
      <c r="O9" s="31">
        <v>17</v>
      </c>
      <c r="P9" s="44"/>
      <c r="Q9" s="45"/>
    </row>
    <row r="10" spans="1:17" ht="15" customHeight="1">
      <c r="A10" s="29" t="s">
        <v>12</v>
      </c>
      <c r="B10" s="30" t="s">
        <v>814</v>
      </c>
      <c r="C10" s="31">
        <v>56</v>
      </c>
      <c r="D10" s="30" t="s">
        <v>815</v>
      </c>
      <c r="E10" s="31">
        <v>90</v>
      </c>
      <c r="G10" s="29" t="s">
        <v>12</v>
      </c>
      <c r="H10" s="30" t="s">
        <v>816</v>
      </c>
      <c r="I10" s="31">
        <v>72</v>
      </c>
      <c r="J10" s="30" t="s">
        <v>817</v>
      </c>
      <c r="K10" s="31">
        <v>100</v>
      </c>
      <c r="M10" s="29" t="s">
        <v>12</v>
      </c>
      <c r="N10" s="54"/>
      <c r="O10" s="55"/>
      <c r="P10" s="44"/>
      <c r="Q10" s="45"/>
    </row>
    <row r="11" spans="1:17" ht="15" customHeight="1">
      <c r="A11" s="29" t="s">
        <v>13</v>
      </c>
      <c r="B11" s="30" t="s">
        <v>814</v>
      </c>
      <c r="C11" s="31">
        <v>5</v>
      </c>
      <c r="D11" s="30" t="s">
        <v>815</v>
      </c>
      <c r="E11" s="31">
        <v>4</v>
      </c>
      <c r="G11" s="29" t="s">
        <v>13</v>
      </c>
      <c r="H11" s="30" t="s">
        <v>816</v>
      </c>
      <c r="I11" s="31">
        <v>5</v>
      </c>
      <c r="J11" s="30" t="s">
        <v>817</v>
      </c>
      <c r="K11" s="31">
        <v>5</v>
      </c>
      <c r="M11" s="29" t="s">
        <v>13</v>
      </c>
      <c r="N11" s="54"/>
      <c r="O11" s="55"/>
      <c r="P11" s="44"/>
      <c r="Q11" s="45"/>
    </row>
    <row r="12" spans="1:17" ht="15" customHeight="1">
      <c r="A12" s="29" t="s">
        <v>14</v>
      </c>
      <c r="B12" s="30" t="s">
        <v>814</v>
      </c>
      <c r="C12" s="31">
        <v>19</v>
      </c>
      <c r="D12" s="30" t="s">
        <v>815</v>
      </c>
      <c r="E12" s="31">
        <v>14</v>
      </c>
      <c r="G12" s="29" t="s">
        <v>14</v>
      </c>
      <c r="H12" s="30" t="s">
        <v>816</v>
      </c>
      <c r="I12" s="31">
        <v>17</v>
      </c>
      <c r="J12" s="30" t="s">
        <v>817</v>
      </c>
      <c r="K12" s="31">
        <v>17</v>
      </c>
      <c r="M12" s="29" t="s">
        <v>14</v>
      </c>
      <c r="N12" s="54"/>
      <c r="O12" s="55"/>
      <c r="P12" s="44"/>
      <c r="Q12" s="45"/>
    </row>
    <row r="13" spans="1:17" ht="15" customHeight="1">
      <c r="A13" s="29" t="s">
        <v>15</v>
      </c>
      <c r="B13" s="30" t="s">
        <v>814</v>
      </c>
      <c r="C13" s="31">
        <v>3</v>
      </c>
      <c r="D13" s="30" t="s">
        <v>815</v>
      </c>
      <c r="E13" s="31">
        <v>3</v>
      </c>
      <c r="G13" s="29" t="s">
        <v>15</v>
      </c>
      <c r="H13" s="30" t="s">
        <v>816</v>
      </c>
      <c r="I13" s="31">
        <v>4</v>
      </c>
      <c r="J13" s="30" t="s">
        <v>817</v>
      </c>
      <c r="K13" s="31">
        <v>5</v>
      </c>
      <c r="M13" s="29" t="s">
        <v>15</v>
      </c>
      <c r="N13" s="54"/>
      <c r="O13" s="55"/>
      <c r="P13" s="44"/>
      <c r="Q13" s="45"/>
    </row>
    <row r="14" spans="1:17" ht="15" customHeight="1">
      <c r="A14" s="29" t="s">
        <v>16</v>
      </c>
      <c r="B14" s="30" t="s">
        <v>814</v>
      </c>
      <c r="C14" s="31">
        <v>4</v>
      </c>
      <c r="D14" s="30" t="s">
        <v>815</v>
      </c>
      <c r="E14" s="31">
        <v>5</v>
      </c>
      <c r="G14" s="29" t="s">
        <v>16</v>
      </c>
      <c r="H14" s="30" t="s">
        <v>816</v>
      </c>
      <c r="I14" s="31">
        <v>33</v>
      </c>
      <c r="J14" s="30" t="s">
        <v>817</v>
      </c>
      <c r="K14" s="31">
        <v>23</v>
      </c>
      <c r="M14" s="29" t="s">
        <v>16</v>
      </c>
      <c r="N14" s="54"/>
      <c r="O14" s="55"/>
      <c r="P14" s="44"/>
      <c r="Q14" s="45"/>
    </row>
    <row r="15" spans="1:17" ht="15" customHeight="1">
      <c r="A15" s="29" t="s">
        <v>17</v>
      </c>
      <c r="B15" s="30" t="s">
        <v>814</v>
      </c>
      <c r="C15" s="31">
        <v>5</v>
      </c>
      <c r="D15" s="30" t="s">
        <v>815</v>
      </c>
      <c r="E15" s="31">
        <v>6</v>
      </c>
      <c r="G15" s="29" t="s">
        <v>17</v>
      </c>
      <c r="H15" s="30" t="s">
        <v>816</v>
      </c>
      <c r="I15" s="31">
        <v>3</v>
      </c>
      <c r="J15" s="30" t="s">
        <v>817</v>
      </c>
      <c r="K15" s="31">
        <v>7</v>
      </c>
      <c r="M15" s="29" t="s">
        <v>17</v>
      </c>
      <c r="N15" s="54"/>
      <c r="O15" s="55"/>
      <c r="P15" s="44"/>
      <c r="Q15" s="45"/>
    </row>
    <row r="16" spans="1:17" ht="15" customHeight="1">
      <c r="A16" s="32" t="s">
        <v>18</v>
      </c>
      <c r="B16" s="33"/>
      <c r="C16" s="34">
        <f>SUM(C4:C15)</f>
        <v>171</v>
      </c>
      <c r="D16" s="33"/>
      <c r="E16" s="49">
        <f>SUM(E4:E15)</f>
        <v>214</v>
      </c>
      <c r="G16" s="32" t="s">
        <v>18</v>
      </c>
      <c r="H16" s="33"/>
      <c r="I16" s="34">
        <f>SUM(I4:I15)</f>
        <v>188</v>
      </c>
      <c r="J16" s="33"/>
      <c r="K16" s="49">
        <f>SUM(K4:K15)</f>
        <v>304</v>
      </c>
      <c r="M16" s="32" t="s">
        <v>18</v>
      </c>
      <c r="N16" s="33"/>
      <c r="O16" s="34">
        <f>SUM(O4:O9)</f>
        <v>43</v>
      </c>
      <c r="P16" s="44"/>
      <c r="Q16" s="46"/>
    </row>
    <row r="17" spans="1:17">
      <c r="M17" s="41"/>
      <c r="N17" s="41"/>
      <c r="O17" s="41"/>
    </row>
    <row r="18" spans="1:17" ht="22">
      <c r="A18" s="118" t="s">
        <v>42</v>
      </c>
      <c r="B18" s="118"/>
      <c r="C18" s="118"/>
      <c r="D18" s="47"/>
      <c r="E18" s="47"/>
      <c r="G18" s="118" t="s">
        <v>43</v>
      </c>
      <c r="H18" s="118"/>
      <c r="I18" s="118"/>
      <c r="J18" s="47"/>
      <c r="K18" s="47"/>
      <c r="M18" s="118" t="s">
        <v>989</v>
      </c>
      <c r="N18" s="118"/>
      <c r="O18" s="118"/>
      <c r="P18" s="47"/>
      <c r="Q18" s="47"/>
    </row>
    <row r="19" spans="1:17">
      <c r="A19" s="50" t="s">
        <v>1</v>
      </c>
      <c r="B19" s="50" t="s">
        <v>2</v>
      </c>
      <c r="C19" s="50" t="s">
        <v>3</v>
      </c>
      <c r="D19" s="43"/>
      <c r="E19" s="43"/>
      <c r="G19" s="50" t="s">
        <v>1</v>
      </c>
      <c r="H19" s="50" t="s">
        <v>2</v>
      </c>
      <c r="I19" s="50" t="s">
        <v>3</v>
      </c>
      <c r="J19" s="43"/>
      <c r="K19" s="43"/>
      <c r="M19" s="50" t="s">
        <v>1</v>
      </c>
      <c r="N19" s="50" t="s">
        <v>2</v>
      </c>
      <c r="O19" s="50" t="s">
        <v>3</v>
      </c>
      <c r="P19" s="43"/>
      <c r="Q19" s="43"/>
    </row>
    <row r="20" spans="1:17">
      <c r="A20" s="48" t="s">
        <v>26</v>
      </c>
      <c r="B20" s="48" t="s">
        <v>810</v>
      </c>
      <c r="C20" s="51">
        <v>5</v>
      </c>
      <c r="D20" s="44"/>
      <c r="E20" s="45"/>
      <c r="G20" s="48" t="s">
        <v>26</v>
      </c>
      <c r="H20" s="48" t="s">
        <v>811</v>
      </c>
      <c r="I20" s="51">
        <v>4</v>
      </c>
      <c r="J20" s="44"/>
      <c r="K20" s="45"/>
      <c r="M20" s="48" t="s">
        <v>26</v>
      </c>
      <c r="N20" s="48" t="s">
        <v>903</v>
      </c>
      <c r="O20" s="51">
        <v>5</v>
      </c>
      <c r="P20" s="44"/>
      <c r="Q20" s="45"/>
    </row>
    <row r="21" spans="1:17">
      <c r="A21" s="48" t="s">
        <v>7</v>
      </c>
      <c r="B21" s="48" t="s">
        <v>810</v>
      </c>
      <c r="C21" s="51">
        <v>5</v>
      </c>
      <c r="D21" s="44"/>
      <c r="E21" s="45"/>
      <c r="G21" s="48" t="s">
        <v>7</v>
      </c>
      <c r="H21" s="48" t="s">
        <v>811</v>
      </c>
      <c r="I21" s="51">
        <v>7</v>
      </c>
      <c r="J21" s="44"/>
      <c r="K21" s="45"/>
      <c r="M21" s="48" t="s">
        <v>7</v>
      </c>
      <c r="N21" s="48" t="s">
        <v>903</v>
      </c>
      <c r="O21" s="51">
        <v>3</v>
      </c>
      <c r="P21" s="44"/>
      <c r="Q21" s="45"/>
    </row>
    <row r="22" spans="1:17">
      <c r="A22" s="48" t="s">
        <v>8</v>
      </c>
      <c r="B22" s="48" t="s">
        <v>810</v>
      </c>
      <c r="C22" s="51">
        <v>13</v>
      </c>
      <c r="D22" s="44"/>
      <c r="E22" s="45"/>
      <c r="G22" s="48" t="s">
        <v>8</v>
      </c>
      <c r="H22" s="48" t="s">
        <v>811</v>
      </c>
      <c r="I22" s="51">
        <v>5</v>
      </c>
      <c r="J22" s="44"/>
      <c r="K22" s="45"/>
      <c r="M22" s="48" t="s">
        <v>8</v>
      </c>
      <c r="N22" s="48" t="s">
        <v>903</v>
      </c>
      <c r="O22" s="51">
        <v>-1</v>
      </c>
      <c r="P22" s="44"/>
      <c r="Q22" s="45"/>
    </row>
    <row r="23" spans="1:17">
      <c r="A23" s="48" t="s">
        <v>9</v>
      </c>
      <c r="B23" s="48" t="s">
        <v>810</v>
      </c>
      <c r="C23" s="51">
        <v>9</v>
      </c>
      <c r="D23" s="44"/>
      <c r="E23" s="45"/>
      <c r="G23" s="48" t="s">
        <v>9</v>
      </c>
      <c r="H23" s="48" t="s">
        <v>811</v>
      </c>
      <c r="I23" s="51">
        <v>-2</v>
      </c>
      <c r="J23" s="44"/>
      <c r="K23" s="45"/>
      <c r="M23" s="48" t="s">
        <v>9</v>
      </c>
      <c r="N23" s="48" t="s">
        <v>903</v>
      </c>
      <c r="O23" s="51">
        <v>-9</v>
      </c>
      <c r="P23" s="44"/>
      <c r="Q23" s="45"/>
    </row>
    <row r="24" spans="1:17">
      <c r="A24" s="48" t="s">
        <v>10</v>
      </c>
      <c r="B24" s="48" t="s">
        <v>810</v>
      </c>
      <c r="C24" s="51">
        <v>4</v>
      </c>
      <c r="D24" s="44"/>
      <c r="E24" s="45"/>
      <c r="G24" s="48" t="s">
        <v>10</v>
      </c>
      <c r="H24" s="48" t="s">
        <v>811</v>
      </c>
      <c r="I24" s="51">
        <v>2</v>
      </c>
      <c r="J24" s="44"/>
      <c r="K24" s="45"/>
      <c r="M24" s="48" t="s">
        <v>10</v>
      </c>
      <c r="N24" s="48" t="s">
        <v>903</v>
      </c>
      <c r="O24" s="51">
        <v>5</v>
      </c>
      <c r="P24" s="44"/>
      <c r="Q24" s="45"/>
    </row>
    <row r="25" spans="1:17">
      <c r="A25" s="48" t="s">
        <v>11</v>
      </c>
      <c r="B25" s="48" t="s">
        <v>810</v>
      </c>
      <c r="C25" s="51">
        <v>78</v>
      </c>
      <c r="D25" s="44"/>
      <c r="E25" s="45"/>
      <c r="G25" s="48" t="s">
        <v>11</v>
      </c>
      <c r="H25" s="48" t="s">
        <v>811</v>
      </c>
      <c r="I25" s="51">
        <v>20</v>
      </c>
      <c r="J25" s="44"/>
      <c r="K25" s="45"/>
      <c r="M25" s="48" t="s">
        <v>11</v>
      </c>
      <c r="N25" s="48" t="s">
        <v>903</v>
      </c>
      <c r="O25" s="51">
        <v>-10</v>
      </c>
      <c r="P25" s="44"/>
      <c r="Q25" s="45"/>
    </row>
    <row r="26" spans="1:17">
      <c r="A26" s="48" t="s">
        <v>12</v>
      </c>
      <c r="B26" s="48" t="s">
        <v>810</v>
      </c>
      <c r="C26" s="51">
        <v>84</v>
      </c>
      <c r="D26" s="44"/>
      <c r="E26" s="45"/>
      <c r="G26" s="48" t="s">
        <v>12</v>
      </c>
      <c r="H26" s="48" t="s">
        <v>811</v>
      </c>
      <c r="I26" s="51">
        <v>18</v>
      </c>
      <c r="J26" s="44"/>
      <c r="K26" s="45"/>
      <c r="M26" s="48" t="s">
        <v>12</v>
      </c>
      <c r="N26" s="48" t="s">
        <v>903</v>
      </c>
      <c r="O26" s="51">
        <v>72</v>
      </c>
      <c r="P26" s="44"/>
      <c r="Q26" s="45"/>
    </row>
    <row r="27" spans="1:17">
      <c r="A27" s="48" t="s">
        <v>13</v>
      </c>
      <c r="B27" s="48" t="s">
        <v>810</v>
      </c>
      <c r="C27" s="51">
        <v>4</v>
      </c>
      <c r="D27" s="44"/>
      <c r="E27" s="45"/>
      <c r="G27" s="48" t="s">
        <v>13</v>
      </c>
      <c r="H27" s="48" t="s">
        <v>811</v>
      </c>
      <c r="I27" s="56"/>
      <c r="J27" s="44"/>
      <c r="K27" s="45"/>
      <c r="M27" s="48" t="s">
        <v>13</v>
      </c>
      <c r="N27" s="48" t="s">
        <v>903</v>
      </c>
      <c r="O27" s="64">
        <v>4</v>
      </c>
      <c r="P27" s="44"/>
      <c r="Q27" s="45"/>
    </row>
    <row r="28" spans="1:17">
      <c r="A28" s="48" t="s">
        <v>14</v>
      </c>
      <c r="B28" s="48" t="s">
        <v>810</v>
      </c>
      <c r="C28" s="51">
        <v>14</v>
      </c>
      <c r="D28" s="44"/>
      <c r="E28" s="45"/>
      <c r="G28" s="48" t="s">
        <v>14</v>
      </c>
      <c r="H28" s="48" t="s">
        <v>811</v>
      </c>
      <c r="I28" s="56"/>
      <c r="J28" s="44"/>
      <c r="K28" s="45"/>
      <c r="M28" s="48" t="s">
        <v>14</v>
      </c>
      <c r="N28" s="48" t="s">
        <v>903</v>
      </c>
      <c r="O28" s="64">
        <v>10</v>
      </c>
      <c r="P28" s="44"/>
      <c r="Q28" s="45"/>
    </row>
    <row r="29" spans="1:17">
      <c r="A29" s="48" t="s">
        <v>15</v>
      </c>
      <c r="B29" s="48" t="s">
        <v>810</v>
      </c>
      <c r="C29" s="51">
        <v>4</v>
      </c>
      <c r="D29" s="44"/>
      <c r="E29" s="45"/>
      <c r="G29" s="48" t="s">
        <v>15</v>
      </c>
      <c r="H29" s="48" t="s">
        <v>811</v>
      </c>
      <c r="I29" s="56"/>
      <c r="J29" s="44"/>
      <c r="K29" s="45"/>
      <c r="M29" s="48" t="s">
        <v>15</v>
      </c>
      <c r="N29" s="48" t="s">
        <v>903</v>
      </c>
      <c r="O29" s="64">
        <v>3</v>
      </c>
      <c r="P29" s="44"/>
      <c r="Q29" s="45"/>
    </row>
    <row r="30" spans="1:17">
      <c r="A30" s="48" t="s">
        <v>16</v>
      </c>
      <c r="B30" s="48" t="s">
        <v>810</v>
      </c>
      <c r="C30" s="51">
        <v>29</v>
      </c>
      <c r="D30" s="44"/>
      <c r="E30" s="45"/>
      <c r="G30" s="48" t="s">
        <v>16</v>
      </c>
      <c r="H30" s="48" t="s">
        <v>811</v>
      </c>
      <c r="I30" s="56"/>
      <c r="J30" s="44"/>
      <c r="K30" s="45"/>
      <c r="M30" s="48" t="s">
        <v>16</v>
      </c>
      <c r="N30" s="48" t="s">
        <v>903</v>
      </c>
      <c r="O30" s="64">
        <v>15</v>
      </c>
      <c r="P30" s="44"/>
      <c r="Q30" s="45"/>
    </row>
    <row r="31" spans="1:17">
      <c r="A31" s="48" t="s">
        <v>17</v>
      </c>
      <c r="B31" s="48" t="s">
        <v>810</v>
      </c>
      <c r="C31" s="51">
        <v>7</v>
      </c>
      <c r="D31" s="44"/>
      <c r="E31" s="45"/>
      <c r="G31" s="48" t="s">
        <v>17</v>
      </c>
      <c r="H31" s="48" t="s">
        <v>811</v>
      </c>
      <c r="I31" s="56"/>
      <c r="J31" s="44"/>
      <c r="K31" s="45"/>
      <c r="M31" s="48" t="s">
        <v>17</v>
      </c>
      <c r="N31" s="48" t="s">
        <v>811</v>
      </c>
      <c r="O31" s="64">
        <v>6</v>
      </c>
      <c r="P31" s="44"/>
      <c r="Q31" s="45"/>
    </row>
    <row r="32" spans="1:17">
      <c r="A32" s="52" t="s">
        <v>18</v>
      </c>
      <c r="B32" s="53"/>
      <c r="C32" s="52">
        <f>SUM(C20:C31)</f>
        <v>256</v>
      </c>
      <c r="D32" s="44"/>
      <c r="E32" s="46"/>
      <c r="G32" s="52" t="s">
        <v>18</v>
      </c>
      <c r="H32" s="53"/>
      <c r="I32" s="52">
        <f>SUM(I20:I26)</f>
        <v>54</v>
      </c>
      <c r="J32" s="44"/>
      <c r="K32" s="46"/>
      <c r="M32" s="52" t="s">
        <v>18</v>
      </c>
      <c r="N32" s="53"/>
      <c r="O32" s="52">
        <f>SUM(O20:O31)</f>
        <v>103</v>
      </c>
      <c r="P32" s="44"/>
      <c r="Q32" s="46"/>
    </row>
    <row r="34" spans="1:3" ht="22">
      <c r="A34" s="118" t="s">
        <v>991</v>
      </c>
      <c r="B34" s="118"/>
      <c r="C34" s="118"/>
    </row>
    <row r="35" spans="1:3">
      <c r="A35" s="50" t="s">
        <v>1</v>
      </c>
      <c r="B35" s="50" t="s">
        <v>2</v>
      </c>
      <c r="C35" s="50" t="s">
        <v>3</v>
      </c>
    </row>
    <row r="36" spans="1:3">
      <c r="A36" s="48" t="s">
        <v>26</v>
      </c>
      <c r="B36" s="48" t="s">
        <v>992</v>
      </c>
      <c r="C36" s="51">
        <v>10</v>
      </c>
    </row>
    <row r="37" spans="1:3">
      <c r="A37" s="48" t="s">
        <v>7</v>
      </c>
      <c r="B37" s="48" t="s">
        <v>992</v>
      </c>
      <c r="C37" s="51">
        <v>10</v>
      </c>
    </row>
    <row r="38" spans="1:3">
      <c r="A38" s="48" t="s">
        <v>8</v>
      </c>
      <c r="B38" s="48" t="s">
        <v>992</v>
      </c>
      <c r="C38" s="51">
        <v>35</v>
      </c>
    </row>
    <row r="39" spans="1:3">
      <c r="A39" s="48" t="s">
        <v>9</v>
      </c>
      <c r="B39" s="48" t="s">
        <v>992</v>
      </c>
      <c r="C39" s="51">
        <v>8</v>
      </c>
    </row>
    <row r="40" spans="1:3">
      <c r="A40" s="48" t="s">
        <v>10</v>
      </c>
      <c r="B40" s="48" t="s">
        <v>992</v>
      </c>
      <c r="C40" s="51">
        <v>6</v>
      </c>
    </row>
    <row r="41" spans="1:3">
      <c r="A41" s="48" t="s">
        <v>11</v>
      </c>
      <c r="B41" s="48" t="s">
        <v>992</v>
      </c>
      <c r="C41" s="51">
        <v>64</v>
      </c>
    </row>
    <row r="42" spans="1:3">
      <c r="A42" s="48" t="s">
        <v>12</v>
      </c>
      <c r="B42" s="48" t="s">
        <v>992</v>
      </c>
      <c r="C42" s="51">
        <v>143</v>
      </c>
    </row>
    <row r="43" spans="1:3">
      <c r="A43" s="48" t="s">
        <v>13</v>
      </c>
      <c r="B43" s="48" t="s">
        <v>992</v>
      </c>
      <c r="C43" s="64">
        <v>6</v>
      </c>
    </row>
    <row r="44" spans="1:3">
      <c r="A44" s="48" t="s">
        <v>14</v>
      </c>
      <c r="B44" s="48" t="s">
        <v>992</v>
      </c>
      <c r="C44" s="64">
        <v>7</v>
      </c>
    </row>
    <row r="45" spans="1:3">
      <c r="A45" s="48" t="s">
        <v>15</v>
      </c>
      <c r="B45" s="48" t="s">
        <v>992</v>
      </c>
      <c r="C45" s="64">
        <v>3</v>
      </c>
    </row>
    <row r="46" spans="1:3">
      <c r="A46" s="48" t="s">
        <v>16</v>
      </c>
      <c r="B46" s="48" t="s">
        <v>992</v>
      </c>
      <c r="C46" s="64">
        <v>48</v>
      </c>
    </row>
    <row r="47" spans="1:3">
      <c r="A47" s="48" t="s">
        <v>17</v>
      </c>
      <c r="B47" s="48" t="s">
        <v>992</v>
      </c>
      <c r="C47" s="64">
        <v>7</v>
      </c>
    </row>
    <row r="48" spans="1:3">
      <c r="A48" s="52" t="s">
        <v>18</v>
      </c>
      <c r="B48" s="53"/>
      <c r="C48" s="52">
        <f>SUM(C36:C47)</f>
        <v>347</v>
      </c>
    </row>
  </sheetData>
  <mergeCells count="7">
    <mergeCell ref="A34:C34"/>
    <mergeCell ref="A2:E2"/>
    <mergeCell ref="G2:K2"/>
    <mergeCell ref="M2:O2"/>
    <mergeCell ref="A18:C18"/>
    <mergeCell ref="G18:I18"/>
    <mergeCell ref="M18:O18"/>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335"/>
  <sheetViews>
    <sheetView workbookViewId="0">
      <pane ySplit="1" topLeftCell="A210" activePane="bottomLeft" state="frozen"/>
      <selection pane="bottomLeft" activeCell="F380" sqref="F380"/>
    </sheetView>
  </sheetViews>
  <sheetFormatPr baseColWidth="10" defaultColWidth="11" defaultRowHeight="15" x14ac:dyDescent="0"/>
  <cols>
    <col min="1" max="1" width="7.6640625" bestFit="1" customWidth="1"/>
    <col min="2" max="2" width="14.83203125" bestFit="1" customWidth="1"/>
    <col min="3" max="3" width="8.5" bestFit="1" customWidth="1"/>
    <col min="4" max="4" width="15.1640625" bestFit="1" customWidth="1"/>
    <col min="5" max="5" width="6.83203125" bestFit="1" customWidth="1"/>
    <col min="6" max="6" width="18.5" bestFit="1" customWidth="1"/>
    <col min="7" max="7" width="16.5" bestFit="1" customWidth="1"/>
    <col min="8" max="8" width="25.1640625" customWidth="1"/>
    <col min="9" max="9" width="31.83203125" customWidth="1"/>
    <col min="10" max="10" width="15.5" bestFit="1" customWidth="1"/>
    <col min="11" max="12" width="22" bestFit="1" customWidth="1"/>
    <col min="13" max="13" width="18.5" customWidth="1"/>
    <col min="14" max="14" width="12.1640625" bestFit="1" customWidth="1"/>
    <col min="15" max="15" width="12" bestFit="1" customWidth="1"/>
    <col min="16" max="16" width="16.6640625" bestFit="1" customWidth="1"/>
    <col min="17" max="130" width="11" style="4"/>
  </cols>
  <sheetData>
    <row r="1" spans="1:130" s="37" customFormat="1" ht="20">
      <c r="A1" s="71" t="s">
        <v>52</v>
      </c>
      <c r="B1" s="71" t="s">
        <v>53</v>
      </c>
      <c r="C1" s="71" t="s">
        <v>54</v>
      </c>
      <c r="D1" s="71" t="s">
        <v>55</v>
      </c>
      <c r="E1" s="71" t="s">
        <v>56</v>
      </c>
      <c r="F1" s="71" t="s">
        <v>57</v>
      </c>
      <c r="G1" s="71" t="s">
        <v>58</v>
      </c>
      <c r="H1" s="71" t="s">
        <v>59</v>
      </c>
      <c r="I1" s="71" t="s">
        <v>60</v>
      </c>
      <c r="J1" s="71" t="s">
        <v>61</v>
      </c>
      <c r="K1" s="71" t="s">
        <v>62</v>
      </c>
      <c r="L1" s="71" t="s">
        <v>63</v>
      </c>
      <c r="M1" s="71" t="s">
        <v>64</v>
      </c>
      <c r="N1" s="71" t="s">
        <v>65</v>
      </c>
      <c r="O1" s="71" t="s">
        <v>66</v>
      </c>
      <c r="P1" s="71" t="s">
        <v>67</v>
      </c>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row>
    <row r="2" spans="1:130">
      <c r="A2" s="73">
        <v>751</v>
      </c>
      <c r="B2" s="73">
        <v>70228</v>
      </c>
      <c r="C2" s="73">
        <v>1627</v>
      </c>
      <c r="D2" s="73">
        <v>15111</v>
      </c>
      <c r="E2" s="73">
        <v>853</v>
      </c>
      <c r="F2" s="73">
        <v>39500</v>
      </c>
      <c r="G2" s="73">
        <v>3</v>
      </c>
      <c r="H2" s="73">
        <v>2.5</v>
      </c>
      <c r="I2" s="73" t="s">
        <v>1205</v>
      </c>
      <c r="J2" s="73">
        <v>2</v>
      </c>
      <c r="K2" s="73"/>
      <c r="L2" s="73" t="s">
        <v>1206</v>
      </c>
      <c r="M2" s="73" t="s">
        <v>1207</v>
      </c>
      <c r="N2" s="73" t="s">
        <v>68</v>
      </c>
      <c r="O2" s="73" t="s">
        <v>69</v>
      </c>
      <c r="P2" s="73" t="s">
        <v>70</v>
      </c>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row>
    <row r="3" spans="1:130">
      <c r="A3" s="73">
        <v>751</v>
      </c>
      <c r="B3" s="73">
        <v>70228</v>
      </c>
      <c r="C3" s="73">
        <v>1627</v>
      </c>
      <c r="D3" s="73">
        <v>15109</v>
      </c>
      <c r="E3" s="73">
        <v>851</v>
      </c>
      <c r="F3" s="73">
        <v>39500</v>
      </c>
      <c r="G3" s="73">
        <v>-7</v>
      </c>
      <c r="H3" s="73" t="s">
        <v>1208</v>
      </c>
      <c r="I3" s="73" t="s">
        <v>1209</v>
      </c>
      <c r="J3" s="73">
        <v>2</v>
      </c>
      <c r="K3" s="73"/>
      <c r="L3" s="73" t="s">
        <v>1210</v>
      </c>
      <c r="M3" s="73" t="s">
        <v>1211</v>
      </c>
      <c r="N3" s="73" t="s">
        <v>68</v>
      </c>
      <c r="O3" s="73" t="s">
        <v>69</v>
      </c>
      <c r="P3" s="73" t="s">
        <v>70</v>
      </c>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row>
    <row r="4" spans="1:130">
      <c r="A4" s="73">
        <v>751</v>
      </c>
      <c r="B4" s="73">
        <v>70228</v>
      </c>
      <c r="C4" s="73">
        <v>1627</v>
      </c>
      <c r="D4" s="73">
        <v>15107</v>
      </c>
      <c r="E4" s="73">
        <v>850</v>
      </c>
      <c r="F4" s="73">
        <v>39500</v>
      </c>
      <c r="G4" s="73">
        <v>2</v>
      </c>
      <c r="H4" s="73">
        <v>2</v>
      </c>
      <c r="I4" s="73" t="s">
        <v>1212</v>
      </c>
      <c r="J4" s="73">
        <v>2</v>
      </c>
      <c r="K4" s="73"/>
      <c r="L4" s="73" t="s">
        <v>1213</v>
      </c>
      <c r="M4" s="73" t="s">
        <v>1214</v>
      </c>
      <c r="N4" s="73" t="s">
        <v>68</v>
      </c>
      <c r="O4" s="73" t="s">
        <v>69</v>
      </c>
      <c r="P4" s="73" t="s">
        <v>70</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row>
    <row r="5" spans="1:130">
      <c r="A5" s="73">
        <v>751</v>
      </c>
      <c r="B5" s="73">
        <v>70228</v>
      </c>
      <c r="C5" s="73">
        <v>1627</v>
      </c>
      <c r="D5" s="73">
        <v>15105</v>
      </c>
      <c r="E5" s="73">
        <v>855</v>
      </c>
      <c r="F5" s="73">
        <v>39500</v>
      </c>
      <c r="G5" s="73">
        <v>0</v>
      </c>
      <c r="H5" s="73">
        <v>0</v>
      </c>
      <c r="I5" s="73" t="s">
        <v>1215</v>
      </c>
      <c r="J5" s="73">
        <v>2</v>
      </c>
      <c r="K5" s="73"/>
      <c r="L5" s="73" t="s">
        <v>1216</v>
      </c>
      <c r="M5" s="73" t="s">
        <v>1217</v>
      </c>
      <c r="N5" s="73" t="s">
        <v>68</v>
      </c>
      <c r="O5" s="73" t="s">
        <v>69</v>
      </c>
      <c r="P5" s="73" t="s">
        <v>70</v>
      </c>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row>
    <row r="6" spans="1:130">
      <c r="A6" s="73">
        <v>751</v>
      </c>
      <c r="B6" s="73">
        <v>70228</v>
      </c>
      <c r="C6" s="73">
        <v>1627</v>
      </c>
      <c r="D6" s="73">
        <v>15103</v>
      </c>
      <c r="E6" s="73">
        <v>844</v>
      </c>
      <c r="F6" s="73">
        <v>39500</v>
      </c>
      <c r="G6" s="73">
        <v>5</v>
      </c>
      <c r="H6" s="73">
        <v>3.5</v>
      </c>
      <c r="I6" s="73" t="s">
        <v>1218</v>
      </c>
      <c r="J6" s="73">
        <v>2</v>
      </c>
      <c r="K6" s="73"/>
      <c r="L6" s="73" t="s">
        <v>1219</v>
      </c>
      <c r="M6" s="73" t="s">
        <v>1220</v>
      </c>
      <c r="N6" s="73" t="s">
        <v>68</v>
      </c>
      <c r="O6" s="73" t="s">
        <v>69</v>
      </c>
      <c r="P6" s="73" t="s">
        <v>70</v>
      </c>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row>
    <row r="7" spans="1:130">
      <c r="A7" s="73">
        <v>751</v>
      </c>
      <c r="B7" s="73">
        <v>70228</v>
      </c>
      <c r="C7" s="73">
        <v>1627</v>
      </c>
      <c r="D7" s="73">
        <v>15101</v>
      </c>
      <c r="E7" s="73">
        <v>846</v>
      </c>
      <c r="F7" s="73">
        <v>39500</v>
      </c>
      <c r="G7" s="73">
        <v>63</v>
      </c>
      <c r="H7" s="73" t="s">
        <v>1221</v>
      </c>
      <c r="I7" s="73" t="s">
        <v>1222</v>
      </c>
      <c r="J7" s="73">
        <v>2</v>
      </c>
      <c r="K7" s="73"/>
      <c r="L7" s="73" t="s">
        <v>1223</v>
      </c>
      <c r="M7" s="73" t="s">
        <v>1224</v>
      </c>
      <c r="N7" s="73" t="s">
        <v>68</v>
      </c>
      <c r="O7" s="73" t="s">
        <v>69</v>
      </c>
      <c r="P7" s="73" t="s">
        <v>70</v>
      </c>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row>
    <row r="8" spans="1:130">
      <c r="A8" s="73">
        <v>751</v>
      </c>
      <c r="B8" s="73">
        <v>70228</v>
      </c>
      <c r="C8" s="73">
        <v>1627</v>
      </c>
      <c r="D8" s="73">
        <v>15099</v>
      </c>
      <c r="E8" s="73">
        <v>852</v>
      </c>
      <c r="F8" s="73">
        <v>39500</v>
      </c>
      <c r="G8" s="73">
        <v>13</v>
      </c>
      <c r="H8" s="73" t="s">
        <v>1225</v>
      </c>
      <c r="I8" s="73" t="s">
        <v>1226</v>
      </c>
      <c r="J8" s="73">
        <v>2</v>
      </c>
      <c r="K8" s="73"/>
      <c r="L8" s="73" t="s">
        <v>1227</v>
      </c>
      <c r="M8" s="73" t="s">
        <v>1228</v>
      </c>
      <c r="N8" s="73" t="s">
        <v>68</v>
      </c>
      <c r="O8" s="73" t="s">
        <v>69</v>
      </c>
      <c r="P8" s="73" t="s">
        <v>70</v>
      </c>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row>
    <row r="9" spans="1:130">
      <c r="A9" s="73">
        <v>751</v>
      </c>
      <c r="B9" s="73">
        <v>70228</v>
      </c>
      <c r="C9" s="73">
        <v>1627</v>
      </c>
      <c r="D9" s="73">
        <v>15097</v>
      </c>
      <c r="E9" s="73">
        <v>854</v>
      </c>
      <c r="F9" s="73">
        <v>39500</v>
      </c>
      <c r="G9" s="73">
        <v>4</v>
      </c>
      <c r="H9" s="73">
        <v>3.6666666666666599</v>
      </c>
      <c r="I9" s="73" t="s">
        <v>1229</v>
      </c>
      <c r="J9" s="73">
        <v>2</v>
      </c>
      <c r="K9" s="73"/>
      <c r="L9" s="73" t="s">
        <v>1230</v>
      </c>
      <c r="M9" s="73" t="s">
        <v>1231</v>
      </c>
      <c r="N9" s="73" t="s">
        <v>68</v>
      </c>
      <c r="O9" s="73" t="s">
        <v>69</v>
      </c>
      <c r="P9" s="73" t="s">
        <v>70</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row>
    <row r="10" spans="1:130">
      <c r="A10" s="73">
        <v>751</v>
      </c>
      <c r="B10" s="73">
        <v>70228</v>
      </c>
      <c r="C10" s="73">
        <v>1627</v>
      </c>
      <c r="D10" s="73">
        <v>15095</v>
      </c>
      <c r="E10" s="73">
        <v>849</v>
      </c>
      <c r="F10" s="73">
        <v>39500</v>
      </c>
      <c r="G10" s="73">
        <v>-1</v>
      </c>
      <c r="H10" s="73" t="s">
        <v>1232</v>
      </c>
      <c r="I10" s="73" t="s">
        <v>1233</v>
      </c>
      <c r="J10" s="73">
        <v>2</v>
      </c>
      <c r="K10" s="73"/>
      <c r="L10" s="73" t="s">
        <v>1234</v>
      </c>
      <c r="M10" s="73" t="s">
        <v>1235</v>
      </c>
      <c r="N10" s="73" t="s">
        <v>68</v>
      </c>
      <c r="O10" s="73" t="s">
        <v>69</v>
      </c>
      <c r="P10" s="73" t="s">
        <v>70</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row>
    <row r="11" spans="1:130">
      <c r="A11" s="73">
        <v>751</v>
      </c>
      <c r="B11" s="73">
        <v>70228</v>
      </c>
      <c r="C11" s="73">
        <v>1627</v>
      </c>
      <c r="D11" s="73">
        <v>15093</v>
      </c>
      <c r="E11" s="73">
        <v>845</v>
      </c>
      <c r="F11" s="73">
        <v>39500</v>
      </c>
      <c r="G11" s="73">
        <v>6</v>
      </c>
      <c r="H11" s="73" t="s">
        <v>1236</v>
      </c>
      <c r="I11" s="73" t="s">
        <v>1237</v>
      </c>
      <c r="J11" s="73">
        <v>2</v>
      </c>
      <c r="K11" s="73"/>
      <c r="L11" s="73" t="s">
        <v>1238</v>
      </c>
      <c r="M11" s="73" t="s">
        <v>1239</v>
      </c>
      <c r="N11" s="73" t="s">
        <v>68</v>
      </c>
      <c r="O11" s="73" t="s">
        <v>69</v>
      </c>
      <c r="P11" s="73" t="s">
        <v>70</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row>
    <row r="12" spans="1:130">
      <c r="A12" s="73">
        <v>751</v>
      </c>
      <c r="B12" s="73">
        <v>70228</v>
      </c>
      <c r="C12" s="73">
        <v>1627</v>
      </c>
      <c r="D12" s="73">
        <v>15091</v>
      </c>
      <c r="E12" s="73">
        <v>847</v>
      </c>
      <c r="F12" s="73">
        <v>39500</v>
      </c>
      <c r="G12" s="73">
        <v>5</v>
      </c>
      <c r="H12" s="73"/>
      <c r="I12" s="73" t="s">
        <v>1240</v>
      </c>
      <c r="J12" s="73">
        <v>2</v>
      </c>
      <c r="K12" s="73"/>
      <c r="L12" s="73" t="s">
        <v>1241</v>
      </c>
      <c r="M12" s="73" t="s">
        <v>1242</v>
      </c>
      <c r="N12" s="73" t="s">
        <v>68</v>
      </c>
      <c r="O12" s="73" t="s">
        <v>69</v>
      </c>
      <c r="P12" s="73" t="s">
        <v>70</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row>
    <row r="13" spans="1:130">
      <c r="A13" s="73">
        <v>751</v>
      </c>
      <c r="B13" s="73">
        <v>70228</v>
      </c>
      <c r="C13" s="73">
        <v>1627</v>
      </c>
      <c r="D13" s="73">
        <v>15089</v>
      </c>
      <c r="E13" s="73">
        <v>848</v>
      </c>
      <c r="F13" s="73">
        <v>39500</v>
      </c>
      <c r="G13" s="73">
        <v>5</v>
      </c>
      <c r="H13" s="73">
        <v>3.5</v>
      </c>
      <c r="I13" s="73" t="s">
        <v>1243</v>
      </c>
      <c r="J13" s="73">
        <v>2</v>
      </c>
      <c r="K13" s="73"/>
      <c r="L13" s="73" t="s">
        <v>1244</v>
      </c>
      <c r="M13" s="73" t="s">
        <v>1245</v>
      </c>
      <c r="N13" s="73" t="s">
        <v>68</v>
      </c>
      <c r="O13" s="73" t="s">
        <v>69</v>
      </c>
      <c r="P13" s="73" t="s">
        <v>70</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row>
    <row r="14" spans="1:130">
      <c r="A14" s="72"/>
      <c r="B14" s="72"/>
      <c r="C14" s="72"/>
      <c r="D14" s="72"/>
      <c r="E14" s="72"/>
      <c r="F14" s="72"/>
      <c r="G14" s="72"/>
      <c r="H14" s="72"/>
      <c r="I14" s="72"/>
      <c r="J14" s="72"/>
      <c r="K14" s="72"/>
      <c r="L14" s="72"/>
      <c r="M14" s="72"/>
      <c r="N14" s="72"/>
      <c r="O14" s="72"/>
      <c r="P14" s="72"/>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row>
    <row r="15" spans="1:130" s="8" customFormat="1">
      <c r="A15" s="70">
        <v>751</v>
      </c>
      <c r="B15" s="70">
        <v>69528</v>
      </c>
      <c r="C15" s="70">
        <v>1627</v>
      </c>
      <c r="D15" s="70">
        <v>15111</v>
      </c>
      <c r="E15" s="70">
        <v>853</v>
      </c>
      <c r="F15" s="70">
        <v>38773</v>
      </c>
      <c r="G15" s="70">
        <v>7</v>
      </c>
      <c r="H15" s="70">
        <v>5.6</v>
      </c>
      <c r="I15" s="70" t="s">
        <v>1121</v>
      </c>
      <c r="J15" s="70">
        <v>1</v>
      </c>
      <c r="K15" s="70"/>
      <c r="L15" s="70" t="s">
        <v>1122</v>
      </c>
      <c r="M15" s="70" t="s">
        <v>1123</v>
      </c>
      <c r="N15" s="70" t="s">
        <v>1124</v>
      </c>
      <c r="O15" s="70" t="s">
        <v>69</v>
      </c>
      <c r="P15" s="70" t="s">
        <v>70</v>
      </c>
    </row>
    <row r="16" spans="1:130" s="8" customFormat="1">
      <c r="A16" s="70">
        <v>751</v>
      </c>
      <c r="B16" s="70">
        <v>69528</v>
      </c>
      <c r="C16" s="70">
        <v>1627</v>
      </c>
      <c r="D16" s="70">
        <v>15109</v>
      </c>
      <c r="E16" s="70">
        <v>851</v>
      </c>
      <c r="F16" s="70">
        <v>38773</v>
      </c>
      <c r="G16" s="70">
        <v>24</v>
      </c>
      <c r="H16" s="70" t="s">
        <v>1125</v>
      </c>
      <c r="I16" s="70" t="s">
        <v>1126</v>
      </c>
      <c r="J16" s="70">
        <v>1</v>
      </c>
      <c r="K16" s="70"/>
      <c r="L16" s="70" t="s">
        <v>1127</v>
      </c>
      <c r="M16" s="70" t="s">
        <v>1128</v>
      </c>
      <c r="N16" s="70" t="s">
        <v>1124</v>
      </c>
      <c r="O16" s="70" t="s">
        <v>69</v>
      </c>
      <c r="P16" s="70" t="s">
        <v>70</v>
      </c>
    </row>
    <row r="17" spans="1:16" s="8" customFormat="1">
      <c r="A17" s="70">
        <v>751</v>
      </c>
      <c r="B17" s="70">
        <v>69528</v>
      </c>
      <c r="C17" s="70">
        <v>1627</v>
      </c>
      <c r="D17" s="70">
        <v>15107</v>
      </c>
      <c r="E17" s="70">
        <v>850</v>
      </c>
      <c r="F17" s="70">
        <v>38773</v>
      </c>
      <c r="G17" s="70">
        <v>2</v>
      </c>
      <c r="H17" s="70">
        <v>2</v>
      </c>
      <c r="I17" s="70" t="s">
        <v>1129</v>
      </c>
      <c r="J17" s="70">
        <v>1</v>
      </c>
      <c r="K17" s="70"/>
      <c r="L17" s="70" t="s">
        <v>1130</v>
      </c>
      <c r="M17" s="70" t="s">
        <v>1131</v>
      </c>
      <c r="N17" s="70" t="s">
        <v>1124</v>
      </c>
      <c r="O17" s="70" t="s">
        <v>69</v>
      </c>
      <c r="P17" s="70" t="s">
        <v>70</v>
      </c>
    </row>
    <row r="18" spans="1:16" s="8" customFormat="1">
      <c r="A18" s="70">
        <v>751</v>
      </c>
      <c r="B18" s="70">
        <v>69528</v>
      </c>
      <c r="C18" s="70">
        <v>1627</v>
      </c>
      <c r="D18" s="70">
        <v>15105</v>
      </c>
      <c r="E18" s="70">
        <v>855</v>
      </c>
      <c r="F18" s="70">
        <v>38773</v>
      </c>
      <c r="G18" s="70">
        <v>18</v>
      </c>
      <c r="H18" s="70">
        <v>18</v>
      </c>
      <c r="I18" s="70" t="s">
        <v>1132</v>
      </c>
      <c r="J18" s="70">
        <v>1</v>
      </c>
      <c r="K18" s="70"/>
      <c r="L18" s="70" t="s">
        <v>1133</v>
      </c>
      <c r="M18" s="70" t="s">
        <v>1134</v>
      </c>
      <c r="N18" s="70" t="s">
        <v>1124</v>
      </c>
      <c r="O18" s="70" t="s">
        <v>69</v>
      </c>
      <c r="P18" s="70" t="s">
        <v>70</v>
      </c>
    </row>
    <row r="19" spans="1:16" s="8" customFormat="1">
      <c r="A19" s="70">
        <v>751</v>
      </c>
      <c r="B19" s="70">
        <v>69528</v>
      </c>
      <c r="C19" s="70">
        <v>1627</v>
      </c>
      <c r="D19" s="70">
        <v>15103</v>
      </c>
      <c r="E19" s="70">
        <v>844</v>
      </c>
      <c r="F19" s="70">
        <v>38773</v>
      </c>
      <c r="G19" s="70">
        <v>4</v>
      </c>
      <c r="H19" s="70">
        <v>3.3333333333333299</v>
      </c>
      <c r="I19" s="70" t="s">
        <v>1135</v>
      </c>
      <c r="J19" s="70">
        <v>1</v>
      </c>
      <c r="K19" s="70"/>
      <c r="L19" s="70" t="s">
        <v>1136</v>
      </c>
      <c r="M19" s="70" t="s">
        <v>1137</v>
      </c>
      <c r="N19" s="70" t="s">
        <v>1124</v>
      </c>
      <c r="O19" s="70" t="s">
        <v>69</v>
      </c>
      <c r="P19" s="70" t="s">
        <v>70</v>
      </c>
    </row>
    <row r="20" spans="1:16" s="8" customFormat="1">
      <c r="A20" s="70">
        <v>751</v>
      </c>
      <c r="B20" s="70">
        <v>69528</v>
      </c>
      <c r="C20" s="70">
        <v>1627</v>
      </c>
      <c r="D20" s="70">
        <v>15101</v>
      </c>
      <c r="E20" s="70">
        <v>846</v>
      </c>
      <c r="F20" s="70">
        <v>38773</v>
      </c>
      <c r="G20" s="70">
        <v>92</v>
      </c>
      <c r="H20" s="70" t="s">
        <v>1138</v>
      </c>
      <c r="I20" s="70" t="s">
        <v>1139</v>
      </c>
      <c r="J20" s="70">
        <v>1</v>
      </c>
      <c r="K20" s="70"/>
      <c r="L20" s="70" t="s">
        <v>1140</v>
      </c>
      <c r="M20" s="70" t="s">
        <v>1141</v>
      </c>
      <c r="N20" s="70" t="s">
        <v>1124</v>
      </c>
      <c r="O20" s="70" t="s">
        <v>69</v>
      </c>
      <c r="P20" s="70" t="s">
        <v>70</v>
      </c>
    </row>
    <row r="21" spans="1:16" s="8" customFormat="1">
      <c r="A21" s="70">
        <v>751</v>
      </c>
      <c r="B21" s="70">
        <v>69528</v>
      </c>
      <c r="C21" s="70">
        <v>1627</v>
      </c>
      <c r="D21" s="70">
        <v>15099</v>
      </c>
      <c r="E21" s="70">
        <v>852</v>
      </c>
      <c r="F21" s="70">
        <v>38773</v>
      </c>
      <c r="G21" s="70">
        <v>69</v>
      </c>
      <c r="H21" s="70" t="s">
        <v>1142</v>
      </c>
      <c r="I21" s="70" t="s">
        <v>1143</v>
      </c>
      <c r="J21" s="70">
        <v>1</v>
      </c>
      <c r="K21" s="70"/>
      <c r="L21" s="70" t="s">
        <v>1144</v>
      </c>
      <c r="M21" s="70" t="s">
        <v>1145</v>
      </c>
      <c r="N21" s="70" t="s">
        <v>1124</v>
      </c>
      <c r="O21" s="70" t="s">
        <v>69</v>
      </c>
      <c r="P21" s="70" t="s">
        <v>70</v>
      </c>
    </row>
    <row r="22" spans="1:16" s="8" customFormat="1">
      <c r="A22" s="70">
        <v>751</v>
      </c>
      <c r="B22" s="70">
        <v>69528</v>
      </c>
      <c r="C22" s="70">
        <v>1627</v>
      </c>
      <c r="D22" s="70">
        <v>15097</v>
      </c>
      <c r="E22" s="70">
        <v>854</v>
      </c>
      <c r="F22" s="70">
        <v>38773</v>
      </c>
      <c r="G22" s="70">
        <v>3</v>
      </c>
      <c r="H22" s="70">
        <v>3</v>
      </c>
      <c r="I22" s="70" t="s">
        <v>1146</v>
      </c>
      <c r="J22" s="70">
        <v>1</v>
      </c>
      <c r="K22" s="70"/>
      <c r="L22" s="70" t="s">
        <v>1147</v>
      </c>
      <c r="M22" s="70" t="s">
        <v>1148</v>
      </c>
      <c r="N22" s="70" t="s">
        <v>1124</v>
      </c>
      <c r="O22" s="70" t="s">
        <v>69</v>
      </c>
      <c r="P22" s="70" t="s">
        <v>70</v>
      </c>
    </row>
    <row r="23" spans="1:16" s="8" customFormat="1">
      <c r="A23" s="70">
        <v>751</v>
      </c>
      <c r="B23" s="70">
        <v>69528</v>
      </c>
      <c r="C23" s="70">
        <v>1627</v>
      </c>
      <c r="D23" s="70">
        <v>15095</v>
      </c>
      <c r="E23" s="70">
        <v>849</v>
      </c>
      <c r="F23" s="70">
        <v>38773</v>
      </c>
      <c r="G23" s="70">
        <v>10</v>
      </c>
      <c r="H23" s="70" t="s">
        <v>1149</v>
      </c>
      <c r="I23" s="70" t="s">
        <v>1150</v>
      </c>
      <c r="J23" s="70">
        <v>1</v>
      </c>
      <c r="K23" s="70"/>
      <c r="L23" s="70" t="s">
        <v>1151</v>
      </c>
      <c r="M23" s="70" t="s">
        <v>1152</v>
      </c>
      <c r="N23" s="70" t="s">
        <v>1124</v>
      </c>
      <c r="O23" s="70" t="s">
        <v>69</v>
      </c>
      <c r="P23" s="70" t="s">
        <v>70</v>
      </c>
    </row>
    <row r="24" spans="1:16" s="8" customFormat="1">
      <c r="A24" s="70">
        <v>751</v>
      </c>
      <c r="B24" s="70">
        <v>69528</v>
      </c>
      <c r="C24" s="70">
        <v>1627</v>
      </c>
      <c r="D24" s="70">
        <v>15093</v>
      </c>
      <c r="E24" s="70">
        <v>845</v>
      </c>
      <c r="F24" s="70">
        <v>38773</v>
      </c>
      <c r="G24" s="70">
        <v>6</v>
      </c>
      <c r="H24" s="70" t="s">
        <v>1153</v>
      </c>
      <c r="I24" s="70" t="s">
        <v>1154</v>
      </c>
      <c r="J24" s="70">
        <v>1</v>
      </c>
      <c r="K24" s="70"/>
      <c r="L24" s="70" t="s">
        <v>1155</v>
      </c>
      <c r="M24" s="70" t="s">
        <v>1156</v>
      </c>
      <c r="N24" s="70" t="s">
        <v>1124</v>
      </c>
      <c r="O24" s="70" t="s">
        <v>69</v>
      </c>
      <c r="P24" s="70" t="s">
        <v>70</v>
      </c>
    </row>
    <row r="25" spans="1:16" s="8" customFormat="1">
      <c r="A25" s="70">
        <v>751</v>
      </c>
      <c r="B25" s="70">
        <v>69528</v>
      </c>
      <c r="C25" s="70">
        <v>1627</v>
      </c>
      <c r="D25" s="70">
        <v>15091</v>
      </c>
      <c r="E25" s="70">
        <v>847</v>
      </c>
      <c r="F25" s="70">
        <v>38773</v>
      </c>
      <c r="G25" s="70">
        <v>6</v>
      </c>
      <c r="H25" s="70"/>
      <c r="I25" s="70" t="s">
        <v>1157</v>
      </c>
      <c r="J25" s="70">
        <v>1</v>
      </c>
      <c r="K25" s="70"/>
      <c r="L25" s="70" t="s">
        <v>1158</v>
      </c>
      <c r="M25" s="70" t="s">
        <v>1159</v>
      </c>
      <c r="N25" s="70" t="s">
        <v>1124</v>
      </c>
      <c r="O25" s="70" t="s">
        <v>69</v>
      </c>
      <c r="P25" s="70" t="s">
        <v>70</v>
      </c>
    </row>
    <row r="26" spans="1:16" s="8" customFormat="1">
      <c r="A26" s="70">
        <v>751</v>
      </c>
      <c r="B26" s="70">
        <v>69528</v>
      </c>
      <c r="C26" s="70">
        <v>1627</v>
      </c>
      <c r="D26" s="70">
        <v>15089</v>
      </c>
      <c r="E26" s="70">
        <v>848</v>
      </c>
      <c r="F26" s="70">
        <v>38773</v>
      </c>
      <c r="G26" s="70">
        <v>7</v>
      </c>
      <c r="H26" s="70">
        <v>4.625</v>
      </c>
      <c r="I26" s="70" t="s">
        <v>1160</v>
      </c>
      <c r="J26" s="70">
        <v>1</v>
      </c>
      <c r="K26" s="70"/>
      <c r="L26" s="70" t="s">
        <v>1161</v>
      </c>
      <c r="M26" s="70" t="s">
        <v>1162</v>
      </c>
      <c r="N26" s="70" t="s">
        <v>1124</v>
      </c>
      <c r="O26" s="70" t="s">
        <v>69</v>
      </c>
      <c r="P26" s="70" t="s">
        <v>70</v>
      </c>
    </row>
    <row r="27" spans="1:16" s="8" customFormat="1">
      <c r="A27" s="38"/>
      <c r="B27" s="38"/>
      <c r="C27" s="38"/>
      <c r="D27" s="38"/>
      <c r="E27" s="38"/>
      <c r="F27" s="38"/>
      <c r="G27" s="38"/>
      <c r="H27" s="38"/>
      <c r="I27" s="38"/>
      <c r="J27" s="38"/>
      <c r="K27" s="38"/>
      <c r="L27" s="38"/>
      <c r="M27" s="38"/>
      <c r="N27" s="38"/>
      <c r="O27" s="38"/>
      <c r="P27" s="38"/>
    </row>
    <row r="28" spans="1:16" s="8" customFormat="1">
      <c r="A28" s="12">
        <v>751</v>
      </c>
      <c r="B28" s="12">
        <v>69393</v>
      </c>
      <c r="C28" s="12">
        <v>1627</v>
      </c>
      <c r="D28" s="12">
        <v>15111</v>
      </c>
      <c r="E28" s="12">
        <v>853</v>
      </c>
      <c r="F28" s="12">
        <v>38635</v>
      </c>
      <c r="G28" s="12">
        <v>7</v>
      </c>
      <c r="H28" s="12">
        <v>6</v>
      </c>
      <c r="I28" s="12" t="s">
        <v>993</v>
      </c>
      <c r="J28" s="12">
        <v>1</v>
      </c>
      <c r="K28" s="12"/>
      <c r="L28" s="12" t="s">
        <v>994</v>
      </c>
      <c r="M28" s="12" t="s">
        <v>995</v>
      </c>
      <c r="N28" s="12" t="s">
        <v>909</v>
      </c>
      <c r="O28" s="12" t="s">
        <v>72</v>
      </c>
      <c r="P28" s="12" t="s">
        <v>70</v>
      </c>
    </row>
    <row r="29" spans="1:16" s="8" customFormat="1">
      <c r="A29" s="12">
        <v>751</v>
      </c>
      <c r="B29" s="12">
        <v>69393</v>
      </c>
      <c r="C29" s="12">
        <v>1627</v>
      </c>
      <c r="D29" s="12">
        <v>15109</v>
      </c>
      <c r="E29" s="12">
        <v>851</v>
      </c>
      <c r="F29" s="12">
        <v>38635</v>
      </c>
      <c r="G29" s="12">
        <v>48</v>
      </c>
      <c r="H29" s="12" t="s">
        <v>996</v>
      </c>
      <c r="I29" s="12" t="s">
        <v>997</v>
      </c>
      <c r="J29" s="12">
        <v>1</v>
      </c>
      <c r="K29" s="12"/>
      <c r="L29" s="12" t="s">
        <v>998</v>
      </c>
      <c r="M29" s="12" t="s">
        <v>999</v>
      </c>
      <c r="N29" s="12" t="s">
        <v>909</v>
      </c>
      <c r="O29" s="12" t="s">
        <v>72</v>
      </c>
      <c r="P29" s="12" t="s">
        <v>70</v>
      </c>
    </row>
    <row r="30" spans="1:16" s="8" customFormat="1">
      <c r="A30" s="12">
        <v>751</v>
      </c>
      <c r="B30" s="12">
        <v>69393</v>
      </c>
      <c r="C30" s="12">
        <v>1627</v>
      </c>
      <c r="D30" s="12">
        <v>15107</v>
      </c>
      <c r="E30" s="12">
        <v>850</v>
      </c>
      <c r="F30" s="12">
        <v>38635</v>
      </c>
      <c r="G30" s="12">
        <v>3</v>
      </c>
      <c r="H30" s="12">
        <v>2.5</v>
      </c>
      <c r="I30" s="12" t="s">
        <v>1000</v>
      </c>
      <c r="J30" s="12">
        <v>1</v>
      </c>
      <c r="K30" s="12"/>
      <c r="L30" s="12" t="s">
        <v>1001</v>
      </c>
      <c r="M30" s="12" t="s">
        <v>1002</v>
      </c>
      <c r="N30" s="12" t="s">
        <v>909</v>
      </c>
      <c r="O30" s="12" t="s">
        <v>72</v>
      </c>
      <c r="P30" s="12" t="s">
        <v>70</v>
      </c>
    </row>
    <row r="31" spans="1:16" s="8" customFormat="1">
      <c r="A31" s="12">
        <v>751</v>
      </c>
      <c r="B31" s="12">
        <v>69393</v>
      </c>
      <c r="C31" s="12">
        <v>1627</v>
      </c>
      <c r="D31" s="12">
        <v>15105</v>
      </c>
      <c r="E31" s="12">
        <v>855</v>
      </c>
      <c r="F31" s="12">
        <v>38635</v>
      </c>
      <c r="G31" s="12">
        <v>7</v>
      </c>
      <c r="H31" s="12">
        <v>7</v>
      </c>
      <c r="I31" s="12" t="s">
        <v>1003</v>
      </c>
      <c r="J31" s="12">
        <v>1</v>
      </c>
      <c r="K31" s="12"/>
      <c r="L31" s="12" t="s">
        <v>1004</v>
      </c>
      <c r="M31" s="12" t="s">
        <v>1005</v>
      </c>
      <c r="N31" s="12" t="s">
        <v>909</v>
      </c>
      <c r="O31" s="12" t="s">
        <v>72</v>
      </c>
      <c r="P31" s="12" t="s">
        <v>70</v>
      </c>
    </row>
    <row r="32" spans="1:16" s="8" customFormat="1">
      <c r="A32" s="12">
        <v>751</v>
      </c>
      <c r="B32" s="12">
        <v>69393</v>
      </c>
      <c r="C32" s="12">
        <v>1627</v>
      </c>
      <c r="D32" s="12">
        <v>15103</v>
      </c>
      <c r="E32" s="12">
        <v>844</v>
      </c>
      <c r="F32" s="12">
        <v>38635</v>
      </c>
      <c r="G32" s="12">
        <v>6</v>
      </c>
      <c r="H32" s="12">
        <v>5.2</v>
      </c>
      <c r="I32" s="12" t="s">
        <v>1006</v>
      </c>
      <c r="J32" s="12">
        <v>1</v>
      </c>
      <c r="K32" s="12"/>
      <c r="L32" s="12" t="s">
        <v>1007</v>
      </c>
      <c r="M32" s="12" t="s">
        <v>1008</v>
      </c>
      <c r="N32" s="12" t="s">
        <v>909</v>
      </c>
      <c r="O32" s="12" t="s">
        <v>72</v>
      </c>
      <c r="P32" s="12" t="s">
        <v>70</v>
      </c>
    </row>
    <row r="33" spans="1:16" s="8" customFormat="1">
      <c r="A33" s="12">
        <v>751</v>
      </c>
      <c r="B33" s="12">
        <v>69393</v>
      </c>
      <c r="C33" s="12">
        <v>1627</v>
      </c>
      <c r="D33" s="12">
        <v>15101</v>
      </c>
      <c r="E33" s="12">
        <v>846</v>
      </c>
      <c r="F33" s="12">
        <v>38635</v>
      </c>
      <c r="G33" s="12">
        <v>143</v>
      </c>
      <c r="H33" s="12" t="s">
        <v>1009</v>
      </c>
      <c r="I33" s="12" t="s">
        <v>1010</v>
      </c>
      <c r="J33" s="12">
        <v>1</v>
      </c>
      <c r="K33" s="12"/>
      <c r="L33" s="12" t="s">
        <v>1011</v>
      </c>
      <c r="M33" s="12" t="s">
        <v>1012</v>
      </c>
      <c r="N33" s="12" t="s">
        <v>909</v>
      </c>
      <c r="O33" s="12" t="s">
        <v>72</v>
      </c>
      <c r="P33" s="12" t="s">
        <v>70</v>
      </c>
    </row>
    <row r="34" spans="1:16" s="8" customFormat="1">
      <c r="A34" s="12">
        <v>751</v>
      </c>
      <c r="B34" s="12">
        <v>69393</v>
      </c>
      <c r="C34" s="12">
        <v>1627</v>
      </c>
      <c r="D34" s="12">
        <v>15099</v>
      </c>
      <c r="E34" s="12">
        <v>852</v>
      </c>
      <c r="F34" s="12">
        <v>38635</v>
      </c>
      <c r="G34" s="12">
        <v>64</v>
      </c>
      <c r="H34" s="12" t="s">
        <v>1013</v>
      </c>
      <c r="I34" s="12" t="s">
        <v>1014</v>
      </c>
      <c r="J34" s="12">
        <v>1</v>
      </c>
      <c r="K34" s="12"/>
      <c r="L34" s="12" t="s">
        <v>1015</v>
      </c>
      <c r="M34" s="12" t="s">
        <v>1016</v>
      </c>
      <c r="N34" s="12" t="s">
        <v>909</v>
      </c>
      <c r="O34" s="12" t="s">
        <v>72</v>
      </c>
      <c r="P34" s="12" t="s">
        <v>70</v>
      </c>
    </row>
    <row r="35" spans="1:16" s="8" customFormat="1">
      <c r="A35" s="12">
        <v>751</v>
      </c>
      <c r="B35" s="12">
        <v>69393</v>
      </c>
      <c r="C35" s="12">
        <v>1627</v>
      </c>
      <c r="D35" s="12">
        <v>15097</v>
      </c>
      <c r="E35" s="12">
        <v>854</v>
      </c>
      <c r="F35" s="12">
        <v>38635</v>
      </c>
      <c r="G35" s="12">
        <v>6</v>
      </c>
      <c r="H35" s="12">
        <v>5</v>
      </c>
      <c r="I35" s="12" t="s">
        <v>1017</v>
      </c>
      <c r="J35" s="12">
        <v>1</v>
      </c>
      <c r="K35" s="12"/>
      <c r="L35" s="12" t="s">
        <v>1018</v>
      </c>
      <c r="M35" s="12" t="s">
        <v>1019</v>
      </c>
      <c r="N35" s="12" t="s">
        <v>909</v>
      </c>
      <c r="O35" s="12" t="s">
        <v>72</v>
      </c>
      <c r="P35" s="12" t="s">
        <v>70</v>
      </c>
    </row>
    <row r="36" spans="1:16" s="8" customFormat="1">
      <c r="A36" s="12">
        <v>751</v>
      </c>
      <c r="B36" s="12">
        <v>69393</v>
      </c>
      <c r="C36" s="12">
        <v>1627</v>
      </c>
      <c r="D36" s="12">
        <v>15095</v>
      </c>
      <c r="E36" s="12">
        <v>849</v>
      </c>
      <c r="F36" s="12">
        <v>38635</v>
      </c>
      <c r="G36" s="12">
        <v>8</v>
      </c>
      <c r="H36" s="12" t="s">
        <v>1020</v>
      </c>
      <c r="I36" s="12" t="s">
        <v>1021</v>
      </c>
      <c r="J36" s="12">
        <v>1</v>
      </c>
      <c r="K36" s="12"/>
      <c r="L36" s="12" t="s">
        <v>1022</v>
      </c>
      <c r="M36" s="12" t="s">
        <v>1023</v>
      </c>
      <c r="N36" s="12" t="s">
        <v>909</v>
      </c>
      <c r="O36" s="12" t="s">
        <v>72</v>
      </c>
      <c r="P36" s="12" t="s">
        <v>70</v>
      </c>
    </row>
    <row r="37" spans="1:16" s="8" customFormat="1">
      <c r="A37" s="12">
        <v>751</v>
      </c>
      <c r="B37" s="12">
        <v>69393</v>
      </c>
      <c r="C37" s="12">
        <v>1627</v>
      </c>
      <c r="D37" s="12">
        <v>15093</v>
      </c>
      <c r="E37" s="12">
        <v>845</v>
      </c>
      <c r="F37" s="12">
        <v>38635</v>
      </c>
      <c r="G37" s="12">
        <v>35</v>
      </c>
      <c r="H37" s="12" t="s">
        <v>1024</v>
      </c>
      <c r="I37" s="12" t="s">
        <v>1025</v>
      </c>
      <c r="J37" s="12">
        <v>1</v>
      </c>
      <c r="K37" s="12"/>
      <c r="L37" s="12" t="s">
        <v>1026</v>
      </c>
      <c r="M37" s="12" t="s">
        <v>1027</v>
      </c>
      <c r="N37" s="12" t="s">
        <v>909</v>
      </c>
      <c r="O37" s="12" t="s">
        <v>72</v>
      </c>
      <c r="P37" s="12" t="s">
        <v>70</v>
      </c>
    </row>
    <row r="38" spans="1:16" s="8" customFormat="1">
      <c r="A38" s="12">
        <v>751</v>
      </c>
      <c r="B38" s="12">
        <v>69393</v>
      </c>
      <c r="C38" s="12">
        <v>1627</v>
      </c>
      <c r="D38" s="12">
        <v>15091</v>
      </c>
      <c r="E38" s="12">
        <v>847</v>
      </c>
      <c r="F38" s="12">
        <v>38635</v>
      </c>
      <c r="G38" s="12">
        <v>10</v>
      </c>
      <c r="H38" s="12"/>
      <c r="I38" s="12" t="s">
        <v>1028</v>
      </c>
      <c r="J38" s="12">
        <v>1</v>
      </c>
      <c r="K38" s="12"/>
      <c r="L38" s="12" t="s">
        <v>1029</v>
      </c>
      <c r="M38" s="12" t="s">
        <v>1030</v>
      </c>
      <c r="N38" s="12" t="s">
        <v>909</v>
      </c>
      <c r="O38" s="12" t="s">
        <v>72</v>
      </c>
      <c r="P38" s="12" t="s">
        <v>70</v>
      </c>
    </row>
    <row r="39" spans="1:16" s="8" customFormat="1">
      <c r="A39" s="12">
        <v>751</v>
      </c>
      <c r="B39" s="12">
        <v>69393</v>
      </c>
      <c r="C39" s="12">
        <v>1627</v>
      </c>
      <c r="D39" s="12">
        <v>15089</v>
      </c>
      <c r="E39" s="12">
        <v>848</v>
      </c>
      <c r="F39" s="12">
        <v>38635</v>
      </c>
      <c r="G39" s="12">
        <v>10</v>
      </c>
      <c r="H39" s="12">
        <v>6.3636363636363598</v>
      </c>
      <c r="I39" s="12" t="s">
        <v>1031</v>
      </c>
      <c r="J39" s="12">
        <v>1</v>
      </c>
      <c r="K39" s="12"/>
      <c r="L39" s="12" t="s">
        <v>1032</v>
      </c>
      <c r="M39" s="12" t="s">
        <v>1033</v>
      </c>
      <c r="N39" s="12" t="s">
        <v>909</v>
      </c>
      <c r="O39" s="12" t="s">
        <v>72</v>
      </c>
      <c r="P39" s="12" t="s">
        <v>70</v>
      </c>
    </row>
    <row r="40" spans="1:16" s="8" customFormat="1">
      <c r="A40" s="57"/>
      <c r="B40" s="57"/>
      <c r="C40" s="57"/>
      <c r="D40" s="57"/>
      <c r="E40" s="57"/>
      <c r="F40" s="57"/>
      <c r="G40" s="57"/>
      <c r="H40" s="57"/>
      <c r="I40" s="57"/>
      <c r="J40" s="57"/>
      <c r="K40" s="57"/>
      <c r="L40" s="57"/>
      <c r="M40" s="57"/>
      <c r="N40" s="57"/>
      <c r="O40" s="57"/>
      <c r="P40" s="57"/>
    </row>
    <row r="41" spans="1:16" s="8" customFormat="1">
      <c r="A41" s="12">
        <v>751</v>
      </c>
      <c r="B41" s="12">
        <v>69309</v>
      </c>
      <c r="C41" s="12">
        <v>1627</v>
      </c>
      <c r="D41" s="12">
        <v>15111</v>
      </c>
      <c r="E41" s="12">
        <v>853</v>
      </c>
      <c r="F41" s="12">
        <v>38634</v>
      </c>
      <c r="G41" s="12">
        <v>2</v>
      </c>
      <c r="H41" s="12">
        <v>2</v>
      </c>
      <c r="I41" s="12" t="s">
        <v>1034</v>
      </c>
      <c r="J41" s="12">
        <v>1</v>
      </c>
      <c r="K41" s="12"/>
      <c r="L41" s="12" t="s">
        <v>1035</v>
      </c>
      <c r="M41" s="12" t="s">
        <v>1036</v>
      </c>
      <c r="N41" s="12" t="s">
        <v>68</v>
      </c>
      <c r="O41" s="12" t="s">
        <v>69</v>
      </c>
      <c r="P41" s="12" t="s">
        <v>70</v>
      </c>
    </row>
    <row r="42" spans="1:16" s="8" customFormat="1">
      <c r="A42" s="12">
        <v>751</v>
      </c>
      <c r="B42" s="12">
        <v>69309</v>
      </c>
      <c r="C42" s="12">
        <v>1627</v>
      </c>
      <c r="D42" s="12">
        <v>15109</v>
      </c>
      <c r="E42" s="12">
        <v>851</v>
      </c>
      <c r="F42" s="12">
        <v>38634</v>
      </c>
      <c r="G42" s="12">
        <v>3</v>
      </c>
      <c r="H42" s="12" t="s">
        <v>1037</v>
      </c>
      <c r="I42" s="12" t="s">
        <v>1038</v>
      </c>
      <c r="J42" s="12">
        <v>1</v>
      </c>
      <c r="K42" s="12"/>
      <c r="L42" s="12" t="s">
        <v>1039</v>
      </c>
      <c r="M42" s="12" t="s">
        <v>1040</v>
      </c>
      <c r="N42" s="12" t="s">
        <v>68</v>
      </c>
      <c r="O42" s="12" t="s">
        <v>69</v>
      </c>
      <c r="P42" s="12" t="s">
        <v>70</v>
      </c>
    </row>
    <row r="43" spans="1:16" s="8" customFormat="1">
      <c r="A43" s="12">
        <v>751</v>
      </c>
      <c r="B43" s="12">
        <v>69309</v>
      </c>
      <c r="C43" s="12">
        <v>1627</v>
      </c>
      <c r="D43" s="12">
        <v>15107</v>
      </c>
      <c r="E43" s="12">
        <v>850</v>
      </c>
      <c r="F43" s="12">
        <v>38634</v>
      </c>
      <c r="G43" s="12">
        <v>3</v>
      </c>
      <c r="H43" s="12">
        <v>2.3333333333333299</v>
      </c>
      <c r="I43" s="12" t="s">
        <v>1041</v>
      </c>
      <c r="J43" s="12">
        <v>1</v>
      </c>
      <c r="K43" s="12"/>
      <c r="L43" s="12" t="s">
        <v>1042</v>
      </c>
      <c r="M43" s="12" t="s">
        <v>1043</v>
      </c>
      <c r="N43" s="12" t="s">
        <v>68</v>
      </c>
      <c r="O43" s="12" t="s">
        <v>69</v>
      </c>
      <c r="P43" s="12" t="s">
        <v>70</v>
      </c>
    </row>
    <row r="44" spans="1:16" s="8" customFormat="1">
      <c r="A44" s="12">
        <v>751</v>
      </c>
      <c r="B44" s="12">
        <v>69309</v>
      </c>
      <c r="C44" s="12">
        <v>1627</v>
      </c>
      <c r="D44" s="12">
        <v>15105</v>
      </c>
      <c r="E44" s="12">
        <v>855</v>
      </c>
      <c r="F44" s="12">
        <v>38634</v>
      </c>
      <c r="G44" s="12">
        <v>3</v>
      </c>
      <c r="H44" s="12">
        <v>3</v>
      </c>
      <c r="I44" s="12" t="s">
        <v>1044</v>
      </c>
      <c r="J44" s="12">
        <v>1</v>
      </c>
      <c r="K44" s="12"/>
      <c r="L44" s="12" t="s">
        <v>1045</v>
      </c>
      <c r="M44" s="12" t="s">
        <v>1046</v>
      </c>
      <c r="N44" s="12" t="s">
        <v>68</v>
      </c>
      <c r="O44" s="12" t="s">
        <v>69</v>
      </c>
      <c r="P44" s="12" t="s">
        <v>70</v>
      </c>
    </row>
    <row r="45" spans="1:16" s="8" customFormat="1">
      <c r="A45" s="12">
        <v>751</v>
      </c>
      <c r="B45" s="12">
        <v>69309</v>
      </c>
      <c r="C45" s="12">
        <v>1627</v>
      </c>
      <c r="D45" s="12">
        <v>15103</v>
      </c>
      <c r="E45" s="12">
        <v>844</v>
      </c>
      <c r="F45" s="12">
        <v>38634</v>
      </c>
      <c r="G45" s="12">
        <v>5</v>
      </c>
      <c r="H45" s="12">
        <v>4</v>
      </c>
      <c r="I45" s="12" t="s">
        <v>1047</v>
      </c>
      <c r="J45" s="12">
        <v>1</v>
      </c>
      <c r="K45" s="12"/>
      <c r="L45" s="12" t="s">
        <v>1048</v>
      </c>
      <c r="M45" s="12" t="s">
        <v>1049</v>
      </c>
      <c r="N45" s="12" t="s">
        <v>68</v>
      </c>
      <c r="O45" s="12" t="s">
        <v>69</v>
      </c>
      <c r="P45" s="12" t="s">
        <v>70</v>
      </c>
    </row>
    <row r="46" spans="1:16" s="8" customFormat="1">
      <c r="A46" s="12">
        <v>751</v>
      </c>
      <c r="B46" s="12">
        <v>69309</v>
      </c>
      <c r="C46" s="12">
        <v>1627</v>
      </c>
      <c r="D46" s="12">
        <v>15101</v>
      </c>
      <c r="E46" s="12">
        <v>846</v>
      </c>
      <c r="F46" s="12">
        <v>38634</v>
      </c>
      <c r="G46" s="12">
        <v>48</v>
      </c>
      <c r="H46" s="12" t="s">
        <v>1050</v>
      </c>
      <c r="I46" s="12" t="s">
        <v>1051</v>
      </c>
      <c r="J46" s="12">
        <v>1</v>
      </c>
      <c r="K46" s="12"/>
      <c r="L46" s="12" t="s">
        <v>1052</v>
      </c>
      <c r="M46" s="12" t="s">
        <v>1053</v>
      </c>
      <c r="N46" s="12" t="s">
        <v>68</v>
      </c>
      <c r="O46" s="12" t="s">
        <v>69</v>
      </c>
      <c r="P46" s="12" t="s">
        <v>70</v>
      </c>
    </row>
    <row r="47" spans="1:16" s="8" customFormat="1">
      <c r="A47" s="12">
        <v>751</v>
      </c>
      <c r="B47" s="12">
        <v>69309</v>
      </c>
      <c r="C47" s="12">
        <v>1627</v>
      </c>
      <c r="D47" s="12">
        <v>15099</v>
      </c>
      <c r="E47" s="12">
        <v>852</v>
      </c>
      <c r="F47" s="12">
        <v>38634</v>
      </c>
      <c r="G47" s="12">
        <v>16</v>
      </c>
      <c r="H47" s="12" t="s">
        <v>1054</v>
      </c>
      <c r="I47" s="12" t="s">
        <v>1055</v>
      </c>
      <c r="J47" s="12">
        <v>1</v>
      </c>
      <c r="K47" s="12"/>
      <c r="L47" s="12" t="s">
        <v>1056</v>
      </c>
      <c r="M47" s="12" t="s">
        <v>1057</v>
      </c>
      <c r="N47" s="12" t="s">
        <v>68</v>
      </c>
      <c r="O47" s="12" t="s">
        <v>69</v>
      </c>
      <c r="P47" s="12" t="s">
        <v>70</v>
      </c>
    </row>
    <row r="48" spans="1:16" s="8" customFormat="1">
      <c r="A48" s="12">
        <v>751</v>
      </c>
      <c r="B48" s="12">
        <v>69309</v>
      </c>
      <c r="C48" s="12">
        <v>1627</v>
      </c>
      <c r="D48" s="12">
        <v>15097</v>
      </c>
      <c r="E48" s="12">
        <v>854</v>
      </c>
      <c r="F48" s="12">
        <v>38634</v>
      </c>
      <c r="G48" s="12">
        <v>3</v>
      </c>
      <c r="H48" s="12">
        <v>3</v>
      </c>
      <c r="I48" s="12" t="s">
        <v>1058</v>
      </c>
      <c r="J48" s="12">
        <v>1</v>
      </c>
      <c r="K48" s="12"/>
      <c r="L48" s="12" t="s">
        <v>1059</v>
      </c>
      <c r="M48" s="12" t="s">
        <v>1060</v>
      </c>
      <c r="N48" s="12" t="s">
        <v>68</v>
      </c>
      <c r="O48" s="12" t="s">
        <v>69</v>
      </c>
      <c r="P48" s="12" t="s">
        <v>70</v>
      </c>
    </row>
    <row r="49" spans="1:131" s="8" customFormat="1">
      <c r="A49" s="12">
        <v>751</v>
      </c>
      <c r="B49" s="12">
        <v>69309</v>
      </c>
      <c r="C49" s="12">
        <v>1627</v>
      </c>
      <c r="D49" s="12">
        <v>15095</v>
      </c>
      <c r="E49" s="12">
        <v>849</v>
      </c>
      <c r="F49" s="12">
        <v>38634</v>
      </c>
      <c r="G49" s="12">
        <v>9</v>
      </c>
      <c r="H49" s="12" t="s">
        <v>1061</v>
      </c>
      <c r="I49" s="12" t="s">
        <v>1062</v>
      </c>
      <c r="J49" s="12">
        <v>1</v>
      </c>
      <c r="K49" s="12"/>
      <c r="L49" s="12" t="s">
        <v>1063</v>
      </c>
      <c r="M49" s="12" t="s">
        <v>1064</v>
      </c>
      <c r="N49" s="12" t="s">
        <v>68</v>
      </c>
      <c r="O49" s="12" t="s">
        <v>69</v>
      </c>
      <c r="P49" s="12" t="s">
        <v>70</v>
      </c>
    </row>
    <row r="50" spans="1:131" s="8" customFormat="1">
      <c r="A50" s="12">
        <v>751</v>
      </c>
      <c r="B50" s="12">
        <v>69309</v>
      </c>
      <c r="C50" s="12">
        <v>1627</v>
      </c>
      <c r="D50" s="12">
        <v>15093</v>
      </c>
      <c r="E50" s="12">
        <v>845</v>
      </c>
      <c r="F50" s="12">
        <v>38634</v>
      </c>
      <c r="G50" s="12">
        <v>0</v>
      </c>
      <c r="H50" s="12" t="s">
        <v>1065</v>
      </c>
      <c r="I50" s="12" t="s">
        <v>1066</v>
      </c>
      <c r="J50" s="12">
        <v>1</v>
      </c>
      <c r="K50" s="12"/>
      <c r="L50" s="12" t="s">
        <v>1067</v>
      </c>
      <c r="M50" s="12" t="s">
        <v>1068</v>
      </c>
      <c r="N50" s="12" t="s">
        <v>68</v>
      </c>
      <c r="O50" s="12" t="s">
        <v>69</v>
      </c>
      <c r="P50" s="12" t="s">
        <v>70</v>
      </c>
    </row>
    <row r="51" spans="1:131" s="8" customFormat="1">
      <c r="A51" s="12">
        <v>751</v>
      </c>
      <c r="B51" s="12">
        <v>69309</v>
      </c>
      <c r="C51" s="12">
        <v>1627</v>
      </c>
      <c r="D51" s="12">
        <v>15091</v>
      </c>
      <c r="E51" s="12">
        <v>847</v>
      </c>
      <c r="F51" s="12">
        <v>38634</v>
      </c>
      <c r="G51" s="12">
        <v>5</v>
      </c>
      <c r="H51" s="12"/>
      <c r="I51" s="12" t="s">
        <v>1069</v>
      </c>
      <c r="J51" s="12">
        <v>1</v>
      </c>
      <c r="K51" s="12"/>
      <c r="L51" s="12" t="s">
        <v>1070</v>
      </c>
      <c r="M51" s="12" t="s">
        <v>1071</v>
      </c>
      <c r="N51" s="12" t="s">
        <v>68</v>
      </c>
      <c r="O51" s="12" t="s">
        <v>69</v>
      </c>
      <c r="P51" s="12" t="s">
        <v>70</v>
      </c>
    </row>
    <row r="52" spans="1:131" s="8" customFormat="1">
      <c r="A52" s="12">
        <v>751</v>
      </c>
      <c r="B52" s="12">
        <v>69309</v>
      </c>
      <c r="C52" s="12">
        <v>1627</v>
      </c>
      <c r="D52" s="12">
        <v>15089</v>
      </c>
      <c r="E52" s="12">
        <v>848</v>
      </c>
      <c r="F52" s="12">
        <v>38634</v>
      </c>
      <c r="G52" s="12">
        <v>6</v>
      </c>
      <c r="H52" s="12">
        <v>4.2857142857142803</v>
      </c>
      <c r="I52" s="12" t="s">
        <v>1072</v>
      </c>
      <c r="J52" s="12">
        <v>1</v>
      </c>
      <c r="K52" s="12"/>
      <c r="L52" s="12" t="s">
        <v>1073</v>
      </c>
      <c r="M52" s="12" t="s">
        <v>1074</v>
      </c>
      <c r="N52" s="12" t="s">
        <v>68</v>
      </c>
      <c r="O52" s="12" t="s">
        <v>69</v>
      </c>
      <c r="P52" s="12" t="s">
        <v>70</v>
      </c>
    </row>
    <row r="53" spans="1:131" s="8" customFormat="1">
      <c r="A53" s="57"/>
      <c r="B53" s="57"/>
      <c r="C53" s="57"/>
      <c r="D53" s="57"/>
      <c r="E53" s="57"/>
      <c r="F53" s="57"/>
      <c r="G53" s="57"/>
      <c r="H53" s="57"/>
      <c r="I53" s="57"/>
      <c r="J53" s="57"/>
      <c r="K53" s="57"/>
      <c r="L53" s="57"/>
      <c r="M53" s="57"/>
      <c r="N53" s="57"/>
      <c r="O53" s="57"/>
      <c r="P53" s="57"/>
    </row>
    <row r="54" spans="1:131" s="12" customFormat="1">
      <c r="A54" s="12">
        <v>751</v>
      </c>
      <c r="B54" s="12">
        <v>69366</v>
      </c>
      <c r="C54" s="12">
        <v>1627</v>
      </c>
      <c r="D54" s="12">
        <v>15111</v>
      </c>
      <c r="E54" s="12">
        <v>853</v>
      </c>
      <c r="F54" s="12">
        <v>38608</v>
      </c>
      <c r="G54" s="12">
        <v>6</v>
      </c>
      <c r="H54" s="12">
        <v>5</v>
      </c>
      <c r="I54" s="12" t="s">
        <v>906</v>
      </c>
      <c r="J54" s="12">
        <v>1</v>
      </c>
      <c r="L54" s="12" t="s">
        <v>907</v>
      </c>
      <c r="M54" s="12" t="s">
        <v>908</v>
      </c>
      <c r="N54" s="12" t="s">
        <v>909</v>
      </c>
      <c r="O54" s="12" t="s">
        <v>72</v>
      </c>
      <c r="P54" s="12" t="s">
        <v>70</v>
      </c>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59"/>
    </row>
    <row r="55" spans="1:131" s="12" customFormat="1">
      <c r="A55" s="12">
        <v>751</v>
      </c>
      <c r="B55" s="12">
        <v>69366</v>
      </c>
      <c r="C55" s="12">
        <v>1627</v>
      </c>
      <c r="D55" s="12">
        <v>15109</v>
      </c>
      <c r="E55" s="12">
        <v>851</v>
      </c>
      <c r="F55" s="12">
        <v>38608</v>
      </c>
      <c r="G55" s="12">
        <v>15</v>
      </c>
      <c r="H55" s="12" t="s">
        <v>910</v>
      </c>
      <c r="I55" s="12" t="s">
        <v>911</v>
      </c>
      <c r="J55" s="12">
        <v>1</v>
      </c>
      <c r="L55" s="12" t="s">
        <v>912</v>
      </c>
      <c r="M55" s="12" t="s">
        <v>913</v>
      </c>
      <c r="N55" s="12" t="s">
        <v>909</v>
      </c>
      <c r="O55" s="12" t="s">
        <v>72</v>
      </c>
      <c r="P55" s="12" t="s">
        <v>70</v>
      </c>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59"/>
    </row>
    <row r="56" spans="1:131" s="12" customFormat="1">
      <c r="A56" s="12">
        <v>751</v>
      </c>
      <c r="B56" s="12">
        <v>69366</v>
      </c>
      <c r="C56" s="12">
        <v>1627</v>
      </c>
      <c r="D56" s="12">
        <v>15107</v>
      </c>
      <c r="E56" s="12">
        <v>850</v>
      </c>
      <c r="F56" s="12">
        <v>38608</v>
      </c>
      <c r="G56" s="12">
        <v>3</v>
      </c>
      <c r="H56" s="12">
        <v>2.75</v>
      </c>
      <c r="I56" s="12" t="s">
        <v>914</v>
      </c>
      <c r="J56" s="12">
        <v>1</v>
      </c>
      <c r="L56" s="12" t="s">
        <v>915</v>
      </c>
      <c r="M56" s="12" t="s">
        <v>916</v>
      </c>
      <c r="N56" s="12" t="s">
        <v>909</v>
      </c>
      <c r="O56" s="12" t="s">
        <v>72</v>
      </c>
      <c r="P56" s="12" t="s">
        <v>70</v>
      </c>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59"/>
    </row>
    <row r="57" spans="1:131" s="12" customFormat="1">
      <c r="A57" s="12">
        <v>751</v>
      </c>
      <c r="B57" s="12">
        <v>69366</v>
      </c>
      <c r="C57" s="12">
        <v>1627</v>
      </c>
      <c r="D57" s="12">
        <v>15105</v>
      </c>
      <c r="E57" s="12">
        <v>855</v>
      </c>
      <c r="F57" s="12">
        <v>38608</v>
      </c>
      <c r="G57" s="12">
        <v>10</v>
      </c>
      <c r="H57" s="12">
        <v>10</v>
      </c>
      <c r="I57" s="12" t="s">
        <v>917</v>
      </c>
      <c r="J57" s="12">
        <v>1</v>
      </c>
      <c r="L57" s="12" t="s">
        <v>918</v>
      </c>
      <c r="M57" s="12" t="s">
        <v>919</v>
      </c>
      <c r="N57" s="12" t="s">
        <v>909</v>
      </c>
      <c r="O57" s="12" t="s">
        <v>72</v>
      </c>
      <c r="P57" s="12" t="s">
        <v>70</v>
      </c>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59"/>
    </row>
    <row r="58" spans="1:131" s="12" customFormat="1">
      <c r="A58" s="12">
        <v>751</v>
      </c>
      <c r="B58" s="12">
        <v>69366</v>
      </c>
      <c r="C58" s="12">
        <v>1627</v>
      </c>
      <c r="D58" s="12">
        <v>15103</v>
      </c>
      <c r="E58" s="12">
        <v>844</v>
      </c>
      <c r="F58" s="12">
        <v>38608</v>
      </c>
      <c r="G58" s="12">
        <v>4</v>
      </c>
      <c r="H58" s="12">
        <v>3.5</v>
      </c>
      <c r="I58" s="12" t="s">
        <v>920</v>
      </c>
      <c r="J58" s="12">
        <v>1</v>
      </c>
      <c r="L58" s="12" t="s">
        <v>921</v>
      </c>
      <c r="M58" s="12" t="s">
        <v>922</v>
      </c>
      <c r="N58" s="12" t="s">
        <v>909</v>
      </c>
      <c r="O58" s="12" t="s">
        <v>72</v>
      </c>
      <c r="P58" s="12" t="s">
        <v>70</v>
      </c>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59"/>
    </row>
    <row r="59" spans="1:131" s="12" customFormat="1">
      <c r="A59" s="12">
        <v>751</v>
      </c>
      <c r="B59" s="12">
        <v>69366</v>
      </c>
      <c r="C59" s="12">
        <v>1627</v>
      </c>
      <c r="D59" s="12">
        <v>15101</v>
      </c>
      <c r="E59" s="12">
        <v>846</v>
      </c>
      <c r="F59" s="12">
        <v>38608</v>
      </c>
      <c r="G59" s="12">
        <v>72</v>
      </c>
      <c r="H59" s="12" t="s">
        <v>923</v>
      </c>
      <c r="I59" s="12" t="s">
        <v>924</v>
      </c>
      <c r="J59" s="12">
        <v>1</v>
      </c>
      <c r="L59" s="12" t="s">
        <v>925</v>
      </c>
      <c r="M59" s="12" t="s">
        <v>926</v>
      </c>
      <c r="N59" s="12" t="s">
        <v>909</v>
      </c>
      <c r="O59" s="12" t="s">
        <v>72</v>
      </c>
      <c r="P59" s="12" t="s">
        <v>70</v>
      </c>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59"/>
    </row>
    <row r="60" spans="1:131" s="12" customFormat="1">
      <c r="A60" s="12">
        <v>751</v>
      </c>
      <c r="B60" s="12">
        <v>69366</v>
      </c>
      <c r="C60" s="12">
        <v>1627</v>
      </c>
      <c r="D60" s="12">
        <v>15099</v>
      </c>
      <c r="E60" s="12">
        <v>852</v>
      </c>
      <c r="F60" s="12">
        <v>38608</v>
      </c>
      <c r="G60" s="12">
        <v>-10</v>
      </c>
      <c r="H60" s="12" t="s">
        <v>927</v>
      </c>
      <c r="I60" s="12" t="s">
        <v>928</v>
      </c>
      <c r="J60" s="12">
        <v>1</v>
      </c>
      <c r="L60" s="12" t="s">
        <v>929</v>
      </c>
      <c r="M60" s="12" t="s">
        <v>930</v>
      </c>
      <c r="N60" s="12" t="s">
        <v>909</v>
      </c>
      <c r="O60" s="12" t="s">
        <v>72</v>
      </c>
      <c r="P60" s="12" t="s">
        <v>70</v>
      </c>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59"/>
    </row>
    <row r="61" spans="1:131" s="12" customFormat="1">
      <c r="A61" s="12">
        <v>751</v>
      </c>
      <c r="B61" s="12">
        <v>69366</v>
      </c>
      <c r="C61" s="12">
        <v>1627</v>
      </c>
      <c r="D61" s="12">
        <v>15097</v>
      </c>
      <c r="E61" s="12">
        <v>854</v>
      </c>
      <c r="F61" s="12">
        <v>38608</v>
      </c>
      <c r="G61" s="12">
        <v>5</v>
      </c>
      <c r="H61" s="12">
        <v>4.5</v>
      </c>
      <c r="I61" s="12" t="s">
        <v>931</v>
      </c>
      <c r="J61" s="12">
        <v>1</v>
      </c>
      <c r="L61" s="12" t="s">
        <v>932</v>
      </c>
      <c r="M61" s="12" t="s">
        <v>933</v>
      </c>
      <c r="N61" s="12" t="s">
        <v>909</v>
      </c>
      <c r="O61" s="12" t="s">
        <v>72</v>
      </c>
      <c r="P61" s="12" t="s">
        <v>70</v>
      </c>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59"/>
    </row>
    <row r="62" spans="1:131" s="12" customFormat="1">
      <c r="A62" s="12">
        <v>751</v>
      </c>
      <c r="B62" s="12">
        <v>69366</v>
      </c>
      <c r="C62" s="12">
        <v>1627</v>
      </c>
      <c r="D62" s="12">
        <v>15095</v>
      </c>
      <c r="E62" s="12">
        <v>849</v>
      </c>
      <c r="F62" s="12">
        <v>38608</v>
      </c>
      <c r="G62" s="12">
        <v>-9</v>
      </c>
      <c r="H62" s="12" t="s">
        <v>934</v>
      </c>
      <c r="I62" s="12" t="s">
        <v>935</v>
      </c>
      <c r="J62" s="12">
        <v>1</v>
      </c>
      <c r="L62" s="12" t="s">
        <v>936</v>
      </c>
      <c r="M62" s="12" t="s">
        <v>937</v>
      </c>
      <c r="N62" s="12" t="s">
        <v>909</v>
      </c>
      <c r="O62" s="12" t="s">
        <v>72</v>
      </c>
      <c r="P62" s="12" t="s">
        <v>70</v>
      </c>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59"/>
    </row>
    <row r="63" spans="1:131" s="12" customFormat="1">
      <c r="A63" s="12">
        <v>751</v>
      </c>
      <c r="B63" s="12">
        <v>69366</v>
      </c>
      <c r="C63" s="12">
        <v>1627</v>
      </c>
      <c r="D63" s="12">
        <v>15093</v>
      </c>
      <c r="E63" s="12">
        <v>845</v>
      </c>
      <c r="F63" s="12">
        <v>38608</v>
      </c>
      <c r="G63" s="12">
        <v>-1</v>
      </c>
      <c r="H63" s="12" t="s">
        <v>938</v>
      </c>
      <c r="I63" s="12" t="s">
        <v>939</v>
      </c>
      <c r="J63" s="12">
        <v>1</v>
      </c>
      <c r="L63" s="12" t="s">
        <v>940</v>
      </c>
      <c r="M63" s="12" t="s">
        <v>941</v>
      </c>
      <c r="N63" s="12" t="s">
        <v>909</v>
      </c>
      <c r="O63" s="12" t="s">
        <v>72</v>
      </c>
      <c r="P63" s="12" t="s">
        <v>70</v>
      </c>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59"/>
    </row>
    <row r="64" spans="1:131" s="12" customFormat="1">
      <c r="A64" s="12">
        <v>751</v>
      </c>
      <c r="B64" s="12">
        <v>69366</v>
      </c>
      <c r="C64" s="12">
        <v>1627</v>
      </c>
      <c r="D64" s="12">
        <v>15091</v>
      </c>
      <c r="E64" s="12">
        <v>847</v>
      </c>
      <c r="F64" s="12">
        <v>38608</v>
      </c>
      <c r="G64" s="12">
        <v>3</v>
      </c>
      <c r="I64" s="12" t="s">
        <v>942</v>
      </c>
      <c r="J64" s="12">
        <v>1</v>
      </c>
      <c r="L64" s="12" t="s">
        <v>943</v>
      </c>
      <c r="M64" s="12" t="s">
        <v>944</v>
      </c>
      <c r="N64" s="12" t="s">
        <v>909</v>
      </c>
      <c r="O64" s="12" t="s">
        <v>72</v>
      </c>
      <c r="P64" s="12" t="s">
        <v>70</v>
      </c>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59"/>
    </row>
    <row r="65" spans="1:131" s="12" customFormat="1">
      <c r="A65" s="12">
        <v>751</v>
      </c>
      <c r="B65" s="12">
        <v>69366</v>
      </c>
      <c r="C65" s="12">
        <v>1627</v>
      </c>
      <c r="D65" s="12">
        <v>15089</v>
      </c>
      <c r="E65" s="12">
        <v>848</v>
      </c>
      <c r="F65" s="12">
        <v>38608</v>
      </c>
      <c r="G65" s="12">
        <v>5</v>
      </c>
      <c r="H65" s="12">
        <v>3.6</v>
      </c>
      <c r="I65" s="12" t="s">
        <v>948</v>
      </c>
      <c r="J65" s="12">
        <v>1</v>
      </c>
      <c r="L65" s="12" t="s">
        <v>949</v>
      </c>
      <c r="M65" s="12" t="s">
        <v>950</v>
      </c>
      <c r="N65" s="12" t="s">
        <v>909</v>
      </c>
      <c r="O65" s="12" t="s">
        <v>72</v>
      </c>
      <c r="P65" s="12" t="s">
        <v>70</v>
      </c>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59"/>
    </row>
    <row r="66" spans="1:131" s="12" customFormat="1">
      <c r="A66" s="38"/>
      <c r="B66" s="38"/>
      <c r="C66" s="38"/>
      <c r="D66" s="38"/>
      <c r="E66" s="38"/>
      <c r="F66" s="38"/>
      <c r="G66" s="38"/>
      <c r="H66" s="38"/>
      <c r="I66" s="38"/>
      <c r="J66" s="38"/>
      <c r="K66" s="38"/>
      <c r="L66" s="38"/>
      <c r="M66" s="38"/>
      <c r="N66" s="38"/>
      <c r="O66" s="38"/>
      <c r="P66" s="38"/>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59"/>
    </row>
    <row r="67" spans="1:131" s="12" customFormat="1">
      <c r="A67" s="12">
        <v>751</v>
      </c>
      <c r="B67" s="12">
        <v>69362</v>
      </c>
      <c r="C67" s="12">
        <v>1627</v>
      </c>
      <c r="D67" s="12">
        <v>15111</v>
      </c>
      <c r="E67" s="12">
        <v>853</v>
      </c>
      <c r="F67" s="12">
        <v>38605</v>
      </c>
      <c r="G67" s="12">
        <v>4</v>
      </c>
      <c r="H67" s="12">
        <v>3.6666666666666599</v>
      </c>
      <c r="I67" s="12" t="s">
        <v>945</v>
      </c>
      <c r="J67" s="12">
        <v>1</v>
      </c>
      <c r="L67" s="12" t="s">
        <v>946</v>
      </c>
      <c r="M67" s="12" t="s">
        <v>947</v>
      </c>
      <c r="N67" s="12" t="s">
        <v>68</v>
      </c>
      <c r="O67" s="12" t="s">
        <v>69</v>
      </c>
      <c r="P67" s="12" t="s">
        <v>70</v>
      </c>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59"/>
    </row>
    <row r="68" spans="1:131" s="12" customFormat="1">
      <c r="A68" s="12">
        <v>751</v>
      </c>
      <c r="B68" s="12">
        <v>69362</v>
      </c>
      <c r="C68" s="12">
        <v>1627</v>
      </c>
      <c r="D68" s="12">
        <v>15109</v>
      </c>
      <c r="E68" s="12">
        <v>851</v>
      </c>
      <c r="F68" s="12">
        <v>38605</v>
      </c>
      <c r="G68" s="12">
        <v>13</v>
      </c>
      <c r="H68" s="12" t="s">
        <v>951</v>
      </c>
      <c r="I68" s="12" t="s">
        <v>952</v>
      </c>
      <c r="J68" s="12">
        <v>1</v>
      </c>
      <c r="L68" s="12" t="s">
        <v>953</v>
      </c>
      <c r="M68" s="12" t="s">
        <v>954</v>
      </c>
      <c r="N68" s="12" t="s">
        <v>68</v>
      </c>
      <c r="O68" s="12" t="s">
        <v>69</v>
      </c>
      <c r="P68" s="12" t="s">
        <v>70</v>
      </c>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59"/>
    </row>
    <row r="69" spans="1:131" s="12" customFormat="1">
      <c r="A69" s="12">
        <v>751</v>
      </c>
      <c r="B69" s="12">
        <v>69362</v>
      </c>
      <c r="C69" s="12">
        <v>1627</v>
      </c>
      <c r="D69" s="12">
        <v>15107</v>
      </c>
      <c r="E69" s="12">
        <v>850</v>
      </c>
      <c r="F69" s="12">
        <v>38605</v>
      </c>
      <c r="G69" s="12">
        <v>3</v>
      </c>
      <c r="H69" s="12">
        <v>2.5</v>
      </c>
      <c r="I69" s="12" t="s">
        <v>955</v>
      </c>
      <c r="J69" s="12">
        <v>1</v>
      </c>
      <c r="L69" s="12" t="s">
        <v>956</v>
      </c>
      <c r="M69" s="12" t="s">
        <v>957</v>
      </c>
      <c r="N69" s="12" t="s">
        <v>68</v>
      </c>
      <c r="O69" s="12" t="s">
        <v>69</v>
      </c>
      <c r="P69" s="12" t="s">
        <v>70</v>
      </c>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59"/>
    </row>
    <row r="70" spans="1:131" s="12" customFormat="1">
      <c r="A70" s="12">
        <v>751</v>
      </c>
      <c r="B70" s="12">
        <v>69362</v>
      </c>
      <c r="C70" s="12">
        <v>1627</v>
      </c>
      <c r="D70" s="12">
        <v>15105</v>
      </c>
      <c r="E70" s="12">
        <v>855</v>
      </c>
      <c r="F70" s="12">
        <v>38605</v>
      </c>
      <c r="G70" s="12">
        <v>6</v>
      </c>
      <c r="H70" s="12">
        <v>6</v>
      </c>
      <c r="I70" s="12" t="s">
        <v>958</v>
      </c>
      <c r="J70" s="12">
        <v>1</v>
      </c>
      <c r="L70" s="12" t="s">
        <v>959</v>
      </c>
      <c r="M70" s="12" t="s">
        <v>960</v>
      </c>
      <c r="N70" s="12" t="s">
        <v>68</v>
      </c>
      <c r="O70" s="12" t="s">
        <v>69</v>
      </c>
      <c r="P70" s="12" t="s">
        <v>70</v>
      </c>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59"/>
    </row>
    <row r="71" spans="1:131" s="12" customFormat="1">
      <c r="A71" s="12">
        <v>751</v>
      </c>
      <c r="B71" s="12">
        <v>69362</v>
      </c>
      <c r="C71" s="12">
        <v>1627</v>
      </c>
      <c r="D71" s="12">
        <v>15103</v>
      </c>
      <c r="E71" s="12">
        <v>844</v>
      </c>
      <c r="F71" s="12">
        <v>38605</v>
      </c>
      <c r="G71" s="12">
        <v>5</v>
      </c>
      <c r="H71" s="12">
        <v>4.3333333333333304</v>
      </c>
      <c r="I71" s="12" t="s">
        <v>961</v>
      </c>
      <c r="J71" s="12">
        <v>1</v>
      </c>
      <c r="L71" s="12" t="s">
        <v>962</v>
      </c>
      <c r="M71" s="12" t="s">
        <v>963</v>
      </c>
      <c r="N71" s="12" t="s">
        <v>68</v>
      </c>
      <c r="O71" s="12" t="s">
        <v>69</v>
      </c>
      <c r="P71" s="12" t="s">
        <v>70</v>
      </c>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59"/>
    </row>
    <row r="72" spans="1:131" s="12" customFormat="1">
      <c r="A72" s="12">
        <v>751</v>
      </c>
      <c r="B72" s="12">
        <v>69362</v>
      </c>
      <c r="C72" s="12">
        <v>1627</v>
      </c>
      <c r="D72" s="12">
        <v>15101</v>
      </c>
      <c r="E72" s="12">
        <v>846</v>
      </c>
      <c r="F72" s="12">
        <v>38605</v>
      </c>
      <c r="G72" s="12">
        <v>37</v>
      </c>
      <c r="H72" s="12" t="s">
        <v>964</v>
      </c>
      <c r="I72" s="12" t="s">
        <v>965</v>
      </c>
      <c r="J72" s="12">
        <v>1</v>
      </c>
      <c r="L72" s="12" t="s">
        <v>966</v>
      </c>
      <c r="M72" s="12" t="s">
        <v>967</v>
      </c>
      <c r="N72" s="12" t="s">
        <v>68</v>
      </c>
      <c r="O72" s="12" t="s">
        <v>69</v>
      </c>
      <c r="P72" s="12" t="s">
        <v>70</v>
      </c>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59"/>
    </row>
    <row r="73" spans="1:131" s="12" customFormat="1">
      <c r="A73" s="12">
        <v>751</v>
      </c>
      <c r="B73" s="12">
        <v>69362</v>
      </c>
      <c r="C73" s="12">
        <v>1627</v>
      </c>
      <c r="D73" s="12">
        <v>15099</v>
      </c>
      <c r="E73" s="12">
        <v>852</v>
      </c>
      <c r="F73" s="12">
        <v>38605</v>
      </c>
      <c r="G73" s="12">
        <v>8</v>
      </c>
      <c r="H73" s="12" t="s">
        <v>968</v>
      </c>
      <c r="I73" s="12" t="s">
        <v>969</v>
      </c>
      <c r="J73" s="12">
        <v>1</v>
      </c>
      <c r="L73" s="12" t="s">
        <v>970</v>
      </c>
      <c r="M73" s="12" t="s">
        <v>971</v>
      </c>
      <c r="N73" s="12" t="s">
        <v>68</v>
      </c>
      <c r="O73" s="12" t="s">
        <v>69</v>
      </c>
      <c r="P73" s="12" t="s">
        <v>70</v>
      </c>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59"/>
    </row>
    <row r="74" spans="1:131" s="12" customFormat="1">
      <c r="A74" s="12">
        <v>751</v>
      </c>
      <c r="B74" s="12">
        <v>69362</v>
      </c>
      <c r="C74" s="12">
        <v>1627</v>
      </c>
      <c r="D74" s="12">
        <v>15097</v>
      </c>
      <c r="E74" s="12">
        <v>854</v>
      </c>
      <c r="F74" s="12">
        <v>38605</v>
      </c>
      <c r="G74" s="12">
        <v>5</v>
      </c>
      <c r="H74" s="12">
        <v>4.6666666666666599</v>
      </c>
      <c r="I74" s="12" t="s">
        <v>972</v>
      </c>
      <c r="J74" s="12">
        <v>1</v>
      </c>
      <c r="L74" s="12" t="s">
        <v>973</v>
      </c>
      <c r="M74" s="12" t="s">
        <v>974</v>
      </c>
      <c r="N74" s="12" t="s">
        <v>68</v>
      </c>
      <c r="O74" s="12" t="s">
        <v>69</v>
      </c>
      <c r="P74" s="12" t="s">
        <v>70</v>
      </c>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59"/>
    </row>
    <row r="75" spans="1:131" s="12" customFormat="1">
      <c r="A75" s="12">
        <v>751</v>
      </c>
      <c r="B75" s="12">
        <v>69362</v>
      </c>
      <c r="C75" s="12">
        <v>1627</v>
      </c>
      <c r="D75" s="12">
        <v>15095</v>
      </c>
      <c r="E75" s="12">
        <v>849</v>
      </c>
      <c r="F75" s="12">
        <v>38605</v>
      </c>
      <c r="G75" s="12">
        <v>7</v>
      </c>
      <c r="H75" s="12" t="s">
        <v>975</v>
      </c>
      <c r="I75" s="12" t="s">
        <v>976</v>
      </c>
      <c r="J75" s="12">
        <v>1</v>
      </c>
      <c r="L75" s="12" t="s">
        <v>977</v>
      </c>
      <c r="M75" s="12" t="s">
        <v>978</v>
      </c>
      <c r="N75" s="12" t="s">
        <v>68</v>
      </c>
      <c r="O75" s="12" t="s">
        <v>69</v>
      </c>
      <c r="P75" s="12" t="s">
        <v>70</v>
      </c>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59"/>
    </row>
    <row r="76" spans="1:131" s="12" customFormat="1">
      <c r="A76" s="12">
        <v>751</v>
      </c>
      <c r="B76" s="12">
        <v>69362</v>
      </c>
      <c r="C76" s="12">
        <v>1627</v>
      </c>
      <c r="D76" s="12">
        <v>15093</v>
      </c>
      <c r="E76" s="12">
        <v>845</v>
      </c>
      <c r="F76" s="12">
        <v>38605</v>
      </c>
      <c r="G76" s="12">
        <v>1</v>
      </c>
      <c r="H76" s="12" t="s">
        <v>979</v>
      </c>
      <c r="I76" s="12" t="s">
        <v>980</v>
      </c>
      <c r="J76" s="12">
        <v>1</v>
      </c>
      <c r="L76" s="12" t="s">
        <v>981</v>
      </c>
      <c r="M76" s="12" t="s">
        <v>982</v>
      </c>
      <c r="N76" s="12" t="s">
        <v>68</v>
      </c>
      <c r="O76" s="12" t="s">
        <v>69</v>
      </c>
      <c r="P76" s="12" t="s">
        <v>70</v>
      </c>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59"/>
    </row>
    <row r="77" spans="1:131" s="12" customFormat="1">
      <c r="A77" s="12">
        <v>751</v>
      </c>
      <c r="B77" s="12">
        <v>69362</v>
      </c>
      <c r="C77" s="12">
        <v>1627</v>
      </c>
      <c r="D77" s="12">
        <v>15091</v>
      </c>
      <c r="E77" s="12">
        <v>847</v>
      </c>
      <c r="F77" s="12">
        <v>38605</v>
      </c>
      <c r="G77" s="12">
        <v>5</v>
      </c>
      <c r="I77" s="12" t="s">
        <v>983</v>
      </c>
      <c r="J77" s="12">
        <v>1</v>
      </c>
      <c r="L77" s="12" t="s">
        <v>984</v>
      </c>
      <c r="M77" s="12" t="s">
        <v>985</v>
      </c>
      <c r="N77" s="12" t="s">
        <v>68</v>
      </c>
      <c r="O77" s="12" t="s">
        <v>69</v>
      </c>
      <c r="P77" s="12" t="s">
        <v>70</v>
      </c>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59"/>
    </row>
    <row r="78" spans="1:131" s="12" customFormat="1">
      <c r="A78" s="12">
        <v>751</v>
      </c>
      <c r="B78" s="12">
        <v>69362</v>
      </c>
      <c r="C78" s="12">
        <v>1627</v>
      </c>
      <c r="D78" s="12">
        <v>15089</v>
      </c>
      <c r="E78" s="12">
        <v>848</v>
      </c>
      <c r="F78" s="12">
        <v>38605</v>
      </c>
      <c r="G78" s="12">
        <v>6</v>
      </c>
      <c r="H78" s="12">
        <v>4.1428571428571397</v>
      </c>
      <c r="I78" s="12" t="s">
        <v>986</v>
      </c>
      <c r="J78" s="12">
        <v>1</v>
      </c>
      <c r="L78" s="12" t="s">
        <v>987</v>
      </c>
      <c r="M78" s="12" t="s">
        <v>988</v>
      </c>
      <c r="N78" s="12" t="s">
        <v>68</v>
      </c>
      <c r="O78" s="12" t="s">
        <v>69</v>
      </c>
      <c r="P78" s="12" t="s">
        <v>70</v>
      </c>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59"/>
    </row>
    <row r="79" spans="1:131" s="42" customFormat="1">
      <c r="A79" s="63"/>
      <c r="B79" s="63"/>
      <c r="C79" s="63"/>
      <c r="D79" s="63"/>
      <c r="E79" s="63"/>
      <c r="F79" s="63"/>
      <c r="G79" s="63"/>
      <c r="H79" s="63"/>
      <c r="I79" s="63"/>
      <c r="J79" s="63"/>
      <c r="K79" s="63"/>
      <c r="L79" s="63"/>
      <c r="M79" s="63"/>
      <c r="N79" s="63"/>
      <c r="O79" s="63"/>
      <c r="P79" s="38"/>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row>
    <row r="80" spans="1:131">
      <c r="A80" s="58">
        <v>751</v>
      </c>
      <c r="B80" s="58">
        <v>69050</v>
      </c>
      <c r="C80" s="58">
        <v>1627</v>
      </c>
      <c r="D80" s="58">
        <v>15111</v>
      </c>
      <c r="E80" s="58">
        <v>853</v>
      </c>
      <c r="F80" s="58">
        <v>37851</v>
      </c>
      <c r="G80" s="58">
        <v>3</v>
      </c>
      <c r="H80" s="58">
        <v>2.5</v>
      </c>
      <c r="I80" s="58" t="s">
        <v>510</v>
      </c>
      <c r="J80" s="58">
        <v>1</v>
      </c>
      <c r="K80" s="58" t="s">
        <v>73</v>
      </c>
      <c r="L80" s="58" t="s">
        <v>74</v>
      </c>
      <c r="M80" s="58" t="s">
        <v>68</v>
      </c>
      <c r="N80" s="58" t="s">
        <v>69</v>
      </c>
      <c r="O80" s="58" t="s">
        <v>70</v>
      </c>
      <c r="P80" s="12" t="s">
        <v>71</v>
      </c>
    </row>
    <row r="81" spans="1:16">
      <c r="A81" s="12">
        <v>751</v>
      </c>
      <c r="B81" s="12">
        <v>69050</v>
      </c>
      <c r="C81" s="12">
        <v>1627</v>
      </c>
      <c r="D81" s="12">
        <v>15109</v>
      </c>
      <c r="E81" s="12">
        <v>851</v>
      </c>
      <c r="F81" s="12">
        <v>37851</v>
      </c>
      <c r="G81" s="12">
        <v>-4</v>
      </c>
      <c r="H81" s="12" t="s">
        <v>511</v>
      </c>
      <c r="I81" s="12" t="s">
        <v>512</v>
      </c>
      <c r="J81" s="12">
        <v>1</v>
      </c>
      <c r="K81" s="12" t="s">
        <v>75</v>
      </c>
      <c r="L81" s="12" t="s">
        <v>76</v>
      </c>
      <c r="M81" s="12" t="s">
        <v>68</v>
      </c>
      <c r="N81" s="12" t="s">
        <v>69</v>
      </c>
      <c r="O81" s="12" t="s">
        <v>70</v>
      </c>
      <c r="P81" s="12" t="s">
        <v>71</v>
      </c>
    </row>
    <row r="82" spans="1:16">
      <c r="A82" s="12">
        <v>751</v>
      </c>
      <c r="B82" s="12">
        <v>69050</v>
      </c>
      <c r="C82" s="12">
        <v>1627</v>
      </c>
      <c r="D82" s="12">
        <v>15107</v>
      </c>
      <c r="E82" s="12">
        <v>850</v>
      </c>
      <c r="F82" s="12">
        <v>37851</v>
      </c>
      <c r="G82" s="12">
        <v>3</v>
      </c>
      <c r="H82" s="12">
        <v>2.6666666666666599</v>
      </c>
      <c r="I82" s="12" t="s">
        <v>513</v>
      </c>
      <c r="J82" s="12">
        <v>1</v>
      </c>
      <c r="K82" s="12" t="s">
        <v>77</v>
      </c>
      <c r="L82" s="12" t="s">
        <v>78</v>
      </c>
      <c r="M82" s="12" t="s">
        <v>68</v>
      </c>
      <c r="N82" s="12" t="s">
        <v>69</v>
      </c>
      <c r="O82" s="12" t="s">
        <v>70</v>
      </c>
      <c r="P82" s="12" t="s">
        <v>71</v>
      </c>
    </row>
    <row r="83" spans="1:16">
      <c r="A83" s="12">
        <v>751</v>
      </c>
      <c r="B83" s="12">
        <v>69050</v>
      </c>
      <c r="C83" s="12">
        <v>1627</v>
      </c>
      <c r="D83" s="12">
        <v>15105</v>
      </c>
      <c r="E83" s="12">
        <v>855</v>
      </c>
      <c r="F83" s="12">
        <v>37851</v>
      </c>
      <c r="G83" s="12">
        <v>3</v>
      </c>
      <c r="H83" s="12">
        <v>3</v>
      </c>
      <c r="I83" s="12" t="s">
        <v>514</v>
      </c>
      <c r="J83" s="12">
        <v>1</v>
      </c>
      <c r="K83" s="12" t="s">
        <v>79</v>
      </c>
      <c r="L83" s="12" t="s">
        <v>80</v>
      </c>
      <c r="M83" s="12" t="s">
        <v>68</v>
      </c>
      <c r="N83" s="12" t="s">
        <v>69</v>
      </c>
      <c r="O83" s="12" t="s">
        <v>70</v>
      </c>
      <c r="P83" s="12" t="s">
        <v>71</v>
      </c>
    </row>
    <row r="84" spans="1:16">
      <c r="A84" s="12">
        <v>751</v>
      </c>
      <c r="B84" s="12">
        <v>69050</v>
      </c>
      <c r="C84" s="12">
        <v>1627</v>
      </c>
      <c r="D84" s="12">
        <v>15103</v>
      </c>
      <c r="E84" s="12">
        <v>844</v>
      </c>
      <c r="F84" s="12">
        <v>37851</v>
      </c>
      <c r="G84" s="12">
        <v>5</v>
      </c>
      <c r="H84" s="12">
        <v>4</v>
      </c>
      <c r="I84" s="12" t="s">
        <v>515</v>
      </c>
      <c r="J84" s="12">
        <v>1</v>
      </c>
      <c r="K84" s="12" t="s">
        <v>81</v>
      </c>
      <c r="L84" s="12" t="s">
        <v>82</v>
      </c>
      <c r="M84" s="12" t="s">
        <v>83</v>
      </c>
      <c r="N84" s="12" t="s">
        <v>84</v>
      </c>
      <c r="O84" s="12" t="s">
        <v>70</v>
      </c>
      <c r="P84" s="12" t="s">
        <v>71</v>
      </c>
    </row>
    <row r="85" spans="1:16">
      <c r="A85" s="12">
        <v>751</v>
      </c>
      <c r="B85" s="12">
        <v>69050</v>
      </c>
      <c r="C85" s="12">
        <v>1627</v>
      </c>
      <c r="D85" s="12">
        <v>15101</v>
      </c>
      <c r="E85" s="12">
        <v>846</v>
      </c>
      <c r="F85" s="12">
        <v>37851</v>
      </c>
      <c r="G85" s="12">
        <v>36</v>
      </c>
      <c r="H85" s="12" t="s">
        <v>516</v>
      </c>
      <c r="I85" s="12" t="s">
        <v>517</v>
      </c>
      <c r="J85" s="12">
        <v>1</v>
      </c>
      <c r="K85" s="12" t="s">
        <v>85</v>
      </c>
      <c r="L85" s="12" t="s">
        <v>86</v>
      </c>
      <c r="M85" s="12" t="s">
        <v>83</v>
      </c>
      <c r="N85" s="12" t="s">
        <v>84</v>
      </c>
      <c r="O85" s="12" t="s">
        <v>70</v>
      </c>
      <c r="P85" s="12" t="s">
        <v>71</v>
      </c>
    </row>
    <row r="86" spans="1:16">
      <c r="A86" s="12">
        <v>751</v>
      </c>
      <c r="B86" s="12">
        <v>69050</v>
      </c>
      <c r="C86" s="12">
        <v>1627</v>
      </c>
      <c r="D86" s="12">
        <v>15099</v>
      </c>
      <c r="E86" s="12">
        <v>852</v>
      </c>
      <c r="F86" s="12">
        <v>37851</v>
      </c>
      <c r="G86" s="12">
        <v>18</v>
      </c>
      <c r="H86" s="12" t="s">
        <v>518</v>
      </c>
      <c r="I86" s="12" t="s">
        <v>519</v>
      </c>
      <c r="J86" s="12">
        <v>1</v>
      </c>
      <c r="K86" s="12" t="s">
        <v>87</v>
      </c>
      <c r="L86" s="12" t="s">
        <v>88</v>
      </c>
      <c r="M86" s="12" t="s">
        <v>83</v>
      </c>
      <c r="N86" s="12" t="s">
        <v>84</v>
      </c>
      <c r="O86" s="12" t="s">
        <v>70</v>
      </c>
      <c r="P86" s="12" t="s">
        <v>71</v>
      </c>
    </row>
    <row r="87" spans="1:16">
      <c r="A87" s="12">
        <v>751</v>
      </c>
      <c r="B87" s="12">
        <v>69050</v>
      </c>
      <c r="C87" s="12">
        <v>1627</v>
      </c>
      <c r="D87" s="12">
        <v>15097</v>
      </c>
      <c r="E87" s="12">
        <v>854</v>
      </c>
      <c r="F87" s="12">
        <v>37851</v>
      </c>
      <c r="G87" s="12">
        <v>4</v>
      </c>
      <c r="H87" s="12">
        <v>3.6666666666666599</v>
      </c>
      <c r="I87" s="12" t="s">
        <v>520</v>
      </c>
      <c r="J87" s="12">
        <v>1</v>
      </c>
      <c r="K87" s="12" t="s">
        <v>89</v>
      </c>
      <c r="L87" s="12" t="s">
        <v>90</v>
      </c>
      <c r="M87" s="12" t="s">
        <v>83</v>
      </c>
      <c r="N87" s="12" t="s">
        <v>84</v>
      </c>
      <c r="O87" s="12" t="s">
        <v>70</v>
      </c>
      <c r="P87" s="12" t="s">
        <v>71</v>
      </c>
    </row>
    <row r="88" spans="1:16">
      <c r="A88" s="12">
        <v>751</v>
      </c>
      <c r="B88" s="12">
        <v>69050</v>
      </c>
      <c r="C88" s="12">
        <v>1627</v>
      </c>
      <c r="D88" s="12">
        <v>15095</v>
      </c>
      <c r="E88" s="12">
        <v>849</v>
      </c>
      <c r="F88" s="12">
        <v>37851</v>
      </c>
      <c r="G88" s="12">
        <v>7</v>
      </c>
      <c r="H88" s="12" t="s">
        <v>521</v>
      </c>
      <c r="I88" s="12" t="s">
        <v>522</v>
      </c>
      <c r="J88" s="12">
        <v>1</v>
      </c>
      <c r="K88" s="12" t="s">
        <v>91</v>
      </c>
      <c r="L88" s="12" t="s">
        <v>92</v>
      </c>
      <c r="M88" s="12" t="s">
        <v>83</v>
      </c>
      <c r="N88" s="12" t="s">
        <v>84</v>
      </c>
      <c r="O88" s="12" t="s">
        <v>70</v>
      </c>
      <c r="P88" s="12" t="s">
        <v>71</v>
      </c>
    </row>
    <row r="89" spans="1:16">
      <c r="A89" s="12">
        <v>751</v>
      </c>
      <c r="B89" s="12">
        <v>69050</v>
      </c>
      <c r="C89" s="12">
        <v>1627</v>
      </c>
      <c r="D89" s="12">
        <v>15093</v>
      </c>
      <c r="E89" s="12">
        <v>845</v>
      </c>
      <c r="F89" s="12">
        <v>37851</v>
      </c>
      <c r="G89" s="12">
        <v>6</v>
      </c>
      <c r="H89" s="12" t="s">
        <v>523</v>
      </c>
      <c r="I89" s="12" t="s">
        <v>524</v>
      </c>
      <c r="J89" s="12">
        <v>1</v>
      </c>
      <c r="K89" s="12" t="s">
        <v>93</v>
      </c>
      <c r="L89" s="12" t="s">
        <v>94</v>
      </c>
      <c r="M89" s="12" t="s">
        <v>83</v>
      </c>
      <c r="N89" s="12" t="s">
        <v>84</v>
      </c>
      <c r="O89" s="12" t="s">
        <v>70</v>
      </c>
      <c r="P89" s="12" t="s">
        <v>71</v>
      </c>
    </row>
    <row r="90" spans="1:16">
      <c r="A90" s="12">
        <v>751</v>
      </c>
      <c r="B90" s="12">
        <v>69050</v>
      </c>
      <c r="C90" s="12">
        <v>1627</v>
      </c>
      <c r="D90" s="12">
        <v>15091</v>
      </c>
      <c r="E90" s="12">
        <v>847</v>
      </c>
      <c r="F90" s="12">
        <v>37851</v>
      </c>
      <c r="G90" s="12">
        <v>1</v>
      </c>
      <c r="H90" s="12"/>
      <c r="I90" s="12" t="s">
        <v>525</v>
      </c>
      <c r="J90" s="12">
        <v>1</v>
      </c>
      <c r="K90" s="12" t="s">
        <v>95</v>
      </c>
      <c r="L90" s="12" t="s">
        <v>96</v>
      </c>
      <c r="M90" s="12" t="s">
        <v>68</v>
      </c>
      <c r="N90" s="12" t="s">
        <v>69</v>
      </c>
      <c r="O90" s="12" t="s">
        <v>70</v>
      </c>
      <c r="P90" s="12" t="s">
        <v>71</v>
      </c>
    </row>
    <row r="91" spans="1:16">
      <c r="A91" s="12">
        <v>751</v>
      </c>
      <c r="B91" s="12">
        <v>69050</v>
      </c>
      <c r="C91" s="12">
        <v>1627</v>
      </c>
      <c r="D91" s="12">
        <v>15089</v>
      </c>
      <c r="E91" s="12">
        <v>848</v>
      </c>
      <c r="F91" s="12">
        <v>37851</v>
      </c>
      <c r="G91" s="12">
        <v>4</v>
      </c>
      <c r="H91" s="12">
        <v>3.4</v>
      </c>
      <c r="I91" s="12" t="s">
        <v>526</v>
      </c>
      <c r="J91" s="12">
        <v>1</v>
      </c>
      <c r="K91" s="12" t="s">
        <v>97</v>
      </c>
      <c r="L91" s="12" t="s">
        <v>98</v>
      </c>
      <c r="M91" s="12" t="s">
        <v>68</v>
      </c>
      <c r="N91" s="12" t="s">
        <v>69</v>
      </c>
      <c r="O91" s="12" t="s">
        <v>70</v>
      </c>
      <c r="P91" s="12" t="s">
        <v>71</v>
      </c>
    </row>
    <row r="92" spans="1:16">
      <c r="A92" s="38"/>
      <c r="B92" s="38"/>
      <c r="C92" s="38"/>
      <c r="D92" s="38"/>
      <c r="E92" s="38"/>
      <c r="F92" s="38"/>
      <c r="G92" s="38"/>
      <c r="H92" s="38"/>
      <c r="I92" s="38"/>
      <c r="J92" s="38"/>
      <c r="K92" s="38"/>
      <c r="L92" s="38"/>
      <c r="M92" s="38"/>
      <c r="N92" s="38"/>
      <c r="O92" s="38"/>
      <c r="P92" s="38"/>
    </row>
    <row r="93" spans="1:16">
      <c r="A93" s="12">
        <v>751</v>
      </c>
      <c r="B93" s="12">
        <v>69035</v>
      </c>
      <c r="C93" s="12">
        <v>1627</v>
      </c>
      <c r="D93" s="12">
        <v>15111</v>
      </c>
      <c r="E93" s="12">
        <v>853</v>
      </c>
      <c r="F93" s="12">
        <v>37790</v>
      </c>
      <c r="G93" s="12">
        <v>4</v>
      </c>
      <c r="H93" s="12">
        <v>3.6666666666666599</v>
      </c>
      <c r="I93" s="12" t="s">
        <v>527</v>
      </c>
      <c r="J93" s="12">
        <v>1</v>
      </c>
      <c r="K93" s="12" t="s">
        <v>99</v>
      </c>
      <c r="L93" s="12" t="s">
        <v>100</v>
      </c>
      <c r="M93" s="12" t="s">
        <v>68</v>
      </c>
      <c r="N93" s="12" t="s">
        <v>69</v>
      </c>
      <c r="O93" s="12" t="s">
        <v>70</v>
      </c>
      <c r="P93" s="12" t="s">
        <v>71</v>
      </c>
    </row>
    <row r="94" spans="1:16">
      <c r="A94" s="12">
        <v>751</v>
      </c>
      <c r="B94" s="12">
        <v>69035</v>
      </c>
      <c r="C94" s="12">
        <v>1627</v>
      </c>
      <c r="D94" s="12">
        <v>15109</v>
      </c>
      <c r="E94" s="12">
        <v>851</v>
      </c>
      <c r="F94" s="12">
        <v>37790</v>
      </c>
      <c r="G94" s="12">
        <v>4</v>
      </c>
      <c r="H94" s="12" t="s">
        <v>528</v>
      </c>
      <c r="I94" s="12" t="s">
        <v>529</v>
      </c>
      <c r="J94" s="12">
        <v>1</v>
      </c>
      <c r="K94" s="12" t="s">
        <v>101</v>
      </c>
      <c r="L94" s="12" t="s">
        <v>102</v>
      </c>
      <c r="M94" s="12" t="s">
        <v>68</v>
      </c>
      <c r="N94" s="12" t="s">
        <v>69</v>
      </c>
      <c r="O94" s="12" t="s">
        <v>70</v>
      </c>
      <c r="P94" s="12" t="s">
        <v>71</v>
      </c>
    </row>
    <row r="95" spans="1:16">
      <c r="A95" s="12">
        <v>751</v>
      </c>
      <c r="B95" s="12">
        <v>69035</v>
      </c>
      <c r="C95" s="12">
        <v>1627</v>
      </c>
      <c r="D95" s="12">
        <v>15107</v>
      </c>
      <c r="E95" s="12">
        <v>850</v>
      </c>
      <c r="F95" s="12">
        <v>37790</v>
      </c>
      <c r="G95" s="12">
        <v>2</v>
      </c>
      <c r="H95" s="12">
        <v>2</v>
      </c>
      <c r="I95" s="12" t="s">
        <v>530</v>
      </c>
      <c r="J95" s="12">
        <v>1</v>
      </c>
      <c r="K95" s="12" t="s">
        <v>103</v>
      </c>
      <c r="L95" s="12" t="s">
        <v>104</v>
      </c>
      <c r="M95" s="12" t="s">
        <v>68</v>
      </c>
      <c r="N95" s="12" t="s">
        <v>69</v>
      </c>
      <c r="O95" s="12" t="s">
        <v>70</v>
      </c>
      <c r="P95" s="12" t="s">
        <v>71</v>
      </c>
    </row>
    <row r="96" spans="1:16">
      <c r="A96" s="12">
        <v>751</v>
      </c>
      <c r="B96" s="12">
        <v>69035</v>
      </c>
      <c r="C96" s="12">
        <v>1627</v>
      </c>
      <c r="D96" s="12">
        <v>15105</v>
      </c>
      <c r="E96" s="12">
        <v>855</v>
      </c>
      <c r="F96" s="12">
        <v>37790</v>
      </c>
      <c r="G96" s="12">
        <v>0</v>
      </c>
      <c r="H96" s="12">
        <v>0</v>
      </c>
      <c r="I96" s="12" t="s">
        <v>531</v>
      </c>
      <c r="J96" s="12">
        <v>1</v>
      </c>
      <c r="K96" s="12" t="s">
        <v>105</v>
      </c>
      <c r="L96" s="12" t="s">
        <v>106</v>
      </c>
      <c r="M96" s="12" t="s">
        <v>68</v>
      </c>
      <c r="N96" s="12" t="s">
        <v>69</v>
      </c>
      <c r="O96" s="12" t="s">
        <v>70</v>
      </c>
      <c r="P96" s="12" t="s">
        <v>71</v>
      </c>
    </row>
    <row r="97" spans="1:130">
      <c r="A97" s="12">
        <v>751</v>
      </c>
      <c r="B97" s="12">
        <v>69035</v>
      </c>
      <c r="C97" s="12">
        <v>1627</v>
      </c>
      <c r="D97" s="12">
        <v>15103</v>
      </c>
      <c r="E97" s="12">
        <v>844</v>
      </c>
      <c r="F97" s="12">
        <v>37790</v>
      </c>
      <c r="G97" s="12">
        <v>0</v>
      </c>
      <c r="H97" s="12">
        <v>0</v>
      </c>
      <c r="I97" s="12" t="s">
        <v>532</v>
      </c>
      <c r="J97" s="12">
        <v>1</v>
      </c>
      <c r="K97" s="12" t="s">
        <v>107</v>
      </c>
      <c r="L97" s="12" t="s">
        <v>108</v>
      </c>
      <c r="M97" s="12" t="s">
        <v>68</v>
      </c>
      <c r="N97" s="12" t="s">
        <v>69</v>
      </c>
      <c r="O97" s="12" t="s">
        <v>70</v>
      </c>
      <c r="P97" s="12" t="s">
        <v>71</v>
      </c>
    </row>
    <row r="98" spans="1:130">
      <c r="A98" s="12">
        <v>751</v>
      </c>
      <c r="B98" s="12">
        <v>69035</v>
      </c>
      <c r="C98" s="12">
        <v>1627</v>
      </c>
      <c r="D98" s="12">
        <v>15101</v>
      </c>
      <c r="E98" s="12">
        <v>846</v>
      </c>
      <c r="F98" s="12">
        <v>37790</v>
      </c>
      <c r="G98" s="12">
        <v>4</v>
      </c>
      <c r="H98" s="12" t="s">
        <v>533</v>
      </c>
      <c r="I98" s="12" t="s">
        <v>534</v>
      </c>
      <c r="J98" s="12">
        <v>1</v>
      </c>
      <c r="K98" s="12" t="s">
        <v>109</v>
      </c>
      <c r="L98" s="12" t="s">
        <v>110</v>
      </c>
      <c r="M98" s="12" t="s">
        <v>68</v>
      </c>
      <c r="N98" s="12" t="s">
        <v>69</v>
      </c>
      <c r="O98" s="12" t="s">
        <v>70</v>
      </c>
      <c r="P98" s="12" t="s">
        <v>71</v>
      </c>
    </row>
    <row r="99" spans="1:130">
      <c r="A99" s="12">
        <v>751</v>
      </c>
      <c r="B99" s="12">
        <v>69035</v>
      </c>
      <c r="C99" s="12">
        <v>1627</v>
      </c>
      <c r="D99" s="12">
        <v>15099</v>
      </c>
      <c r="E99" s="12">
        <v>852</v>
      </c>
      <c r="F99" s="12">
        <v>37790</v>
      </c>
      <c r="G99" s="12">
        <v>-2</v>
      </c>
      <c r="H99" s="12" t="s">
        <v>535</v>
      </c>
      <c r="I99" s="12" t="s">
        <v>536</v>
      </c>
      <c r="J99" s="12">
        <v>1</v>
      </c>
      <c r="K99" s="12" t="s">
        <v>111</v>
      </c>
      <c r="L99" s="12" t="s">
        <v>112</v>
      </c>
      <c r="M99" s="12" t="s">
        <v>68</v>
      </c>
      <c r="N99" s="12" t="s">
        <v>69</v>
      </c>
      <c r="O99" s="12" t="s">
        <v>70</v>
      </c>
      <c r="P99" s="12" t="s">
        <v>71</v>
      </c>
    </row>
    <row r="100" spans="1:130">
      <c r="A100" s="12">
        <v>751</v>
      </c>
      <c r="B100" s="12">
        <v>69035</v>
      </c>
      <c r="C100" s="12">
        <v>1627</v>
      </c>
      <c r="D100" s="12">
        <v>15097</v>
      </c>
      <c r="E100" s="12">
        <v>854</v>
      </c>
      <c r="F100" s="12">
        <v>37790</v>
      </c>
      <c r="G100" s="12">
        <v>3</v>
      </c>
      <c r="H100" s="12">
        <v>3</v>
      </c>
      <c r="I100" s="12" t="s">
        <v>537</v>
      </c>
      <c r="J100" s="12">
        <v>1</v>
      </c>
      <c r="K100" s="12" t="s">
        <v>113</v>
      </c>
      <c r="L100" s="12" t="s">
        <v>114</v>
      </c>
      <c r="M100" s="12" t="s">
        <v>68</v>
      </c>
      <c r="N100" s="12" t="s">
        <v>69</v>
      </c>
      <c r="O100" s="12" t="s">
        <v>70</v>
      </c>
      <c r="P100" s="12" t="s">
        <v>71</v>
      </c>
    </row>
    <row r="101" spans="1:130">
      <c r="A101" s="12">
        <v>751</v>
      </c>
      <c r="B101" s="12">
        <v>69035</v>
      </c>
      <c r="C101" s="12">
        <v>1627</v>
      </c>
      <c r="D101" s="12">
        <v>15095</v>
      </c>
      <c r="E101" s="12">
        <v>849</v>
      </c>
      <c r="F101" s="12">
        <v>37790</v>
      </c>
      <c r="G101" s="12">
        <v>7</v>
      </c>
      <c r="H101" s="12" t="s">
        <v>521</v>
      </c>
      <c r="I101" s="12" t="s">
        <v>538</v>
      </c>
      <c r="J101" s="12">
        <v>1</v>
      </c>
      <c r="K101" s="12" t="s">
        <v>115</v>
      </c>
      <c r="L101" s="12" t="s">
        <v>116</v>
      </c>
      <c r="M101" s="12" t="s">
        <v>68</v>
      </c>
      <c r="N101" s="12" t="s">
        <v>69</v>
      </c>
      <c r="O101" s="12" t="s">
        <v>70</v>
      </c>
      <c r="P101" s="12" t="s">
        <v>71</v>
      </c>
    </row>
    <row r="102" spans="1:130">
      <c r="A102" s="12">
        <v>751</v>
      </c>
      <c r="B102" s="12">
        <v>69035</v>
      </c>
      <c r="C102" s="12">
        <v>1627</v>
      </c>
      <c r="D102" s="12">
        <v>15093</v>
      </c>
      <c r="E102" s="12">
        <v>845</v>
      </c>
      <c r="F102" s="12">
        <v>37790</v>
      </c>
      <c r="G102" s="12">
        <v>0</v>
      </c>
      <c r="H102" s="12" t="s">
        <v>539</v>
      </c>
      <c r="I102" s="12" t="s">
        <v>540</v>
      </c>
      <c r="J102" s="12">
        <v>1</v>
      </c>
      <c r="K102" s="12" t="s">
        <v>117</v>
      </c>
      <c r="L102" s="12" t="s">
        <v>118</v>
      </c>
      <c r="M102" s="12" t="s">
        <v>68</v>
      </c>
      <c r="N102" s="12" t="s">
        <v>69</v>
      </c>
      <c r="O102" s="12" t="s">
        <v>70</v>
      </c>
      <c r="P102" s="12" t="s">
        <v>71</v>
      </c>
    </row>
    <row r="103" spans="1:130">
      <c r="A103" s="12">
        <v>751</v>
      </c>
      <c r="B103" s="12">
        <v>69035</v>
      </c>
      <c r="C103" s="12">
        <v>1627</v>
      </c>
      <c r="D103" s="12">
        <v>15091</v>
      </c>
      <c r="E103" s="12">
        <v>847</v>
      </c>
      <c r="F103" s="12">
        <v>37790</v>
      </c>
      <c r="G103" s="12">
        <v>0</v>
      </c>
      <c r="H103" s="12"/>
      <c r="I103" s="12" t="s">
        <v>541</v>
      </c>
      <c r="J103" s="12">
        <v>1</v>
      </c>
      <c r="K103" s="12" t="s">
        <v>119</v>
      </c>
      <c r="L103" s="12" t="s">
        <v>120</v>
      </c>
      <c r="M103" s="12" t="s">
        <v>68</v>
      </c>
      <c r="N103" s="12" t="s">
        <v>69</v>
      </c>
      <c r="O103" s="12" t="s">
        <v>70</v>
      </c>
      <c r="P103" s="12" t="s">
        <v>71</v>
      </c>
    </row>
    <row r="104" spans="1:130">
      <c r="A104" s="12">
        <v>751</v>
      </c>
      <c r="B104" s="12">
        <v>69035</v>
      </c>
      <c r="C104" s="12">
        <v>1627</v>
      </c>
      <c r="D104" s="12">
        <v>15089</v>
      </c>
      <c r="E104" s="12">
        <v>848</v>
      </c>
      <c r="F104" s="12">
        <v>37790</v>
      </c>
      <c r="G104" s="12">
        <v>2</v>
      </c>
      <c r="H104" s="12">
        <v>2</v>
      </c>
      <c r="I104" s="12" t="s">
        <v>542</v>
      </c>
      <c r="J104" s="12">
        <v>1</v>
      </c>
      <c r="K104" s="12" t="s">
        <v>121</v>
      </c>
      <c r="L104" s="12" t="s">
        <v>122</v>
      </c>
      <c r="M104" s="12" t="s">
        <v>68</v>
      </c>
      <c r="N104" s="12" t="s">
        <v>69</v>
      </c>
      <c r="O104" s="12" t="s">
        <v>70</v>
      </c>
      <c r="P104" s="12" t="s">
        <v>71</v>
      </c>
    </row>
    <row r="105" spans="1:130">
      <c r="A105" s="38"/>
      <c r="B105" s="38"/>
      <c r="C105" s="38"/>
      <c r="D105" s="38"/>
      <c r="E105" s="38"/>
      <c r="F105" s="38"/>
      <c r="G105" s="38"/>
      <c r="H105" s="38"/>
      <c r="I105" s="38"/>
      <c r="J105" s="38"/>
      <c r="K105" s="38"/>
      <c r="L105" s="38"/>
      <c r="M105" s="38"/>
      <c r="N105" s="38"/>
      <c r="O105" s="38"/>
      <c r="P105" s="38"/>
    </row>
    <row r="106" spans="1:130" s="40" customFormat="1">
      <c r="A106" s="39">
        <v>751</v>
      </c>
      <c r="B106" s="39">
        <v>68696</v>
      </c>
      <c r="C106" s="39">
        <v>1627</v>
      </c>
      <c r="D106" s="39">
        <v>15111</v>
      </c>
      <c r="E106" s="39">
        <v>853</v>
      </c>
      <c r="F106" s="39">
        <v>37281</v>
      </c>
      <c r="G106" s="39">
        <v>7</v>
      </c>
      <c r="H106" s="39">
        <v>5.5</v>
      </c>
      <c r="I106" s="39" t="s">
        <v>543</v>
      </c>
      <c r="J106" s="39">
        <v>1</v>
      </c>
      <c r="K106" s="39" t="s">
        <v>123</v>
      </c>
      <c r="L106" s="39" t="s">
        <v>124</v>
      </c>
      <c r="M106" s="39" t="s">
        <v>68</v>
      </c>
      <c r="N106" s="39" t="s">
        <v>69</v>
      </c>
      <c r="O106" s="39" t="s">
        <v>70</v>
      </c>
      <c r="P106" s="39" t="s">
        <v>71</v>
      </c>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row>
    <row r="107" spans="1:130" s="40" customFormat="1">
      <c r="A107" s="39">
        <v>751</v>
      </c>
      <c r="B107" s="39">
        <v>68696</v>
      </c>
      <c r="C107" s="39">
        <v>1627</v>
      </c>
      <c r="D107" s="39">
        <v>15109</v>
      </c>
      <c r="E107" s="39">
        <v>851</v>
      </c>
      <c r="F107" s="39">
        <v>37281</v>
      </c>
      <c r="G107" s="39">
        <v>39</v>
      </c>
      <c r="H107" s="39" t="s">
        <v>544</v>
      </c>
      <c r="I107" s="39" t="s">
        <v>545</v>
      </c>
      <c r="J107" s="39">
        <v>1</v>
      </c>
      <c r="K107" s="39" t="s">
        <v>125</v>
      </c>
      <c r="L107" s="39" t="s">
        <v>126</v>
      </c>
      <c r="M107" s="39" t="s">
        <v>68</v>
      </c>
      <c r="N107" s="39" t="s">
        <v>69</v>
      </c>
      <c r="O107" s="39" t="s">
        <v>70</v>
      </c>
      <c r="P107" s="39" t="s">
        <v>71</v>
      </c>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row>
    <row r="108" spans="1:130" s="40" customFormat="1">
      <c r="A108" s="39">
        <v>751</v>
      </c>
      <c r="B108" s="39">
        <v>68696</v>
      </c>
      <c r="C108" s="39">
        <v>1627</v>
      </c>
      <c r="D108" s="39">
        <v>15107</v>
      </c>
      <c r="E108" s="39">
        <v>850</v>
      </c>
      <c r="F108" s="39">
        <v>37281</v>
      </c>
      <c r="G108" s="39">
        <v>2</v>
      </c>
      <c r="H108" s="39">
        <v>2</v>
      </c>
      <c r="I108" s="39" t="s">
        <v>546</v>
      </c>
      <c r="J108" s="39">
        <v>1</v>
      </c>
      <c r="K108" s="39" t="s">
        <v>127</v>
      </c>
      <c r="L108" s="39" t="s">
        <v>128</v>
      </c>
      <c r="M108" s="39" t="s">
        <v>68</v>
      </c>
      <c r="N108" s="39" t="s">
        <v>69</v>
      </c>
      <c r="O108" s="39" t="s">
        <v>70</v>
      </c>
      <c r="P108" s="39" t="s">
        <v>71</v>
      </c>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row>
    <row r="109" spans="1:130" s="40" customFormat="1">
      <c r="A109" s="39">
        <v>751</v>
      </c>
      <c r="B109" s="39">
        <v>68696</v>
      </c>
      <c r="C109" s="39">
        <v>1627</v>
      </c>
      <c r="D109" s="39">
        <v>15105</v>
      </c>
      <c r="E109" s="39">
        <v>855</v>
      </c>
      <c r="F109" s="39">
        <v>37281</v>
      </c>
      <c r="G109" s="39">
        <v>12</v>
      </c>
      <c r="H109" s="39">
        <v>12</v>
      </c>
      <c r="I109" s="39" t="s">
        <v>547</v>
      </c>
      <c r="J109" s="39">
        <v>1</v>
      </c>
      <c r="K109" s="39" t="s">
        <v>129</v>
      </c>
      <c r="L109" s="39" t="s">
        <v>130</v>
      </c>
      <c r="M109" s="39" t="s">
        <v>68</v>
      </c>
      <c r="N109" s="39" t="s">
        <v>69</v>
      </c>
      <c r="O109" s="39" t="s">
        <v>70</v>
      </c>
      <c r="P109" s="39" t="s">
        <v>71</v>
      </c>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row>
    <row r="110" spans="1:130" s="40" customFormat="1">
      <c r="A110" s="39">
        <v>751</v>
      </c>
      <c r="B110" s="39">
        <v>68696</v>
      </c>
      <c r="C110" s="39">
        <v>1627</v>
      </c>
      <c r="D110" s="39">
        <v>15103</v>
      </c>
      <c r="E110" s="39">
        <v>844</v>
      </c>
      <c r="F110" s="39">
        <v>37281</v>
      </c>
      <c r="G110" s="39">
        <v>7</v>
      </c>
      <c r="H110" s="39">
        <v>5.5</v>
      </c>
      <c r="I110" s="39" t="s">
        <v>548</v>
      </c>
      <c r="J110" s="39">
        <v>1</v>
      </c>
      <c r="K110" s="39" t="s">
        <v>131</v>
      </c>
      <c r="L110" s="39" t="s">
        <v>132</v>
      </c>
      <c r="M110" s="39" t="s">
        <v>68</v>
      </c>
      <c r="N110" s="39" t="s">
        <v>69</v>
      </c>
      <c r="O110" s="39" t="s">
        <v>70</v>
      </c>
      <c r="P110" s="39" t="s">
        <v>71</v>
      </c>
      <c r="Q110" s="62"/>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row>
    <row r="111" spans="1:130" s="40" customFormat="1">
      <c r="A111" s="39">
        <v>751</v>
      </c>
      <c r="B111" s="39">
        <v>68696</v>
      </c>
      <c r="C111" s="39">
        <v>1627</v>
      </c>
      <c r="D111" s="39">
        <v>15101</v>
      </c>
      <c r="E111" s="39">
        <v>846</v>
      </c>
      <c r="F111" s="39">
        <v>37281</v>
      </c>
      <c r="G111" s="39">
        <v>90</v>
      </c>
      <c r="H111" s="39" t="s">
        <v>549</v>
      </c>
      <c r="I111" s="39" t="s">
        <v>550</v>
      </c>
      <c r="J111" s="39">
        <v>1</v>
      </c>
      <c r="K111" s="39" t="s">
        <v>133</v>
      </c>
      <c r="L111" s="39" t="s">
        <v>134</v>
      </c>
      <c r="M111" s="39" t="s">
        <v>68</v>
      </c>
      <c r="N111" s="39" t="s">
        <v>69</v>
      </c>
      <c r="O111" s="39" t="s">
        <v>70</v>
      </c>
      <c r="P111" s="39" t="s">
        <v>71</v>
      </c>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row>
    <row r="112" spans="1:130" s="40" customFormat="1">
      <c r="A112" s="39">
        <v>751</v>
      </c>
      <c r="B112" s="39">
        <v>68696</v>
      </c>
      <c r="C112" s="39">
        <v>1627</v>
      </c>
      <c r="D112" s="39">
        <v>15099</v>
      </c>
      <c r="E112" s="39">
        <v>852</v>
      </c>
      <c r="F112" s="39">
        <v>37281</v>
      </c>
      <c r="G112" s="39">
        <v>84</v>
      </c>
      <c r="H112" s="39" t="s">
        <v>551</v>
      </c>
      <c r="I112" s="39" t="s">
        <v>552</v>
      </c>
      <c r="J112" s="39">
        <v>1</v>
      </c>
      <c r="K112" s="39" t="s">
        <v>135</v>
      </c>
      <c r="L112" s="39" t="s">
        <v>136</v>
      </c>
      <c r="M112" s="39" t="s">
        <v>68</v>
      </c>
      <c r="N112" s="39" t="s">
        <v>69</v>
      </c>
      <c r="O112" s="39" t="s">
        <v>70</v>
      </c>
      <c r="P112" s="39" t="s">
        <v>71</v>
      </c>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row>
    <row r="113" spans="1:130" s="40" customFormat="1">
      <c r="A113" s="39">
        <v>751</v>
      </c>
      <c r="B113" s="39">
        <v>68696</v>
      </c>
      <c r="C113" s="39">
        <v>1627</v>
      </c>
      <c r="D113" s="39">
        <v>15097</v>
      </c>
      <c r="E113" s="39">
        <v>854</v>
      </c>
      <c r="F113" s="39">
        <v>37281</v>
      </c>
      <c r="G113" s="39">
        <v>5</v>
      </c>
      <c r="H113" s="39">
        <v>4.5</v>
      </c>
      <c r="I113" s="39" t="s">
        <v>553</v>
      </c>
      <c r="J113" s="39">
        <v>1</v>
      </c>
      <c r="K113" s="39" t="s">
        <v>137</v>
      </c>
      <c r="L113" s="39" t="s">
        <v>138</v>
      </c>
      <c r="M113" s="39" t="s">
        <v>68</v>
      </c>
      <c r="N113" s="39" t="s">
        <v>69</v>
      </c>
      <c r="O113" s="39" t="s">
        <v>70</v>
      </c>
      <c r="P113" s="39" t="s">
        <v>71</v>
      </c>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row>
    <row r="114" spans="1:130" s="40" customFormat="1">
      <c r="A114" s="39">
        <v>751</v>
      </c>
      <c r="B114" s="39">
        <v>68696</v>
      </c>
      <c r="C114" s="39">
        <v>1627</v>
      </c>
      <c r="D114" s="39">
        <v>15095</v>
      </c>
      <c r="E114" s="39">
        <v>849</v>
      </c>
      <c r="F114" s="39">
        <v>37281</v>
      </c>
      <c r="G114" s="39">
        <v>9</v>
      </c>
      <c r="H114" s="39" t="s">
        <v>554</v>
      </c>
      <c r="I114" s="39" t="s">
        <v>555</v>
      </c>
      <c r="J114" s="39">
        <v>1</v>
      </c>
      <c r="K114" s="39" t="s">
        <v>139</v>
      </c>
      <c r="L114" s="39" t="s">
        <v>140</v>
      </c>
      <c r="M114" s="39" t="s">
        <v>68</v>
      </c>
      <c r="N114" s="39" t="s">
        <v>69</v>
      </c>
      <c r="O114" s="39" t="s">
        <v>70</v>
      </c>
      <c r="P114" s="39" t="s">
        <v>71</v>
      </c>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row>
    <row r="115" spans="1:130" s="40" customFormat="1">
      <c r="A115" s="39">
        <v>751</v>
      </c>
      <c r="B115" s="39">
        <v>68696</v>
      </c>
      <c r="C115" s="39">
        <v>1627</v>
      </c>
      <c r="D115" s="39">
        <v>15093</v>
      </c>
      <c r="E115" s="39">
        <v>845</v>
      </c>
      <c r="F115" s="39">
        <v>37281</v>
      </c>
      <c r="G115" s="39">
        <v>-3</v>
      </c>
      <c r="H115" s="39" t="s">
        <v>556</v>
      </c>
      <c r="I115" s="39" t="s">
        <v>557</v>
      </c>
      <c r="J115" s="39">
        <v>1</v>
      </c>
      <c r="K115" s="39" t="s">
        <v>141</v>
      </c>
      <c r="L115" s="39" t="s">
        <v>142</v>
      </c>
      <c r="M115" s="39" t="s">
        <v>68</v>
      </c>
      <c r="N115" s="39" t="s">
        <v>69</v>
      </c>
      <c r="O115" s="39" t="s">
        <v>70</v>
      </c>
      <c r="P115" s="39" t="s">
        <v>71</v>
      </c>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row>
    <row r="116" spans="1:130" s="40" customFormat="1">
      <c r="A116" s="39">
        <v>751</v>
      </c>
      <c r="B116" s="39">
        <v>68696</v>
      </c>
      <c r="C116" s="39">
        <v>1627</v>
      </c>
      <c r="D116" s="39">
        <v>15091</v>
      </c>
      <c r="E116" s="39">
        <v>847</v>
      </c>
      <c r="F116" s="39">
        <v>37281</v>
      </c>
      <c r="G116" s="39">
        <v>13</v>
      </c>
      <c r="H116" s="39"/>
      <c r="I116" s="39" t="s">
        <v>558</v>
      </c>
      <c r="J116" s="39">
        <v>1</v>
      </c>
      <c r="K116" s="39" t="s">
        <v>143</v>
      </c>
      <c r="L116" s="39" t="s">
        <v>144</v>
      </c>
      <c r="M116" s="39" t="s">
        <v>68</v>
      </c>
      <c r="N116" s="39" t="s">
        <v>69</v>
      </c>
      <c r="O116" s="39" t="s">
        <v>70</v>
      </c>
      <c r="P116" s="39" t="s">
        <v>71</v>
      </c>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row>
    <row r="117" spans="1:130" s="40" customFormat="1">
      <c r="A117" s="39">
        <v>751</v>
      </c>
      <c r="B117" s="39">
        <v>68696</v>
      </c>
      <c r="C117" s="39">
        <v>1627</v>
      </c>
      <c r="D117" s="39">
        <v>15089</v>
      </c>
      <c r="E117" s="39">
        <v>848</v>
      </c>
      <c r="F117" s="39">
        <v>37281</v>
      </c>
      <c r="G117" s="39">
        <v>6</v>
      </c>
      <c r="H117" s="39">
        <v>4.1666666666666599</v>
      </c>
      <c r="I117" s="39" t="s">
        <v>559</v>
      </c>
      <c r="J117" s="39">
        <v>1</v>
      </c>
      <c r="K117" s="39" t="s">
        <v>145</v>
      </c>
      <c r="L117" s="39" t="s">
        <v>146</v>
      </c>
      <c r="M117" s="39" t="s">
        <v>68</v>
      </c>
      <c r="N117" s="39" t="s">
        <v>69</v>
      </c>
      <c r="O117" s="39" t="s">
        <v>70</v>
      </c>
      <c r="P117" s="39" t="s">
        <v>71</v>
      </c>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row>
    <row r="118" spans="1:130">
      <c r="A118" s="38"/>
      <c r="B118" s="38"/>
      <c r="C118" s="38"/>
      <c r="D118" s="38"/>
      <c r="E118" s="38"/>
      <c r="F118" s="38"/>
      <c r="G118" s="38"/>
      <c r="H118" s="38"/>
      <c r="I118" s="38"/>
      <c r="J118" s="38"/>
      <c r="K118" s="38"/>
      <c r="L118" s="38"/>
      <c r="M118" s="38"/>
      <c r="N118" s="38"/>
      <c r="O118" s="38"/>
      <c r="P118" s="38"/>
    </row>
    <row r="119" spans="1:130">
      <c r="A119" s="12">
        <v>751</v>
      </c>
      <c r="B119" s="12">
        <v>68657</v>
      </c>
      <c r="C119" s="12">
        <v>1627</v>
      </c>
      <c r="D119" s="12">
        <v>15101</v>
      </c>
      <c r="E119" s="12">
        <v>846</v>
      </c>
      <c r="F119" s="12">
        <v>37220</v>
      </c>
      <c r="G119" s="12">
        <v>18</v>
      </c>
      <c r="H119" s="12" t="s">
        <v>560</v>
      </c>
      <c r="I119" s="12" t="s">
        <v>561</v>
      </c>
      <c r="J119" s="12">
        <v>1</v>
      </c>
      <c r="K119" s="12" t="s">
        <v>147</v>
      </c>
      <c r="L119" s="12" t="s">
        <v>148</v>
      </c>
      <c r="M119" s="12" t="s">
        <v>149</v>
      </c>
      <c r="N119" s="12" t="s">
        <v>72</v>
      </c>
      <c r="O119" s="12" t="s">
        <v>70</v>
      </c>
      <c r="P119" s="12" t="s">
        <v>71</v>
      </c>
    </row>
    <row r="120" spans="1:130">
      <c r="A120" s="12">
        <v>751</v>
      </c>
      <c r="B120" s="12">
        <v>68657</v>
      </c>
      <c r="C120" s="12">
        <v>1627</v>
      </c>
      <c r="D120" s="12">
        <v>15099</v>
      </c>
      <c r="E120" s="12">
        <v>852</v>
      </c>
      <c r="F120" s="12">
        <v>37220</v>
      </c>
      <c r="G120" s="12">
        <v>20</v>
      </c>
      <c r="H120" s="12" t="s">
        <v>562</v>
      </c>
      <c r="I120" s="12" t="s">
        <v>563</v>
      </c>
      <c r="J120" s="12">
        <v>1</v>
      </c>
      <c r="K120" s="12" t="s">
        <v>150</v>
      </c>
      <c r="L120" s="12" t="s">
        <v>151</v>
      </c>
      <c r="M120" s="12" t="s">
        <v>149</v>
      </c>
      <c r="N120" s="12" t="s">
        <v>72</v>
      </c>
      <c r="O120" s="12" t="s">
        <v>70</v>
      </c>
      <c r="P120" s="12" t="s">
        <v>71</v>
      </c>
    </row>
    <row r="121" spans="1:130">
      <c r="A121" s="12">
        <v>751</v>
      </c>
      <c r="B121" s="12">
        <v>68657</v>
      </c>
      <c r="C121" s="12">
        <v>1627</v>
      </c>
      <c r="D121" s="12">
        <v>15097</v>
      </c>
      <c r="E121" s="12">
        <v>854</v>
      </c>
      <c r="F121" s="12">
        <v>37220</v>
      </c>
      <c r="G121" s="12">
        <v>2</v>
      </c>
      <c r="H121" s="12">
        <v>2</v>
      </c>
      <c r="I121" s="12" t="s">
        <v>564</v>
      </c>
      <c r="J121" s="12">
        <v>1</v>
      </c>
      <c r="K121" s="12" t="s">
        <v>152</v>
      </c>
      <c r="L121" s="12" t="s">
        <v>153</v>
      </c>
      <c r="M121" s="12" t="s">
        <v>149</v>
      </c>
      <c r="N121" s="12" t="s">
        <v>72</v>
      </c>
      <c r="O121" s="12" t="s">
        <v>70</v>
      </c>
      <c r="P121" s="12" t="s">
        <v>71</v>
      </c>
    </row>
    <row r="122" spans="1:130">
      <c r="A122" s="12">
        <v>751</v>
      </c>
      <c r="B122" s="12">
        <v>68657</v>
      </c>
      <c r="C122" s="12">
        <v>1627</v>
      </c>
      <c r="D122" s="12">
        <v>15095</v>
      </c>
      <c r="E122" s="12">
        <v>849</v>
      </c>
      <c r="F122" s="12">
        <v>37220</v>
      </c>
      <c r="G122" s="12">
        <v>-2</v>
      </c>
      <c r="H122" s="12" t="s">
        <v>565</v>
      </c>
      <c r="I122" s="12" t="s">
        <v>566</v>
      </c>
      <c r="J122" s="12">
        <v>1</v>
      </c>
      <c r="K122" s="12" t="s">
        <v>154</v>
      </c>
      <c r="L122" s="12" t="s">
        <v>155</v>
      </c>
      <c r="M122" s="12" t="s">
        <v>149</v>
      </c>
      <c r="N122" s="12" t="s">
        <v>72</v>
      </c>
      <c r="O122" s="12" t="s">
        <v>70</v>
      </c>
      <c r="P122" s="12" t="s">
        <v>71</v>
      </c>
    </row>
    <row r="123" spans="1:130">
      <c r="A123" s="12">
        <v>751</v>
      </c>
      <c r="B123" s="12">
        <v>68657</v>
      </c>
      <c r="C123" s="12">
        <v>1627</v>
      </c>
      <c r="D123" s="12">
        <v>15093</v>
      </c>
      <c r="E123" s="12">
        <v>845</v>
      </c>
      <c r="F123" s="12">
        <v>37220</v>
      </c>
      <c r="G123" s="12">
        <v>5</v>
      </c>
      <c r="H123" s="12" t="s">
        <v>567</v>
      </c>
      <c r="I123" s="12" t="s">
        <v>568</v>
      </c>
      <c r="J123" s="12">
        <v>1</v>
      </c>
      <c r="K123" s="12" t="s">
        <v>156</v>
      </c>
      <c r="L123" s="12" t="s">
        <v>157</v>
      </c>
      <c r="M123" s="12" t="s">
        <v>149</v>
      </c>
      <c r="N123" s="12" t="s">
        <v>72</v>
      </c>
      <c r="O123" s="12" t="s">
        <v>70</v>
      </c>
      <c r="P123" s="12" t="s">
        <v>71</v>
      </c>
    </row>
    <row r="124" spans="1:130">
      <c r="A124" s="12">
        <v>751</v>
      </c>
      <c r="B124" s="12">
        <v>68657</v>
      </c>
      <c r="C124" s="12">
        <v>1627</v>
      </c>
      <c r="D124" s="12">
        <v>15091</v>
      </c>
      <c r="E124" s="12">
        <v>847</v>
      </c>
      <c r="F124" s="12">
        <v>37220</v>
      </c>
      <c r="G124" s="12">
        <v>7</v>
      </c>
      <c r="H124" s="12"/>
      <c r="I124" s="12" t="s">
        <v>569</v>
      </c>
      <c r="J124" s="12">
        <v>1</v>
      </c>
      <c r="K124" s="12" t="s">
        <v>158</v>
      </c>
      <c r="L124" s="12" t="s">
        <v>159</v>
      </c>
      <c r="M124" s="12" t="s">
        <v>149</v>
      </c>
      <c r="N124" s="12" t="s">
        <v>72</v>
      </c>
      <c r="O124" s="12" t="s">
        <v>70</v>
      </c>
      <c r="P124" s="12" t="s">
        <v>71</v>
      </c>
    </row>
    <row r="125" spans="1:130">
      <c r="A125" s="12">
        <v>751</v>
      </c>
      <c r="B125" s="12">
        <v>68657</v>
      </c>
      <c r="C125" s="12">
        <v>1627</v>
      </c>
      <c r="D125" s="12">
        <v>15089</v>
      </c>
      <c r="E125" s="12">
        <v>848</v>
      </c>
      <c r="F125" s="12">
        <v>37220</v>
      </c>
      <c r="G125" s="12">
        <v>4</v>
      </c>
      <c r="H125" s="12">
        <v>2.75</v>
      </c>
      <c r="I125" s="12" t="s">
        <v>570</v>
      </c>
      <c r="J125" s="12">
        <v>2</v>
      </c>
      <c r="K125" s="12" t="s">
        <v>160</v>
      </c>
      <c r="L125" s="12" t="s">
        <v>161</v>
      </c>
      <c r="M125" s="12" t="s">
        <v>149</v>
      </c>
      <c r="N125" s="12" t="s">
        <v>72</v>
      </c>
      <c r="O125" s="12" t="s">
        <v>70</v>
      </c>
      <c r="P125" s="12" t="s">
        <v>71</v>
      </c>
    </row>
    <row r="126" spans="1:130">
      <c r="A126" s="38"/>
      <c r="B126" s="38"/>
      <c r="C126" s="38"/>
      <c r="D126" s="38"/>
      <c r="E126" s="38"/>
      <c r="F126" s="38"/>
      <c r="G126" s="38"/>
      <c r="H126" s="38"/>
      <c r="I126" s="38"/>
      <c r="J126" s="38"/>
      <c r="K126" s="38"/>
      <c r="L126" s="38"/>
      <c r="M126" s="38"/>
      <c r="N126" s="38"/>
      <c r="O126" s="38"/>
      <c r="P126" s="38"/>
    </row>
    <row r="127" spans="1:130">
      <c r="A127" s="12">
        <v>751</v>
      </c>
      <c r="B127" s="12">
        <v>68639</v>
      </c>
      <c r="C127" s="12">
        <v>1627</v>
      </c>
      <c r="D127" s="12">
        <v>15111</v>
      </c>
      <c r="E127" s="12">
        <v>853</v>
      </c>
      <c r="F127" s="12">
        <v>37196</v>
      </c>
      <c r="G127" s="12">
        <v>3</v>
      </c>
      <c r="H127" s="12">
        <v>2.5</v>
      </c>
      <c r="I127" s="12" t="s">
        <v>571</v>
      </c>
      <c r="J127" s="12">
        <v>1</v>
      </c>
      <c r="K127" s="12" t="s">
        <v>162</v>
      </c>
      <c r="L127" s="12" t="s">
        <v>163</v>
      </c>
      <c r="M127" s="12" t="s">
        <v>164</v>
      </c>
      <c r="N127" s="12" t="s">
        <v>69</v>
      </c>
      <c r="O127" s="12" t="s">
        <v>70</v>
      </c>
      <c r="P127" s="12" t="s">
        <v>71</v>
      </c>
    </row>
    <row r="128" spans="1:130">
      <c r="A128" s="12">
        <v>751</v>
      </c>
      <c r="B128" s="12">
        <v>68639</v>
      </c>
      <c r="C128" s="12">
        <v>1627</v>
      </c>
      <c r="D128" s="12">
        <v>15109</v>
      </c>
      <c r="E128" s="12">
        <v>851</v>
      </c>
      <c r="F128" s="12">
        <v>37196</v>
      </c>
      <c r="G128" s="12">
        <v>-2</v>
      </c>
      <c r="H128" s="12" t="s">
        <v>572</v>
      </c>
      <c r="I128" s="12" t="s">
        <v>573</v>
      </c>
      <c r="J128" s="12">
        <v>1</v>
      </c>
      <c r="K128" s="12" t="s">
        <v>165</v>
      </c>
      <c r="L128" s="12" t="s">
        <v>166</v>
      </c>
      <c r="M128" s="12" t="s">
        <v>164</v>
      </c>
      <c r="N128" s="12" t="s">
        <v>69</v>
      </c>
      <c r="O128" s="12" t="s">
        <v>70</v>
      </c>
      <c r="P128" s="12" t="s">
        <v>71</v>
      </c>
    </row>
    <row r="129" spans="1:16">
      <c r="A129" s="12">
        <v>751</v>
      </c>
      <c r="B129" s="12">
        <v>68639</v>
      </c>
      <c r="C129" s="12">
        <v>1627</v>
      </c>
      <c r="D129" s="12">
        <v>15107</v>
      </c>
      <c r="E129" s="12">
        <v>850</v>
      </c>
      <c r="F129" s="12">
        <v>37196</v>
      </c>
      <c r="G129" s="12">
        <v>5</v>
      </c>
      <c r="H129" s="12">
        <v>3.5</v>
      </c>
      <c r="I129" s="12" t="s">
        <v>574</v>
      </c>
      <c r="J129" s="12">
        <v>1</v>
      </c>
      <c r="K129" s="12" t="s">
        <v>167</v>
      </c>
      <c r="L129" s="12" t="s">
        <v>168</v>
      </c>
      <c r="M129" s="12" t="s">
        <v>164</v>
      </c>
      <c r="N129" s="12" t="s">
        <v>69</v>
      </c>
      <c r="O129" s="12" t="s">
        <v>70</v>
      </c>
      <c r="P129" s="12" t="s">
        <v>71</v>
      </c>
    </row>
    <row r="130" spans="1:16">
      <c r="A130" s="12">
        <v>751</v>
      </c>
      <c r="B130" s="12">
        <v>68639</v>
      </c>
      <c r="C130" s="12">
        <v>1627</v>
      </c>
      <c r="D130" s="12">
        <v>15105</v>
      </c>
      <c r="E130" s="12">
        <v>855</v>
      </c>
      <c r="F130" s="12">
        <v>37196</v>
      </c>
      <c r="G130" s="12">
        <v>0</v>
      </c>
      <c r="H130" s="12">
        <v>0</v>
      </c>
      <c r="I130" s="12" t="s">
        <v>575</v>
      </c>
      <c r="J130" s="12">
        <v>1</v>
      </c>
      <c r="K130" s="12" t="s">
        <v>169</v>
      </c>
      <c r="L130" s="12" t="s">
        <v>170</v>
      </c>
      <c r="M130" s="12" t="s">
        <v>164</v>
      </c>
      <c r="N130" s="12" t="s">
        <v>69</v>
      </c>
      <c r="O130" s="12" t="s">
        <v>70</v>
      </c>
      <c r="P130" s="12" t="s">
        <v>71</v>
      </c>
    </row>
    <row r="131" spans="1:16">
      <c r="A131" s="12">
        <v>751</v>
      </c>
      <c r="B131" s="12">
        <v>68639</v>
      </c>
      <c r="C131" s="12">
        <v>1627</v>
      </c>
      <c r="D131" s="12">
        <v>15103</v>
      </c>
      <c r="E131" s="12">
        <v>844</v>
      </c>
      <c r="F131" s="12">
        <v>37196</v>
      </c>
      <c r="G131" s="12">
        <v>4</v>
      </c>
      <c r="H131" s="12">
        <v>3.5</v>
      </c>
      <c r="I131" s="12" t="s">
        <v>576</v>
      </c>
      <c r="J131" s="12">
        <v>1</v>
      </c>
      <c r="K131" s="12" t="s">
        <v>171</v>
      </c>
      <c r="L131" s="12" t="s">
        <v>172</v>
      </c>
      <c r="M131" s="12" t="s">
        <v>164</v>
      </c>
      <c r="N131" s="12" t="s">
        <v>69</v>
      </c>
      <c r="O131" s="12" t="s">
        <v>70</v>
      </c>
      <c r="P131" s="12" t="s">
        <v>71</v>
      </c>
    </row>
    <row r="132" spans="1:16">
      <c r="A132" s="12">
        <v>751</v>
      </c>
      <c r="B132" s="12">
        <v>68639</v>
      </c>
      <c r="C132" s="12">
        <v>1627</v>
      </c>
      <c r="D132" s="12">
        <v>15101</v>
      </c>
      <c r="E132" s="12">
        <v>846</v>
      </c>
      <c r="F132" s="12">
        <v>37196</v>
      </c>
      <c r="G132" s="12">
        <v>42</v>
      </c>
      <c r="H132" s="12" t="s">
        <v>577</v>
      </c>
      <c r="I132" s="12" t="s">
        <v>578</v>
      </c>
      <c r="J132" s="12">
        <v>1</v>
      </c>
      <c r="K132" s="12" t="s">
        <v>173</v>
      </c>
      <c r="L132" s="12" t="s">
        <v>174</v>
      </c>
      <c r="M132" s="12" t="s">
        <v>164</v>
      </c>
      <c r="N132" s="12" t="s">
        <v>69</v>
      </c>
      <c r="O132" s="12" t="s">
        <v>70</v>
      </c>
      <c r="P132" s="12" t="s">
        <v>71</v>
      </c>
    </row>
    <row r="133" spans="1:16">
      <c r="A133" s="12">
        <v>751</v>
      </c>
      <c r="B133" s="12">
        <v>68639</v>
      </c>
      <c r="C133" s="12">
        <v>1627</v>
      </c>
      <c r="D133" s="12">
        <v>15099</v>
      </c>
      <c r="E133" s="12">
        <v>852</v>
      </c>
      <c r="F133" s="12">
        <v>37196</v>
      </c>
      <c r="G133" s="12">
        <v>17</v>
      </c>
      <c r="H133" s="12" t="s">
        <v>579</v>
      </c>
      <c r="I133" s="12" t="s">
        <v>580</v>
      </c>
      <c r="J133" s="12">
        <v>1</v>
      </c>
      <c r="K133" s="12" t="s">
        <v>175</v>
      </c>
      <c r="L133" s="12" t="s">
        <v>176</v>
      </c>
      <c r="M133" s="12" t="s">
        <v>164</v>
      </c>
      <c r="N133" s="12" t="s">
        <v>69</v>
      </c>
      <c r="O133" s="12" t="s">
        <v>70</v>
      </c>
      <c r="P133" s="12" t="s">
        <v>71</v>
      </c>
    </row>
    <row r="134" spans="1:16">
      <c r="A134" s="12">
        <v>751</v>
      </c>
      <c r="B134" s="12">
        <v>68639</v>
      </c>
      <c r="C134" s="12">
        <v>1627</v>
      </c>
      <c r="D134" s="12">
        <v>15097</v>
      </c>
      <c r="E134" s="12">
        <v>854</v>
      </c>
      <c r="F134" s="12">
        <v>37196</v>
      </c>
      <c r="G134" s="12">
        <v>4</v>
      </c>
      <c r="H134" s="12">
        <v>4</v>
      </c>
      <c r="I134" s="12" t="s">
        <v>581</v>
      </c>
      <c r="J134" s="12">
        <v>1</v>
      </c>
      <c r="K134" s="12" t="s">
        <v>177</v>
      </c>
      <c r="L134" s="12" t="s">
        <v>178</v>
      </c>
      <c r="M134" s="12" t="s">
        <v>164</v>
      </c>
      <c r="N134" s="12" t="s">
        <v>69</v>
      </c>
      <c r="O134" s="12" t="s">
        <v>70</v>
      </c>
      <c r="P134" s="12" t="s">
        <v>71</v>
      </c>
    </row>
    <row r="135" spans="1:16">
      <c r="A135" s="12">
        <v>751</v>
      </c>
      <c r="B135" s="12">
        <v>68639</v>
      </c>
      <c r="C135" s="12">
        <v>1627</v>
      </c>
      <c r="D135" s="12">
        <v>15095</v>
      </c>
      <c r="E135" s="12">
        <v>849</v>
      </c>
      <c r="F135" s="12">
        <v>37196</v>
      </c>
      <c r="G135" s="12">
        <v>-4</v>
      </c>
      <c r="H135" s="12" t="s">
        <v>582</v>
      </c>
      <c r="I135" s="12" t="s">
        <v>583</v>
      </c>
      <c r="J135" s="12">
        <v>1</v>
      </c>
      <c r="K135" s="12" t="s">
        <v>179</v>
      </c>
      <c r="L135" s="12" t="s">
        <v>180</v>
      </c>
      <c r="M135" s="12" t="s">
        <v>164</v>
      </c>
      <c r="N135" s="12" t="s">
        <v>69</v>
      </c>
      <c r="O135" s="12" t="s">
        <v>70</v>
      </c>
      <c r="P135" s="12" t="s">
        <v>71</v>
      </c>
    </row>
    <row r="136" spans="1:16">
      <c r="A136" s="12">
        <v>751</v>
      </c>
      <c r="B136" s="12">
        <v>68639</v>
      </c>
      <c r="C136" s="12">
        <v>1627</v>
      </c>
      <c r="D136" s="12">
        <v>15093</v>
      </c>
      <c r="E136" s="12">
        <v>845</v>
      </c>
      <c r="F136" s="12">
        <v>37196</v>
      </c>
      <c r="G136" s="12">
        <v>-1</v>
      </c>
      <c r="H136" s="12" t="s">
        <v>584</v>
      </c>
      <c r="I136" s="12" t="s">
        <v>585</v>
      </c>
      <c r="J136" s="12">
        <v>1</v>
      </c>
      <c r="K136" s="12" t="s">
        <v>181</v>
      </c>
      <c r="L136" s="12" t="s">
        <v>182</v>
      </c>
      <c r="M136" s="12" t="s">
        <v>164</v>
      </c>
      <c r="N136" s="12" t="s">
        <v>69</v>
      </c>
      <c r="O136" s="12" t="s">
        <v>70</v>
      </c>
      <c r="P136" s="12" t="s">
        <v>71</v>
      </c>
    </row>
    <row r="137" spans="1:16">
      <c r="A137" s="12">
        <v>751</v>
      </c>
      <c r="B137" s="12">
        <v>68639</v>
      </c>
      <c r="C137" s="12">
        <v>1627</v>
      </c>
      <c r="D137" s="12">
        <v>15091</v>
      </c>
      <c r="E137" s="12">
        <v>847</v>
      </c>
      <c r="F137" s="12">
        <v>37196</v>
      </c>
      <c r="G137" s="12">
        <v>3</v>
      </c>
      <c r="H137" s="12"/>
      <c r="I137" s="12" t="s">
        <v>586</v>
      </c>
      <c r="J137" s="12">
        <v>1</v>
      </c>
      <c r="K137" s="12" t="s">
        <v>183</v>
      </c>
      <c r="L137" s="12" t="s">
        <v>184</v>
      </c>
      <c r="M137" s="12" t="s">
        <v>164</v>
      </c>
      <c r="N137" s="12" t="s">
        <v>69</v>
      </c>
      <c r="O137" s="12" t="s">
        <v>70</v>
      </c>
      <c r="P137" s="12" t="s">
        <v>71</v>
      </c>
    </row>
    <row r="138" spans="1:16">
      <c r="A138" s="12">
        <v>751</v>
      </c>
      <c r="B138" s="12">
        <v>68639</v>
      </c>
      <c r="C138" s="12">
        <v>1627</v>
      </c>
      <c r="D138" s="12">
        <v>15089</v>
      </c>
      <c r="E138" s="12">
        <v>848</v>
      </c>
      <c r="F138" s="12">
        <v>37196</v>
      </c>
      <c r="G138" s="12">
        <v>3</v>
      </c>
      <c r="H138" s="12">
        <v>2.5</v>
      </c>
      <c r="I138" s="12" t="s">
        <v>587</v>
      </c>
      <c r="J138" s="12">
        <v>1</v>
      </c>
      <c r="K138" s="12" t="s">
        <v>185</v>
      </c>
      <c r="L138" s="12" t="s">
        <v>186</v>
      </c>
      <c r="M138" s="12" t="s">
        <v>164</v>
      </c>
      <c r="N138" s="12" t="s">
        <v>69</v>
      </c>
      <c r="O138" s="12" t="s">
        <v>70</v>
      </c>
      <c r="P138" s="12" t="s">
        <v>71</v>
      </c>
    </row>
    <row r="139" spans="1:16">
      <c r="A139" s="38"/>
      <c r="B139" s="38"/>
      <c r="C139" s="38"/>
      <c r="D139" s="38"/>
      <c r="E139" s="38"/>
      <c r="F139" s="38"/>
      <c r="G139" s="38"/>
      <c r="H139" s="38"/>
      <c r="I139" s="38"/>
      <c r="J139" s="38"/>
      <c r="K139" s="38"/>
      <c r="L139" s="38"/>
      <c r="M139" s="38"/>
      <c r="N139" s="38"/>
      <c r="O139" s="38"/>
      <c r="P139" s="38"/>
    </row>
    <row r="140" spans="1:16">
      <c r="A140" s="12">
        <v>751</v>
      </c>
      <c r="B140" s="12">
        <v>68513</v>
      </c>
      <c r="C140" s="12">
        <v>1627</v>
      </c>
      <c r="D140" s="12">
        <v>15111</v>
      </c>
      <c r="E140" s="12">
        <v>853</v>
      </c>
      <c r="F140" s="12">
        <v>37098</v>
      </c>
      <c r="G140" s="12">
        <v>0</v>
      </c>
      <c r="H140" s="12">
        <v>0</v>
      </c>
      <c r="I140" s="12" t="s">
        <v>588</v>
      </c>
      <c r="J140" s="12">
        <v>1</v>
      </c>
      <c r="K140" s="12" t="s">
        <v>187</v>
      </c>
      <c r="L140" s="12" t="s">
        <v>188</v>
      </c>
      <c r="M140" s="12" t="s">
        <v>164</v>
      </c>
      <c r="N140" s="12" t="s">
        <v>69</v>
      </c>
      <c r="O140" s="12" t="s">
        <v>70</v>
      </c>
      <c r="P140" s="12" t="s">
        <v>71</v>
      </c>
    </row>
    <row r="141" spans="1:16">
      <c r="A141" s="12">
        <v>751</v>
      </c>
      <c r="B141" s="12">
        <v>68513</v>
      </c>
      <c r="C141" s="12">
        <v>1627</v>
      </c>
      <c r="D141" s="12">
        <v>15109</v>
      </c>
      <c r="E141" s="12">
        <v>851</v>
      </c>
      <c r="F141" s="12">
        <v>37098</v>
      </c>
      <c r="G141" s="12">
        <v>-12</v>
      </c>
      <c r="H141" s="12" t="s">
        <v>589</v>
      </c>
      <c r="I141" s="12" t="s">
        <v>590</v>
      </c>
      <c r="J141" s="12">
        <v>1</v>
      </c>
      <c r="K141" s="12" t="s">
        <v>189</v>
      </c>
      <c r="L141" s="12" t="s">
        <v>190</v>
      </c>
      <c r="M141" s="12" t="s">
        <v>164</v>
      </c>
      <c r="N141" s="12" t="s">
        <v>69</v>
      </c>
      <c r="O141" s="12" t="s">
        <v>70</v>
      </c>
      <c r="P141" s="12" t="s">
        <v>71</v>
      </c>
    </row>
    <row r="142" spans="1:16">
      <c r="A142" s="12">
        <v>751</v>
      </c>
      <c r="B142" s="12">
        <v>68513</v>
      </c>
      <c r="C142" s="12">
        <v>1627</v>
      </c>
      <c r="D142" s="12">
        <v>15107</v>
      </c>
      <c r="E142" s="12">
        <v>850</v>
      </c>
      <c r="F142" s="12">
        <v>37098</v>
      </c>
      <c r="G142" s="12">
        <v>3</v>
      </c>
      <c r="H142" s="12">
        <v>2.5</v>
      </c>
      <c r="I142" s="12" t="s">
        <v>591</v>
      </c>
      <c r="J142" s="12">
        <v>1</v>
      </c>
      <c r="K142" s="12" t="s">
        <v>191</v>
      </c>
      <c r="L142" s="12" t="s">
        <v>192</v>
      </c>
      <c r="M142" s="12" t="s">
        <v>164</v>
      </c>
      <c r="N142" s="12" t="s">
        <v>69</v>
      </c>
      <c r="O142" s="12" t="s">
        <v>70</v>
      </c>
      <c r="P142" s="12" t="s">
        <v>71</v>
      </c>
    </row>
    <row r="143" spans="1:16">
      <c r="A143" s="12">
        <v>751</v>
      </c>
      <c r="B143" s="12">
        <v>68513</v>
      </c>
      <c r="C143" s="12">
        <v>1627</v>
      </c>
      <c r="D143" s="12">
        <v>15105</v>
      </c>
      <c r="E143" s="12">
        <v>855</v>
      </c>
      <c r="F143" s="12">
        <v>37098</v>
      </c>
      <c r="G143" s="12">
        <v>17</v>
      </c>
      <c r="H143" s="12">
        <v>17</v>
      </c>
      <c r="I143" s="12" t="s">
        <v>592</v>
      </c>
      <c r="J143" s="12">
        <v>1</v>
      </c>
      <c r="K143" s="12" t="s">
        <v>193</v>
      </c>
      <c r="L143" s="12" t="s">
        <v>194</v>
      </c>
      <c r="M143" s="12" t="s">
        <v>164</v>
      </c>
      <c r="N143" s="12" t="s">
        <v>69</v>
      </c>
      <c r="O143" s="12" t="s">
        <v>70</v>
      </c>
      <c r="P143" s="12" t="s">
        <v>71</v>
      </c>
    </row>
    <row r="144" spans="1:16">
      <c r="A144" s="12">
        <v>751</v>
      </c>
      <c r="B144" s="12">
        <v>68513</v>
      </c>
      <c r="C144" s="12">
        <v>1627</v>
      </c>
      <c r="D144" s="12">
        <v>15103</v>
      </c>
      <c r="E144" s="12">
        <v>844</v>
      </c>
      <c r="F144" s="12">
        <v>37098</v>
      </c>
      <c r="G144" s="12">
        <v>5</v>
      </c>
      <c r="H144" s="12">
        <v>4.6666666666666599</v>
      </c>
      <c r="I144" s="12" t="s">
        <v>593</v>
      </c>
      <c r="J144" s="12">
        <v>1</v>
      </c>
      <c r="K144" s="12" t="s">
        <v>195</v>
      </c>
      <c r="L144" s="12" t="s">
        <v>196</v>
      </c>
      <c r="M144" s="12" t="s">
        <v>164</v>
      </c>
      <c r="N144" s="12" t="s">
        <v>69</v>
      </c>
      <c r="O144" s="12" t="s">
        <v>70</v>
      </c>
      <c r="P144" s="12" t="s">
        <v>71</v>
      </c>
    </row>
    <row r="145" spans="1:16">
      <c r="A145" s="12">
        <v>751</v>
      </c>
      <c r="B145" s="12">
        <v>68513</v>
      </c>
      <c r="C145" s="12">
        <v>1627</v>
      </c>
      <c r="D145" s="12">
        <v>15101</v>
      </c>
      <c r="E145" s="12">
        <v>846</v>
      </c>
      <c r="F145" s="12">
        <v>37098</v>
      </c>
      <c r="G145" s="12">
        <v>35</v>
      </c>
      <c r="H145" s="12" t="s">
        <v>594</v>
      </c>
      <c r="I145" s="12" t="s">
        <v>595</v>
      </c>
      <c r="J145" s="12">
        <v>1</v>
      </c>
      <c r="K145" s="12" t="s">
        <v>197</v>
      </c>
      <c r="L145" s="12" t="s">
        <v>198</v>
      </c>
      <c r="M145" s="12" t="s">
        <v>164</v>
      </c>
      <c r="N145" s="12" t="s">
        <v>69</v>
      </c>
      <c r="O145" s="12" t="s">
        <v>70</v>
      </c>
      <c r="P145" s="12" t="s">
        <v>71</v>
      </c>
    </row>
    <row r="146" spans="1:16">
      <c r="A146" s="12">
        <v>751</v>
      </c>
      <c r="B146" s="12">
        <v>68513</v>
      </c>
      <c r="C146" s="12">
        <v>1627</v>
      </c>
      <c r="D146" s="12">
        <v>15099</v>
      </c>
      <c r="E146" s="12">
        <v>852</v>
      </c>
      <c r="F146" s="12">
        <v>37098</v>
      </c>
      <c r="G146" s="12">
        <v>-11</v>
      </c>
      <c r="H146" s="12" t="s">
        <v>596</v>
      </c>
      <c r="I146" s="12" t="s">
        <v>597</v>
      </c>
      <c r="J146" s="12">
        <v>1</v>
      </c>
      <c r="K146" s="12" t="s">
        <v>199</v>
      </c>
      <c r="L146" s="12" t="s">
        <v>200</v>
      </c>
      <c r="M146" s="12" t="s">
        <v>164</v>
      </c>
      <c r="N146" s="12" t="s">
        <v>69</v>
      </c>
      <c r="O146" s="12" t="s">
        <v>70</v>
      </c>
      <c r="P146" s="12" t="s">
        <v>71</v>
      </c>
    </row>
    <row r="147" spans="1:16">
      <c r="A147" s="12">
        <v>751</v>
      </c>
      <c r="B147" s="12">
        <v>68513</v>
      </c>
      <c r="C147" s="12">
        <v>1627</v>
      </c>
      <c r="D147" s="12">
        <v>15097</v>
      </c>
      <c r="E147" s="12">
        <v>854</v>
      </c>
      <c r="F147" s="12">
        <v>37098</v>
      </c>
      <c r="G147" s="12">
        <v>5</v>
      </c>
      <c r="H147" s="12">
        <v>4.5</v>
      </c>
      <c r="I147" s="12" t="s">
        <v>598</v>
      </c>
      <c r="J147" s="12">
        <v>1</v>
      </c>
      <c r="K147" s="12" t="s">
        <v>201</v>
      </c>
      <c r="L147" s="12" t="s">
        <v>202</v>
      </c>
      <c r="M147" s="12" t="s">
        <v>164</v>
      </c>
      <c r="N147" s="12" t="s">
        <v>69</v>
      </c>
      <c r="O147" s="12" t="s">
        <v>70</v>
      </c>
      <c r="P147" s="12" t="s">
        <v>71</v>
      </c>
    </row>
    <row r="148" spans="1:16">
      <c r="A148" s="12">
        <v>751</v>
      </c>
      <c r="B148" s="12">
        <v>68513</v>
      </c>
      <c r="C148" s="12">
        <v>1627</v>
      </c>
      <c r="D148" s="12">
        <v>15095</v>
      </c>
      <c r="E148" s="12">
        <v>849</v>
      </c>
      <c r="F148" s="12">
        <v>37098</v>
      </c>
      <c r="G148" s="12">
        <v>-21</v>
      </c>
      <c r="H148" s="12" t="s">
        <v>599</v>
      </c>
      <c r="I148" s="12" t="s">
        <v>600</v>
      </c>
      <c r="J148" s="12">
        <v>1</v>
      </c>
      <c r="K148" s="12" t="s">
        <v>203</v>
      </c>
      <c r="L148" s="12" t="s">
        <v>204</v>
      </c>
      <c r="M148" s="12" t="s">
        <v>164</v>
      </c>
      <c r="N148" s="12" t="s">
        <v>69</v>
      </c>
      <c r="O148" s="12" t="s">
        <v>70</v>
      </c>
      <c r="P148" s="12" t="s">
        <v>71</v>
      </c>
    </row>
    <row r="149" spans="1:16">
      <c r="A149" s="12">
        <v>751</v>
      </c>
      <c r="B149" s="12">
        <v>68513</v>
      </c>
      <c r="C149" s="12">
        <v>1627</v>
      </c>
      <c r="D149" s="12">
        <v>15093</v>
      </c>
      <c r="E149" s="12">
        <v>845</v>
      </c>
      <c r="F149" s="12">
        <v>37098</v>
      </c>
      <c r="G149" s="12">
        <v>5</v>
      </c>
      <c r="H149" s="12" t="s">
        <v>601</v>
      </c>
      <c r="I149" s="12" t="s">
        <v>602</v>
      </c>
      <c r="J149" s="12">
        <v>1</v>
      </c>
      <c r="K149" s="12" t="s">
        <v>205</v>
      </c>
      <c r="L149" s="12" t="s">
        <v>206</v>
      </c>
      <c r="M149" s="12" t="s">
        <v>164</v>
      </c>
      <c r="N149" s="12" t="s">
        <v>69</v>
      </c>
      <c r="O149" s="12" t="s">
        <v>70</v>
      </c>
      <c r="P149" s="12" t="s">
        <v>71</v>
      </c>
    </row>
    <row r="150" spans="1:16">
      <c r="A150" s="12">
        <v>751</v>
      </c>
      <c r="B150" s="12">
        <v>68513</v>
      </c>
      <c r="C150" s="12">
        <v>1627</v>
      </c>
      <c r="D150" s="12">
        <v>15091</v>
      </c>
      <c r="E150" s="12">
        <v>847</v>
      </c>
      <c r="F150" s="12">
        <v>37098</v>
      </c>
      <c r="G150" s="12">
        <v>3</v>
      </c>
      <c r="H150" s="12"/>
      <c r="I150" s="12" t="s">
        <v>603</v>
      </c>
      <c r="J150" s="12">
        <v>1</v>
      </c>
      <c r="K150" s="12" t="s">
        <v>207</v>
      </c>
      <c r="L150" s="12" t="s">
        <v>208</v>
      </c>
      <c r="M150" s="12" t="s">
        <v>164</v>
      </c>
      <c r="N150" s="12" t="s">
        <v>69</v>
      </c>
      <c r="O150" s="12" t="s">
        <v>70</v>
      </c>
      <c r="P150" s="12" t="s">
        <v>71</v>
      </c>
    </row>
    <row r="151" spans="1:16">
      <c r="A151" s="12">
        <v>751</v>
      </c>
      <c r="B151" s="12">
        <v>68513</v>
      </c>
      <c r="C151" s="12">
        <v>1627</v>
      </c>
      <c r="D151" s="12">
        <v>15089</v>
      </c>
      <c r="E151" s="12">
        <v>848</v>
      </c>
      <c r="F151" s="12">
        <v>37098</v>
      </c>
      <c r="G151" s="12">
        <v>5</v>
      </c>
      <c r="H151" s="12">
        <v>3.8</v>
      </c>
      <c r="I151" s="12" t="s">
        <v>604</v>
      </c>
      <c r="J151" s="12">
        <v>1</v>
      </c>
      <c r="K151" s="12" t="s">
        <v>209</v>
      </c>
      <c r="L151" s="12" t="s">
        <v>210</v>
      </c>
      <c r="M151" s="12" t="s">
        <v>164</v>
      </c>
      <c r="N151" s="12" t="s">
        <v>69</v>
      </c>
      <c r="O151" s="12" t="s">
        <v>70</v>
      </c>
      <c r="P151" s="12" t="s">
        <v>71</v>
      </c>
    </row>
    <row r="152" spans="1:16">
      <c r="A152" s="38"/>
      <c r="B152" s="38"/>
      <c r="C152" s="38"/>
      <c r="D152" s="38"/>
      <c r="E152" s="38"/>
      <c r="F152" s="38"/>
      <c r="G152" s="38"/>
      <c r="H152" s="38"/>
      <c r="I152" s="38"/>
      <c r="J152" s="38"/>
      <c r="K152" s="38"/>
      <c r="L152" s="38"/>
      <c r="M152" s="38"/>
      <c r="N152" s="38"/>
      <c r="O152" s="38"/>
      <c r="P152" s="38"/>
    </row>
    <row r="153" spans="1:16">
      <c r="A153" s="12">
        <v>751</v>
      </c>
      <c r="B153" s="12">
        <v>68520</v>
      </c>
      <c r="C153" s="12">
        <v>1627</v>
      </c>
      <c r="D153" s="12">
        <v>15111</v>
      </c>
      <c r="E153" s="12">
        <v>853</v>
      </c>
      <c r="F153" s="12">
        <v>37097</v>
      </c>
      <c r="G153" s="12">
        <v>4</v>
      </c>
      <c r="H153" s="12">
        <v>4</v>
      </c>
      <c r="I153" s="12" t="s">
        <v>605</v>
      </c>
      <c r="J153" s="12">
        <v>1</v>
      </c>
      <c r="K153" s="12" t="s">
        <v>211</v>
      </c>
      <c r="L153" s="12" t="s">
        <v>212</v>
      </c>
      <c r="M153" s="12" t="s">
        <v>164</v>
      </c>
      <c r="N153" s="12" t="s">
        <v>69</v>
      </c>
      <c r="O153" s="12" t="s">
        <v>70</v>
      </c>
      <c r="P153" s="12" t="s">
        <v>71</v>
      </c>
    </row>
    <row r="154" spans="1:16">
      <c r="A154" s="12">
        <v>751</v>
      </c>
      <c r="B154" s="12">
        <v>68520</v>
      </c>
      <c r="C154" s="12">
        <v>1627</v>
      </c>
      <c r="D154" s="12">
        <v>15109</v>
      </c>
      <c r="E154" s="12">
        <v>851</v>
      </c>
      <c r="F154" s="12">
        <v>37097</v>
      </c>
      <c r="G154" s="12">
        <v>-6</v>
      </c>
      <c r="H154" s="12" t="s">
        <v>606</v>
      </c>
      <c r="I154" s="12" t="s">
        <v>607</v>
      </c>
      <c r="J154" s="12">
        <v>1</v>
      </c>
      <c r="K154" s="12" t="s">
        <v>213</v>
      </c>
      <c r="L154" s="12" t="s">
        <v>214</v>
      </c>
      <c r="M154" s="12" t="s">
        <v>164</v>
      </c>
      <c r="N154" s="12" t="s">
        <v>69</v>
      </c>
      <c r="O154" s="12" t="s">
        <v>70</v>
      </c>
      <c r="P154" s="12" t="s">
        <v>71</v>
      </c>
    </row>
    <row r="155" spans="1:16">
      <c r="A155" s="12">
        <v>751</v>
      </c>
      <c r="B155" s="12">
        <v>68520</v>
      </c>
      <c r="C155" s="12">
        <v>1627</v>
      </c>
      <c r="D155" s="12">
        <v>15107</v>
      </c>
      <c r="E155" s="12">
        <v>850</v>
      </c>
      <c r="F155" s="12">
        <v>37097</v>
      </c>
      <c r="G155" s="12">
        <v>3</v>
      </c>
      <c r="H155" s="12">
        <v>2.3333333333333299</v>
      </c>
      <c r="I155" s="12" t="s">
        <v>608</v>
      </c>
      <c r="J155" s="12">
        <v>1</v>
      </c>
      <c r="K155" s="12" t="s">
        <v>215</v>
      </c>
      <c r="L155" s="12" t="s">
        <v>216</v>
      </c>
      <c r="M155" s="12" t="s">
        <v>164</v>
      </c>
      <c r="N155" s="12" t="s">
        <v>69</v>
      </c>
      <c r="O155" s="12" t="s">
        <v>70</v>
      </c>
      <c r="P155" s="12" t="s">
        <v>71</v>
      </c>
    </row>
    <row r="156" spans="1:16">
      <c r="A156" s="12">
        <v>751</v>
      </c>
      <c r="B156" s="12">
        <v>68520</v>
      </c>
      <c r="C156" s="12">
        <v>1627</v>
      </c>
      <c r="D156" s="12">
        <v>15105</v>
      </c>
      <c r="E156" s="12">
        <v>855</v>
      </c>
      <c r="F156" s="12">
        <v>37097</v>
      </c>
      <c r="G156" s="12">
        <v>0</v>
      </c>
      <c r="H156" s="12">
        <v>0</v>
      </c>
      <c r="I156" s="12" t="s">
        <v>609</v>
      </c>
      <c r="J156" s="12">
        <v>1</v>
      </c>
      <c r="K156" s="12" t="s">
        <v>217</v>
      </c>
      <c r="L156" s="12" t="s">
        <v>218</v>
      </c>
      <c r="M156" s="12" t="s">
        <v>164</v>
      </c>
      <c r="N156" s="12" t="s">
        <v>69</v>
      </c>
      <c r="O156" s="12" t="s">
        <v>70</v>
      </c>
      <c r="P156" s="12" t="s">
        <v>71</v>
      </c>
    </row>
    <row r="157" spans="1:16">
      <c r="A157" s="12">
        <v>751</v>
      </c>
      <c r="B157" s="12">
        <v>68520</v>
      </c>
      <c r="C157" s="12">
        <v>1627</v>
      </c>
      <c r="D157" s="12">
        <v>15103</v>
      </c>
      <c r="E157" s="12">
        <v>844</v>
      </c>
      <c r="F157" s="12">
        <v>37097</v>
      </c>
      <c r="G157" s="12">
        <v>6</v>
      </c>
      <c r="H157" s="12">
        <v>4.5</v>
      </c>
      <c r="I157" s="12" t="s">
        <v>610</v>
      </c>
      <c r="J157" s="12">
        <v>1</v>
      </c>
      <c r="K157" s="12" t="s">
        <v>219</v>
      </c>
      <c r="L157" s="12" t="s">
        <v>220</v>
      </c>
      <c r="M157" s="12" t="s">
        <v>164</v>
      </c>
      <c r="N157" s="12" t="s">
        <v>69</v>
      </c>
      <c r="O157" s="12" t="s">
        <v>70</v>
      </c>
      <c r="P157" s="12" t="s">
        <v>71</v>
      </c>
    </row>
    <row r="158" spans="1:16">
      <c r="A158" s="12">
        <v>751</v>
      </c>
      <c r="B158" s="12">
        <v>68520</v>
      </c>
      <c r="C158" s="12">
        <v>1627</v>
      </c>
      <c r="D158" s="12">
        <v>15101</v>
      </c>
      <c r="E158" s="12">
        <v>846</v>
      </c>
      <c r="F158" s="12">
        <v>37097</v>
      </c>
      <c r="G158" s="12">
        <v>36</v>
      </c>
      <c r="H158" s="12" t="s">
        <v>611</v>
      </c>
      <c r="I158" s="12" t="s">
        <v>612</v>
      </c>
      <c r="J158" s="12">
        <v>1</v>
      </c>
      <c r="K158" s="12" t="s">
        <v>221</v>
      </c>
      <c r="L158" s="12" t="s">
        <v>222</v>
      </c>
      <c r="M158" s="12" t="s">
        <v>164</v>
      </c>
      <c r="N158" s="12" t="s">
        <v>69</v>
      </c>
      <c r="O158" s="12" t="s">
        <v>70</v>
      </c>
      <c r="P158" s="12" t="s">
        <v>71</v>
      </c>
    </row>
    <row r="159" spans="1:16">
      <c r="A159" s="12">
        <v>751</v>
      </c>
      <c r="B159" s="12">
        <v>68520</v>
      </c>
      <c r="C159" s="12">
        <v>1627</v>
      </c>
      <c r="D159" s="12">
        <v>15099</v>
      </c>
      <c r="E159" s="12">
        <v>852</v>
      </c>
      <c r="F159" s="12">
        <v>37097</v>
      </c>
      <c r="G159" s="12">
        <v>23</v>
      </c>
      <c r="H159" s="12" t="s">
        <v>613</v>
      </c>
      <c r="I159" s="12" t="s">
        <v>614</v>
      </c>
      <c r="J159" s="12">
        <v>1</v>
      </c>
      <c r="K159" s="12" t="s">
        <v>223</v>
      </c>
      <c r="L159" s="12" t="s">
        <v>224</v>
      </c>
      <c r="M159" s="12" t="s">
        <v>164</v>
      </c>
      <c r="N159" s="12" t="s">
        <v>69</v>
      </c>
      <c r="O159" s="12" t="s">
        <v>70</v>
      </c>
      <c r="P159" s="12" t="s">
        <v>71</v>
      </c>
    </row>
    <row r="160" spans="1:16">
      <c r="A160" s="12">
        <v>751</v>
      </c>
      <c r="B160" s="12">
        <v>68520</v>
      </c>
      <c r="C160" s="12">
        <v>1627</v>
      </c>
      <c r="D160" s="12">
        <v>15097</v>
      </c>
      <c r="E160" s="12">
        <v>854</v>
      </c>
      <c r="F160" s="12">
        <v>37097</v>
      </c>
      <c r="G160" s="12">
        <v>4</v>
      </c>
      <c r="H160" s="12">
        <v>4</v>
      </c>
      <c r="I160" s="12" t="s">
        <v>615</v>
      </c>
      <c r="J160" s="12">
        <v>1</v>
      </c>
      <c r="K160" s="12" t="s">
        <v>225</v>
      </c>
      <c r="L160" s="12" t="s">
        <v>226</v>
      </c>
      <c r="M160" s="12" t="s">
        <v>164</v>
      </c>
      <c r="N160" s="12" t="s">
        <v>69</v>
      </c>
      <c r="O160" s="12" t="s">
        <v>70</v>
      </c>
      <c r="P160" s="12" t="s">
        <v>71</v>
      </c>
    </row>
    <row r="161" spans="1:16">
      <c r="A161" s="12">
        <v>751</v>
      </c>
      <c r="B161" s="12">
        <v>68520</v>
      </c>
      <c r="C161" s="12">
        <v>1627</v>
      </c>
      <c r="D161" s="12">
        <v>15095</v>
      </c>
      <c r="E161" s="12">
        <v>849</v>
      </c>
      <c r="F161" s="12">
        <v>37097</v>
      </c>
      <c r="G161" s="12">
        <v>7</v>
      </c>
      <c r="H161" s="12" t="s">
        <v>616</v>
      </c>
      <c r="I161" s="12" t="s">
        <v>617</v>
      </c>
      <c r="J161" s="12">
        <v>1</v>
      </c>
      <c r="K161" s="12" t="s">
        <v>227</v>
      </c>
      <c r="L161" s="12" t="s">
        <v>228</v>
      </c>
      <c r="M161" s="12" t="s">
        <v>164</v>
      </c>
      <c r="N161" s="12" t="s">
        <v>69</v>
      </c>
      <c r="O161" s="12" t="s">
        <v>70</v>
      </c>
      <c r="P161" s="12" t="s">
        <v>71</v>
      </c>
    </row>
    <row r="162" spans="1:16">
      <c r="A162" s="12">
        <v>751</v>
      </c>
      <c r="B162" s="12">
        <v>68520</v>
      </c>
      <c r="C162" s="12">
        <v>1627</v>
      </c>
      <c r="D162" s="12">
        <v>15093</v>
      </c>
      <c r="E162" s="12">
        <v>845</v>
      </c>
      <c r="F162" s="12">
        <v>37097</v>
      </c>
      <c r="G162" s="12">
        <v>-8</v>
      </c>
      <c r="H162" s="12" t="s">
        <v>618</v>
      </c>
      <c r="I162" s="12" t="s">
        <v>619</v>
      </c>
      <c r="J162" s="12">
        <v>1</v>
      </c>
      <c r="K162" s="12" t="s">
        <v>229</v>
      </c>
      <c r="L162" s="12" t="s">
        <v>230</v>
      </c>
      <c r="M162" s="12" t="s">
        <v>164</v>
      </c>
      <c r="N162" s="12" t="s">
        <v>69</v>
      </c>
      <c r="O162" s="12" t="s">
        <v>70</v>
      </c>
      <c r="P162" s="12" t="s">
        <v>71</v>
      </c>
    </row>
    <row r="163" spans="1:16">
      <c r="A163" s="12">
        <v>751</v>
      </c>
      <c r="B163" s="12">
        <v>68520</v>
      </c>
      <c r="C163" s="12">
        <v>1627</v>
      </c>
      <c r="D163" s="12">
        <v>15091</v>
      </c>
      <c r="E163" s="12">
        <v>847</v>
      </c>
      <c r="F163" s="12">
        <v>37097</v>
      </c>
      <c r="G163" s="12">
        <v>10</v>
      </c>
      <c r="H163" s="12"/>
      <c r="I163" s="12" t="s">
        <v>620</v>
      </c>
      <c r="J163" s="12">
        <v>1</v>
      </c>
      <c r="K163" s="12" t="s">
        <v>231</v>
      </c>
      <c r="L163" s="12" t="s">
        <v>232</v>
      </c>
      <c r="M163" s="12" t="s">
        <v>164</v>
      </c>
      <c r="N163" s="12" t="s">
        <v>69</v>
      </c>
      <c r="O163" s="12" t="s">
        <v>70</v>
      </c>
      <c r="P163" s="12" t="s">
        <v>71</v>
      </c>
    </row>
    <row r="164" spans="1:16">
      <c r="A164" s="12">
        <v>751</v>
      </c>
      <c r="B164" s="12">
        <v>68520</v>
      </c>
      <c r="C164" s="12">
        <v>1627</v>
      </c>
      <c r="D164" s="12">
        <v>15089</v>
      </c>
      <c r="E164" s="12">
        <v>848</v>
      </c>
      <c r="F164" s="12">
        <v>37097</v>
      </c>
      <c r="G164" s="12">
        <v>6</v>
      </c>
      <c r="H164" s="12">
        <v>4.1666666666666599</v>
      </c>
      <c r="I164" s="12" t="s">
        <v>621</v>
      </c>
      <c r="J164" s="12">
        <v>2</v>
      </c>
      <c r="K164" s="12" t="s">
        <v>233</v>
      </c>
      <c r="L164" s="12" t="s">
        <v>234</v>
      </c>
      <c r="M164" s="12" t="s">
        <v>164</v>
      </c>
      <c r="N164" s="12" t="s">
        <v>69</v>
      </c>
      <c r="O164" s="12" t="s">
        <v>70</v>
      </c>
      <c r="P164" s="12" t="s">
        <v>71</v>
      </c>
    </row>
    <row r="165" spans="1:16">
      <c r="A165" s="12">
        <v>751</v>
      </c>
      <c r="B165" s="12">
        <v>68520</v>
      </c>
      <c r="C165" s="12">
        <v>1627</v>
      </c>
      <c r="D165" s="12">
        <v>15111</v>
      </c>
      <c r="E165" s="12">
        <v>853</v>
      </c>
      <c r="F165" s="12">
        <v>37040</v>
      </c>
      <c r="G165" s="12">
        <v>2</v>
      </c>
      <c r="H165" s="12">
        <v>2</v>
      </c>
      <c r="I165" s="12" t="s">
        <v>622</v>
      </c>
      <c r="J165" s="12">
        <v>1</v>
      </c>
      <c r="K165" s="12" t="s">
        <v>235</v>
      </c>
      <c r="L165" s="12" t="s">
        <v>236</v>
      </c>
      <c r="M165" s="12" t="s">
        <v>237</v>
      </c>
      <c r="N165" s="12" t="s">
        <v>69</v>
      </c>
      <c r="O165" s="12" t="s">
        <v>70</v>
      </c>
      <c r="P165" s="12" t="s">
        <v>71</v>
      </c>
    </row>
    <row r="166" spans="1:16">
      <c r="A166" s="12">
        <v>751</v>
      </c>
      <c r="B166" s="12">
        <v>68520</v>
      </c>
      <c r="C166" s="12">
        <v>1627</v>
      </c>
      <c r="D166" s="12">
        <v>15109</v>
      </c>
      <c r="E166" s="12">
        <v>851</v>
      </c>
      <c r="F166" s="12">
        <v>37040</v>
      </c>
      <c r="G166" s="12">
        <v>10</v>
      </c>
      <c r="H166" s="12" t="s">
        <v>623</v>
      </c>
      <c r="I166" s="12" t="s">
        <v>624</v>
      </c>
      <c r="J166" s="12">
        <v>1</v>
      </c>
      <c r="K166" s="12" t="s">
        <v>238</v>
      </c>
      <c r="L166" s="12" t="s">
        <v>239</v>
      </c>
      <c r="M166" s="12" t="s">
        <v>237</v>
      </c>
      <c r="N166" s="12" t="s">
        <v>69</v>
      </c>
      <c r="O166" s="12" t="s">
        <v>70</v>
      </c>
      <c r="P166" s="12" t="s">
        <v>71</v>
      </c>
    </row>
    <row r="167" spans="1:16">
      <c r="A167" s="12">
        <v>751</v>
      </c>
      <c r="B167" s="12">
        <v>68520</v>
      </c>
      <c r="C167" s="12">
        <v>1627</v>
      </c>
      <c r="D167" s="12">
        <v>15107</v>
      </c>
      <c r="E167" s="12">
        <v>850</v>
      </c>
      <c r="F167" s="12">
        <v>37040</v>
      </c>
      <c r="G167" s="12">
        <v>4</v>
      </c>
      <c r="H167" s="12">
        <v>3</v>
      </c>
      <c r="I167" s="12" t="s">
        <v>625</v>
      </c>
      <c r="J167" s="12">
        <v>1</v>
      </c>
      <c r="K167" s="12" t="s">
        <v>240</v>
      </c>
      <c r="L167" s="12" t="s">
        <v>241</v>
      </c>
      <c r="M167" s="12" t="s">
        <v>237</v>
      </c>
      <c r="N167" s="12" t="s">
        <v>69</v>
      </c>
      <c r="O167" s="12" t="s">
        <v>70</v>
      </c>
      <c r="P167" s="12" t="s">
        <v>71</v>
      </c>
    </row>
    <row r="168" spans="1:16">
      <c r="A168" s="12">
        <v>751</v>
      </c>
      <c r="B168" s="12">
        <v>68520</v>
      </c>
      <c r="C168" s="12">
        <v>1627</v>
      </c>
      <c r="D168" s="12">
        <v>15105</v>
      </c>
      <c r="E168" s="12">
        <v>855</v>
      </c>
      <c r="F168" s="12">
        <v>37040</v>
      </c>
      <c r="G168" s="12">
        <v>3</v>
      </c>
      <c r="H168" s="12">
        <v>3</v>
      </c>
      <c r="I168" s="12" t="s">
        <v>626</v>
      </c>
      <c r="J168" s="12">
        <v>1</v>
      </c>
      <c r="K168" s="12" t="s">
        <v>242</v>
      </c>
      <c r="L168" s="12" t="s">
        <v>243</v>
      </c>
      <c r="M168" s="12" t="s">
        <v>237</v>
      </c>
      <c r="N168" s="12" t="s">
        <v>69</v>
      </c>
      <c r="O168" s="12" t="s">
        <v>70</v>
      </c>
      <c r="P168" s="12" t="s">
        <v>71</v>
      </c>
    </row>
    <row r="169" spans="1:16">
      <c r="A169" s="12">
        <v>751</v>
      </c>
      <c r="B169" s="12">
        <v>68520</v>
      </c>
      <c r="C169" s="12">
        <v>1627</v>
      </c>
      <c r="D169" s="12">
        <v>15103</v>
      </c>
      <c r="E169" s="12">
        <v>844</v>
      </c>
      <c r="F169" s="12">
        <v>37040</v>
      </c>
      <c r="G169" s="12">
        <v>5</v>
      </c>
      <c r="H169" s="12">
        <v>4.5</v>
      </c>
      <c r="I169" s="12" t="s">
        <v>627</v>
      </c>
      <c r="J169" s="12">
        <v>1</v>
      </c>
      <c r="K169" s="12" t="s">
        <v>244</v>
      </c>
      <c r="L169" s="12" t="s">
        <v>245</v>
      </c>
      <c r="M169" s="12" t="s">
        <v>237</v>
      </c>
      <c r="N169" s="12" t="s">
        <v>69</v>
      </c>
      <c r="O169" s="12" t="s">
        <v>70</v>
      </c>
      <c r="P169" s="12" t="s">
        <v>71</v>
      </c>
    </row>
    <row r="170" spans="1:16">
      <c r="A170" s="12">
        <v>751</v>
      </c>
      <c r="B170" s="12">
        <v>68520</v>
      </c>
      <c r="C170" s="12">
        <v>1627</v>
      </c>
      <c r="D170" s="12">
        <v>15101</v>
      </c>
      <c r="E170" s="12">
        <v>846</v>
      </c>
      <c r="F170" s="12">
        <v>37040</v>
      </c>
      <c r="G170" s="12">
        <v>64</v>
      </c>
      <c r="H170" s="12" t="s">
        <v>628</v>
      </c>
      <c r="I170" s="12" t="s">
        <v>629</v>
      </c>
      <c r="J170" s="12">
        <v>1</v>
      </c>
      <c r="K170" s="12" t="s">
        <v>246</v>
      </c>
      <c r="L170" s="12" t="s">
        <v>247</v>
      </c>
      <c r="M170" s="12" t="s">
        <v>237</v>
      </c>
      <c r="N170" s="12" t="s">
        <v>69</v>
      </c>
      <c r="O170" s="12" t="s">
        <v>70</v>
      </c>
      <c r="P170" s="12" t="s">
        <v>71</v>
      </c>
    </row>
    <row r="171" spans="1:16">
      <c r="A171" s="12">
        <v>751</v>
      </c>
      <c r="B171" s="12">
        <v>68520</v>
      </c>
      <c r="C171" s="12">
        <v>1627</v>
      </c>
      <c r="D171" s="12">
        <v>15099</v>
      </c>
      <c r="E171" s="12">
        <v>852</v>
      </c>
      <c r="F171" s="12">
        <v>37040</v>
      </c>
      <c r="G171" s="12">
        <v>-1</v>
      </c>
      <c r="H171" s="12" t="s">
        <v>630</v>
      </c>
      <c r="I171" s="12" t="s">
        <v>631</v>
      </c>
      <c r="J171" s="12">
        <v>1</v>
      </c>
      <c r="K171" s="12" t="s">
        <v>248</v>
      </c>
      <c r="L171" s="12" t="s">
        <v>249</v>
      </c>
      <c r="M171" s="12" t="s">
        <v>237</v>
      </c>
      <c r="N171" s="12" t="s">
        <v>69</v>
      </c>
      <c r="O171" s="12" t="s">
        <v>70</v>
      </c>
      <c r="P171" s="12" t="s">
        <v>71</v>
      </c>
    </row>
    <row r="172" spans="1:16">
      <c r="A172" s="12">
        <v>751</v>
      </c>
      <c r="B172" s="12">
        <v>68520</v>
      </c>
      <c r="C172" s="12">
        <v>1627</v>
      </c>
      <c r="D172" s="12">
        <v>15097</v>
      </c>
      <c r="E172" s="12">
        <v>854</v>
      </c>
      <c r="F172" s="12">
        <v>37040</v>
      </c>
      <c r="G172" s="12">
        <v>4</v>
      </c>
      <c r="H172" s="12">
        <v>4</v>
      </c>
      <c r="I172" s="12" t="s">
        <v>632</v>
      </c>
      <c r="J172" s="12">
        <v>1</v>
      </c>
      <c r="K172" s="12" t="s">
        <v>250</v>
      </c>
      <c r="L172" s="12" t="s">
        <v>251</v>
      </c>
      <c r="M172" s="12" t="s">
        <v>237</v>
      </c>
      <c r="N172" s="12" t="s">
        <v>69</v>
      </c>
      <c r="O172" s="12" t="s">
        <v>70</v>
      </c>
      <c r="P172" s="12" t="s">
        <v>71</v>
      </c>
    </row>
    <row r="173" spans="1:16">
      <c r="A173" s="12">
        <v>751</v>
      </c>
      <c r="B173" s="12">
        <v>68520</v>
      </c>
      <c r="C173" s="12">
        <v>1627</v>
      </c>
      <c r="D173" s="12">
        <v>15095</v>
      </c>
      <c r="E173" s="12">
        <v>849</v>
      </c>
      <c r="F173" s="12">
        <v>37040</v>
      </c>
      <c r="G173" s="12">
        <v>9</v>
      </c>
      <c r="H173" s="12" t="s">
        <v>633</v>
      </c>
      <c r="I173" s="12" t="s">
        <v>634</v>
      </c>
      <c r="J173" s="12">
        <v>1</v>
      </c>
      <c r="K173" s="12" t="s">
        <v>252</v>
      </c>
      <c r="L173" s="12" t="s">
        <v>253</v>
      </c>
      <c r="M173" s="12" t="s">
        <v>237</v>
      </c>
      <c r="N173" s="12" t="s">
        <v>69</v>
      </c>
      <c r="O173" s="12" t="s">
        <v>70</v>
      </c>
      <c r="P173" s="12" t="s">
        <v>71</v>
      </c>
    </row>
    <row r="174" spans="1:16">
      <c r="A174" s="12">
        <v>751</v>
      </c>
      <c r="B174" s="12">
        <v>68520</v>
      </c>
      <c r="C174" s="12">
        <v>1627</v>
      </c>
      <c r="D174" s="12">
        <v>15093</v>
      </c>
      <c r="E174" s="12">
        <v>845</v>
      </c>
      <c r="F174" s="12">
        <v>37040</v>
      </c>
      <c r="G174" s="12">
        <v>1</v>
      </c>
      <c r="H174" s="12" t="s">
        <v>635</v>
      </c>
      <c r="I174" s="12" t="s">
        <v>636</v>
      </c>
      <c r="J174" s="12">
        <v>2</v>
      </c>
      <c r="K174" s="12" t="s">
        <v>254</v>
      </c>
      <c r="L174" s="12" t="s">
        <v>255</v>
      </c>
      <c r="M174" s="12" t="s">
        <v>237</v>
      </c>
      <c r="N174" s="12" t="s">
        <v>69</v>
      </c>
      <c r="O174" s="12" t="s">
        <v>70</v>
      </c>
      <c r="P174" s="12" t="s">
        <v>71</v>
      </c>
    </row>
    <row r="175" spans="1:16">
      <c r="A175" s="12">
        <v>751</v>
      </c>
      <c r="B175" s="12">
        <v>68520</v>
      </c>
      <c r="C175" s="12">
        <v>1627</v>
      </c>
      <c r="D175" s="12">
        <v>15091</v>
      </c>
      <c r="E175" s="12">
        <v>847</v>
      </c>
      <c r="F175" s="12">
        <v>37040</v>
      </c>
      <c r="G175" s="12">
        <v>5</v>
      </c>
      <c r="H175" s="12"/>
      <c r="I175" s="12" t="s">
        <v>637</v>
      </c>
      <c r="J175" s="12">
        <v>1</v>
      </c>
      <c r="K175" s="12" t="s">
        <v>256</v>
      </c>
      <c r="L175" s="12" t="s">
        <v>257</v>
      </c>
      <c r="M175" s="12" t="s">
        <v>237</v>
      </c>
      <c r="N175" s="12" t="s">
        <v>69</v>
      </c>
      <c r="O175" s="12" t="s">
        <v>70</v>
      </c>
      <c r="P175" s="12" t="s">
        <v>71</v>
      </c>
    </row>
    <row r="176" spans="1:16">
      <c r="A176" s="12">
        <v>751</v>
      </c>
      <c r="B176" s="12">
        <v>68520</v>
      </c>
      <c r="C176" s="12">
        <v>1627</v>
      </c>
      <c r="D176" s="12">
        <v>15089</v>
      </c>
      <c r="E176" s="12">
        <v>848</v>
      </c>
      <c r="F176" s="12">
        <v>37040</v>
      </c>
      <c r="G176" s="12">
        <v>5</v>
      </c>
      <c r="H176" s="12">
        <v>3.8333333333333299</v>
      </c>
      <c r="I176" s="12" t="s">
        <v>638</v>
      </c>
      <c r="J176" s="12">
        <v>1</v>
      </c>
      <c r="K176" s="12" t="s">
        <v>258</v>
      </c>
      <c r="L176" s="12" t="s">
        <v>259</v>
      </c>
      <c r="M176" s="12" t="s">
        <v>237</v>
      </c>
      <c r="N176" s="12" t="s">
        <v>69</v>
      </c>
      <c r="O176" s="12" t="s">
        <v>70</v>
      </c>
      <c r="P176" s="12" t="s">
        <v>71</v>
      </c>
    </row>
    <row r="177" spans="1:16">
      <c r="A177" s="38"/>
      <c r="B177" s="38"/>
      <c r="C177" s="38"/>
      <c r="D177" s="38"/>
      <c r="E177" s="38"/>
      <c r="F177" s="38"/>
      <c r="G177" s="38"/>
      <c r="H177" s="38"/>
      <c r="I177" s="38"/>
      <c r="J177" s="38"/>
      <c r="K177" s="38"/>
      <c r="L177" s="38"/>
      <c r="M177" s="38"/>
      <c r="N177" s="38"/>
      <c r="O177" s="38"/>
      <c r="P177" s="38"/>
    </row>
    <row r="178" spans="1:16">
      <c r="A178" s="12">
        <v>751</v>
      </c>
      <c r="B178" s="12">
        <v>68513</v>
      </c>
      <c r="C178" s="12">
        <v>1627</v>
      </c>
      <c r="D178" s="12">
        <v>15111</v>
      </c>
      <c r="E178" s="12">
        <v>853</v>
      </c>
      <c r="F178" s="12">
        <v>37022</v>
      </c>
      <c r="G178" s="12">
        <v>2</v>
      </c>
      <c r="H178" s="12">
        <v>2</v>
      </c>
      <c r="I178" s="12" t="s">
        <v>639</v>
      </c>
      <c r="J178" s="12">
        <v>1</v>
      </c>
      <c r="K178" s="12" t="s">
        <v>260</v>
      </c>
      <c r="L178" s="12" t="s">
        <v>261</v>
      </c>
      <c r="M178" s="12" t="s">
        <v>237</v>
      </c>
      <c r="N178" s="12" t="s">
        <v>69</v>
      </c>
      <c r="O178" s="12" t="s">
        <v>70</v>
      </c>
      <c r="P178" s="12" t="s">
        <v>71</v>
      </c>
    </row>
    <row r="179" spans="1:16">
      <c r="A179" s="12">
        <v>751</v>
      </c>
      <c r="B179" s="12">
        <v>68513</v>
      </c>
      <c r="C179" s="12">
        <v>1627</v>
      </c>
      <c r="D179" s="12">
        <v>15109</v>
      </c>
      <c r="E179" s="12">
        <v>851</v>
      </c>
      <c r="F179" s="12">
        <v>37022</v>
      </c>
      <c r="G179" s="12">
        <v>1</v>
      </c>
      <c r="H179" s="12" t="s">
        <v>640</v>
      </c>
      <c r="I179" s="12" t="s">
        <v>641</v>
      </c>
      <c r="J179" s="12">
        <v>1</v>
      </c>
      <c r="K179" s="12" t="s">
        <v>262</v>
      </c>
      <c r="L179" s="12" t="s">
        <v>263</v>
      </c>
      <c r="M179" s="12" t="s">
        <v>237</v>
      </c>
      <c r="N179" s="12" t="s">
        <v>69</v>
      </c>
      <c r="O179" s="12" t="s">
        <v>70</v>
      </c>
      <c r="P179" s="12" t="s">
        <v>71</v>
      </c>
    </row>
    <row r="180" spans="1:16">
      <c r="A180" s="12">
        <v>751</v>
      </c>
      <c r="B180" s="12">
        <v>68513</v>
      </c>
      <c r="C180" s="12">
        <v>1627</v>
      </c>
      <c r="D180" s="12">
        <v>15107</v>
      </c>
      <c r="E180" s="12">
        <v>850</v>
      </c>
      <c r="F180" s="12">
        <v>37022</v>
      </c>
      <c r="G180" s="12">
        <v>3</v>
      </c>
      <c r="H180" s="12">
        <v>2.3333333333333299</v>
      </c>
      <c r="I180" s="12" t="s">
        <v>642</v>
      </c>
      <c r="J180" s="12">
        <v>1</v>
      </c>
      <c r="K180" s="12" t="s">
        <v>264</v>
      </c>
      <c r="L180" s="12" t="s">
        <v>265</v>
      </c>
      <c r="M180" s="12" t="s">
        <v>237</v>
      </c>
      <c r="N180" s="12" t="s">
        <v>69</v>
      </c>
      <c r="O180" s="12" t="s">
        <v>70</v>
      </c>
      <c r="P180" s="12" t="s">
        <v>71</v>
      </c>
    </row>
    <row r="181" spans="1:16">
      <c r="A181" s="12">
        <v>751</v>
      </c>
      <c r="B181" s="12">
        <v>68513</v>
      </c>
      <c r="C181" s="12">
        <v>1627</v>
      </c>
      <c r="D181" s="12">
        <v>15105</v>
      </c>
      <c r="E181" s="12">
        <v>855</v>
      </c>
      <c r="F181" s="12">
        <v>37022</v>
      </c>
      <c r="G181" s="12">
        <v>14</v>
      </c>
      <c r="H181" s="12">
        <v>14</v>
      </c>
      <c r="I181" s="12" t="s">
        <v>643</v>
      </c>
      <c r="J181" s="12">
        <v>1</v>
      </c>
      <c r="K181" s="12" t="s">
        <v>266</v>
      </c>
      <c r="L181" s="12" t="s">
        <v>267</v>
      </c>
      <c r="M181" s="12" t="s">
        <v>237</v>
      </c>
      <c r="N181" s="12" t="s">
        <v>69</v>
      </c>
      <c r="O181" s="12" t="s">
        <v>70</v>
      </c>
      <c r="P181" s="12" t="s">
        <v>71</v>
      </c>
    </row>
    <row r="182" spans="1:16">
      <c r="A182" s="12">
        <v>751</v>
      </c>
      <c r="B182" s="12">
        <v>68513</v>
      </c>
      <c r="C182" s="12">
        <v>1627</v>
      </c>
      <c r="D182" s="12">
        <v>15103</v>
      </c>
      <c r="E182" s="12">
        <v>844</v>
      </c>
      <c r="F182" s="12">
        <v>37022</v>
      </c>
      <c r="G182" s="12">
        <v>4</v>
      </c>
      <c r="H182" s="12">
        <v>3.5</v>
      </c>
      <c r="I182" s="12" t="s">
        <v>644</v>
      </c>
      <c r="J182" s="12">
        <v>1</v>
      </c>
      <c r="K182" s="12" t="s">
        <v>268</v>
      </c>
      <c r="L182" s="12" t="s">
        <v>269</v>
      </c>
      <c r="M182" s="12" t="s">
        <v>237</v>
      </c>
      <c r="N182" s="12" t="s">
        <v>69</v>
      </c>
      <c r="O182" s="12" t="s">
        <v>70</v>
      </c>
      <c r="P182" s="12" t="s">
        <v>71</v>
      </c>
    </row>
    <row r="183" spans="1:16">
      <c r="A183" s="12">
        <v>751</v>
      </c>
      <c r="B183" s="12">
        <v>68513</v>
      </c>
      <c r="C183" s="12">
        <v>1627</v>
      </c>
      <c r="D183" s="12">
        <v>15101</v>
      </c>
      <c r="E183" s="12">
        <v>846</v>
      </c>
      <c r="F183" s="12">
        <v>37022</v>
      </c>
      <c r="G183" s="12">
        <v>23</v>
      </c>
      <c r="H183" s="12" t="s">
        <v>645</v>
      </c>
      <c r="I183" s="12" t="s">
        <v>646</v>
      </c>
      <c r="J183" s="12">
        <v>1</v>
      </c>
      <c r="K183" s="12" t="s">
        <v>270</v>
      </c>
      <c r="L183" s="12" t="s">
        <v>271</v>
      </c>
      <c r="M183" s="12" t="s">
        <v>237</v>
      </c>
      <c r="N183" s="12" t="s">
        <v>69</v>
      </c>
      <c r="O183" s="12" t="s">
        <v>70</v>
      </c>
      <c r="P183" s="12" t="s">
        <v>71</v>
      </c>
    </row>
    <row r="184" spans="1:16">
      <c r="A184" s="12">
        <v>751</v>
      </c>
      <c r="B184" s="12">
        <v>68513</v>
      </c>
      <c r="C184" s="12">
        <v>1627</v>
      </c>
      <c r="D184" s="12">
        <v>15099</v>
      </c>
      <c r="E184" s="12">
        <v>852</v>
      </c>
      <c r="F184" s="12">
        <v>37022</v>
      </c>
      <c r="G184" s="12">
        <v>-3</v>
      </c>
      <c r="H184" s="12" t="s">
        <v>647</v>
      </c>
      <c r="I184" s="12" t="s">
        <v>648</v>
      </c>
      <c r="J184" s="12">
        <v>1</v>
      </c>
      <c r="K184" s="12" t="s">
        <v>272</v>
      </c>
      <c r="L184" s="12" t="s">
        <v>273</v>
      </c>
      <c r="M184" s="12" t="s">
        <v>237</v>
      </c>
      <c r="N184" s="12" t="s">
        <v>69</v>
      </c>
      <c r="O184" s="12" t="s">
        <v>70</v>
      </c>
      <c r="P184" s="12" t="s">
        <v>71</v>
      </c>
    </row>
    <row r="185" spans="1:16">
      <c r="A185" s="12">
        <v>751</v>
      </c>
      <c r="B185" s="12">
        <v>68513</v>
      </c>
      <c r="C185" s="12">
        <v>1627</v>
      </c>
      <c r="D185" s="12">
        <v>15097</v>
      </c>
      <c r="E185" s="12">
        <v>854</v>
      </c>
      <c r="F185" s="12">
        <v>37022</v>
      </c>
      <c r="G185" s="12">
        <v>4</v>
      </c>
      <c r="H185" s="12">
        <v>3.3333333333333299</v>
      </c>
      <c r="I185" s="12" t="s">
        <v>649</v>
      </c>
      <c r="J185" s="12">
        <v>1</v>
      </c>
      <c r="K185" s="12" t="s">
        <v>274</v>
      </c>
      <c r="L185" s="12" t="s">
        <v>275</v>
      </c>
      <c r="M185" s="12" t="s">
        <v>237</v>
      </c>
      <c r="N185" s="12" t="s">
        <v>69</v>
      </c>
      <c r="O185" s="12" t="s">
        <v>70</v>
      </c>
      <c r="P185" s="12" t="s">
        <v>71</v>
      </c>
    </row>
    <row r="186" spans="1:16">
      <c r="A186" s="12">
        <v>751</v>
      </c>
      <c r="B186" s="12">
        <v>68513</v>
      </c>
      <c r="C186" s="12">
        <v>1627</v>
      </c>
      <c r="D186" s="12">
        <v>15095</v>
      </c>
      <c r="E186" s="12">
        <v>849</v>
      </c>
      <c r="F186" s="12">
        <v>37022</v>
      </c>
      <c r="G186" s="12">
        <v>-18</v>
      </c>
      <c r="H186" s="12" t="s">
        <v>650</v>
      </c>
      <c r="I186" s="12" t="s">
        <v>651</v>
      </c>
      <c r="J186" s="12">
        <v>1</v>
      </c>
      <c r="K186" s="12" t="s">
        <v>276</v>
      </c>
      <c r="L186" s="12" t="s">
        <v>277</v>
      </c>
      <c r="M186" s="12" t="s">
        <v>237</v>
      </c>
      <c r="N186" s="12" t="s">
        <v>69</v>
      </c>
      <c r="O186" s="12" t="s">
        <v>70</v>
      </c>
      <c r="P186" s="12" t="s">
        <v>71</v>
      </c>
    </row>
    <row r="187" spans="1:16">
      <c r="A187" s="12">
        <v>751</v>
      </c>
      <c r="B187" s="12">
        <v>68513</v>
      </c>
      <c r="C187" s="12">
        <v>1627</v>
      </c>
      <c r="D187" s="12">
        <v>15093</v>
      </c>
      <c r="E187" s="12">
        <v>845</v>
      </c>
      <c r="F187" s="12">
        <v>37022</v>
      </c>
      <c r="G187" s="12">
        <v>6</v>
      </c>
      <c r="H187" s="12" t="s">
        <v>652</v>
      </c>
      <c r="I187" s="12" t="s">
        <v>653</v>
      </c>
      <c r="J187" s="12">
        <v>1</v>
      </c>
      <c r="K187" s="12" t="s">
        <v>278</v>
      </c>
      <c r="L187" s="12" t="s">
        <v>279</v>
      </c>
      <c r="M187" s="12" t="s">
        <v>237</v>
      </c>
      <c r="N187" s="12" t="s">
        <v>69</v>
      </c>
      <c r="O187" s="12" t="s">
        <v>70</v>
      </c>
      <c r="P187" s="12" t="s">
        <v>71</v>
      </c>
    </row>
    <row r="188" spans="1:16">
      <c r="A188" s="12">
        <v>751</v>
      </c>
      <c r="B188" s="12">
        <v>68513</v>
      </c>
      <c r="C188" s="12">
        <v>1627</v>
      </c>
      <c r="D188" s="12">
        <v>15091</v>
      </c>
      <c r="E188" s="12">
        <v>847</v>
      </c>
      <c r="F188" s="12">
        <v>37022</v>
      </c>
      <c r="G188" s="12">
        <v>-1</v>
      </c>
      <c r="H188" s="12"/>
      <c r="I188" s="12" t="s">
        <v>654</v>
      </c>
      <c r="J188" s="12">
        <v>1</v>
      </c>
      <c r="K188" s="12" t="s">
        <v>280</v>
      </c>
      <c r="L188" s="12" t="s">
        <v>281</v>
      </c>
      <c r="M188" s="12" t="s">
        <v>237</v>
      </c>
      <c r="N188" s="12" t="s">
        <v>69</v>
      </c>
      <c r="O188" s="12" t="s">
        <v>70</v>
      </c>
      <c r="P188" s="12" t="s">
        <v>71</v>
      </c>
    </row>
    <row r="189" spans="1:16">
      <c r="A189" s="12">
        <v>751</v>
      </c>
      <c r="B189" s="12">
        <v>68513</v>
      </c>
      <c r="C189" s="12">
        <v>1627</v>
      </c>
      <c r="D189" s="12">
        <v>15089</v>
      </c>
      <c r="E189" s="12">
        <v>848</v>
      </c>
      <c r="F189" s="12">
        <v>37022</v>
      </c>
      <c r="G189" s="12">
        <v>0</v>
      </c>
      <c r="H189" s="12">
        <v>0</v>
      </c>
      <c r="I189" s="12" t="s">
        <v>655</v>
      </c>
      <c r="J189" s="12">
        <v>1</v>
      </c>
      <c r="K189" s="12" t="s">
        <v>282</v>
      </c>
      <c r="L189" s="12" t="s">
        <v>283</v>
      </c>
      <c r="M189" s="12" t="s">
        <v>237</v>
      </c>
      <c r="N189" s="12" t="s">
        <v>69</v>
      </c>
      <c r="O189" s="12" t="s">
        <v>70</v>
      </c>
      <c r="P189" s="12" t="s">
        <v>71</v>
      </c>
    </row>
    <row r="190" spans="1:16">
      <c r="A190" s="38"/>
      <c r="B190" s="38"/>
      <c r="C190" s="38"/>
      <c r="D190" s="38"/>
      <c r="E190" s="38"/>
      <c r="F190" s="38"/>
      <c r="G190" s="38"/>
      <c r="H190" s="38"/>
      <c r="I190" s="38"/>
      <c r="J190" s="38"/>
      <c r="K190" s="38"/>
      <c r="L190" s="38"/>
      <c r="M190" s="38"/>
      <c r="N190" s="38"/>
      <c r="O190" s="38"/>
      <c r="P190" s="38"/>
    </row>
    <row r="191" spans="1:16">
      <c r="A191" s="12">
        <v>751</v>
      </c>
      <c r="B191" s="12">
        <v>60449</v>
      </c>
      <c r="C191" s="12">
        <v>1627</v>
      </c>
      <c r="D191" s="12">
        <v>15111</v>
      </c>
      <c r="E191" s="12">
        <v>853</v>
      </c>
      <c r="F191" s="12">
        <v>36636</v>
      </c>
      <c r="G191" s="12">
        <v>7</v>
      </c>
      <c r="H191" s="12">
        <v>5.5</v>
      </c>
      <c r="I191" s="12" t="s">
        <v>656</v>
      </c>
      <c r="J191" s="12">
        <v>1</v>
      </c>
      <c r="K191" s="12" t="s">
        <v>285</v>
      </c>
      <c r="L191" s="12" t="s">
        <v>286</v>
      </c>
      <c r="M191" s="12" t="s">
        <v>287</v>
      </c>
      <c r="N191" s="12" t="s">
        <v>72</v>
      </c>
      <c r="O191" s="12" t="s">
        <v>288</v>
      </c>
      <c r="P191" s="12" t="s">
        <v>71</v>
      </c>
    </row>
    <row r="192" spans="1:16">
      <c r="A192" s="12">
        <v>751</v>
      </c>
      <c r="B192" s="12">
        <v>60449</v>
      </c>
      <c r="C192" s="12">
        <v>1627</v>
      </c>
      <c r="D192" s="12">
        <v>15109</v>
      </c>
      <c r="E192" s="12">
        <v>851</v>
      </c>
      <c r="F192" s="12">
        <v>36636</v>
      </c>
      <c r="G192" s="12">
        <v>23</v>
      </c>
      <c r="H192" s="12" t="s">
        <v>657</v>
      </c>
      <c r="I192" s="12" t="s">
        <v>658</v>
      </c>
      <c r="J192" s="12">
        <v>1</v>
      </c>
      <c r="K192" s="12" t="s">
        <v>289</v>
      </c>
      <c r="L192" s="12" t="s">
        <v>290</v>
      </c>
      <c r="M192" s="12" t="s">
        <v>287</v>
      </c>
      <c r="N192" s="12" t="s">
        <v>72</v>
      </c>
      <c r="O192" s="12" t="s">
        <v>288</v>
      </c>
      <c r="P192" s="12" t="s">
        <v>71</v>
      </c>
    </row>
    <row r="193" spans="1:16">
      <c r="A193" s="12">
        <v>751</v>
      </c>
      <c r="B193" s="12">
        <v>60449</v>
      </c>
      <c r="C193" s="12">
        <v>1627</v>
      </c>
      <c r="D193" s="12">
        <v>15107</v>
      </c>
      <c r="E193" s="12">
        <v>850</v>
      </c>
      <c r="F193" s="12">
        <v>36636</v>
      </c>
      <c r="G193" s="12">
        <v>5</v>
      </c>
      <c r="H193" s="12">
        <v>3.1666666666666599</v>
      </c>
      <c r="I193" s="12" t="s">
        <v>659</v>
      </c>
      <c r="J193" s="12">
        <v>1</v>
      </c>
      <c r="K193" s="12" t="s">
        <v>291</v>
      </c>
      <c r="L193" s="12" t="s">
        <v>292</v>
      </c>
      <c r="M193" s="12" t="s">
        <v>287</v>
      </c>
      <c r="N193" s="12" t="s">
        <v>72</v>
      </c>
      <c r="O193" s="12" t="s">
        <v>288</v>
      </c>
      <c r="P193" s="12" t="s">
        <v>71</v>
      </c>
    </row>
    <row r="194" spans="1:16">
      <c r="A194" s="12">
        <v>751</v>
      </c>
      <c r="B194" s="12">
        <v>60449</v>
      </c>
      <c r="C194" s="12">
        <v>1627</v>
      </c>
      <c r="D194" s="12">
        <v>15105</v>
      </c>
      <c r="E194" s="12">
        <v>855</v>
      </c>
      <c r="F194" s="12">
        <v>36636</v>
      </c>
      <c r="G194" s="12">
        <v>17</v>
      </c>
      <c r="H194" s="12">
        <v>17</v>
      </c>
      <c r="I194" s="12" t="s">
        <v>660</v>
      </c>
      <c r="J194" s="12">
        <v>1</v>
      </c>
      <c r="K194" s="12" t="s">
        <v>293</v>
      </c>
      <c r="L194" s="12" t="s">
        <v>294</v>
      </c>
      <c r="M194" s="12" t="s">
        <v>287</v>
      </c>
      <c r="N194" s="12" t="s">
        <v>72</v>
      </c>
      <c r="O194" s="12" t="s">
        <v>288</v>
      </c>
      <c r="P194" s="12" t="s">
        <v>71</v>
      </c>
    </row>
    <row r="195" spans="1:16">
      <c r="A195" s="12">
        <v>751</v>
      </c>
      <c r="B195" s="12">
        <v>60449</v>
      </c>
      <c r="C195" s="12">
        <v>1627</v>
      </c>
      <c r="D195" s="12">
        <v>15103</v>
      </c>
      <c r="E195" s="12">
        <v>844</v>
      </c>
      <c r="F195" s="12">
        <v>36636</v>
      </c>
      <c r="G195" s="12">
        <v>5</v>
      </c>
      <c r="H195" s="12">
        <v>4.75</v>
      </c>
      <c r="I195" s="12" t="s">
        <v>661</v>
      </c>
      <c r="J195" s="12">
        <v>1</v>
      </c>
      <c r="K195" s="12" t="s">
        <v>295</v>
      </c>
      <c r="L195" s="12" t="s">
        <v>296</v>
      </c>
      <c r="M195" s="12" t="s">
        <v>287</v>
      </c>
      <c r="N195" s="12" t="s">
        <v>72</v>
      </c>
      <c r="O195" s="12" t="s">
        <v>288</v>
      </c>
      <c r="P195" s="12" t="s">
        <v>71</v>
      </c>
    </row>
    <row r="196" spans="1:16">
      <c r="A196" s="12">
        <v>751</v>
      </c>
      <c r="B196" s="12">
        <v>60449</v>
      </c>
      <c r="C196" s="12">
        <v>1627</v>
      </c>
      <c r="D196" s="12">
        <v>15101</v>
      </c>
      <c r="E196" s="12">
        <v>846</v>
      </c>
      <c r="F196" s="12">
        <v>36636</v>
      </c>
      <c r="G196" s="12">
        <v>100</v>
      </c>
      <c r="H196" s="12" t="s">
        <v>662</v>
      </c>
      <c r="I196" s="12" t="s">
        <v>663</v>
      </c>
      <c r="J196" s="12">
        <v>1</v>
      </c>
      <c r="K196" s="12" t="s">
        <v>297</v>
      </c>
      <c r="L196" s="12" t="s">
        <v>298</v>
      </c>
      <c r="M196" s="12" t="s">
        <v>287</v>
      </c>
      <c r="N196" s="12" t="s">
        <v>72</v>
      </c>
      <c r="O196" s="12" t="s">
        <v>288</v>
      </c>
      <c r="P196" s="12" t="s">
        <v>71</v>
      </c>
    </row>
    <row r="197" spans="1:16">
      <c r="A197" s="12">
        <v>751</v>
      </c>
      <c r="B197" s="12">
        <v>60449</v>
      </c>
      <c r="C197" s="12">
        <v>1627</v>
      </c>
      <c r="D197" s="12">
        <v>15099</v>
      </c>
      <c r="E197" s="12">
        <v>852</v>
      </c>
      <c r="F197" s="12">
        <v>36636</v>
      </c>
      <c r="G197" s="12">
        <v>88</v>
      </c>
      <c r="H197" s="12" t="s">
        <v>664</v>
      </c>
      <c r="I197" s="12" t="s">
        <v>665</v>
      </c>
      <c r="J197" s="12">
        <v>1</v>
      </c>
      <c r="K197" s="12" t="s">
        <v>299</v>
      </c>
      <c r="L197" s="12" t="s">
        <v>300</v>
      </c>
      <c r="M197" s="12" t="s">
        <v>287</v>
      </c>
      <c r="N197" s="12" t="s">
        <v>72</v>
      </c>
      <c r="O197" s="12" t="s">
        <v>288</v>
      </c>
      <c r="P197" s="12" t="s">
        <v>71</v>
      </c>
    </row>
    <row r="198" spans="1:16">
      <c r="A198" s="12">
        <v>751</v>
      </c>
      <c r="B198" s="12">
        <v>60449</v>
      </c>
      <c r="C198" s="12">
        <v>1627</v>
      </c>
      <c r="D198" s="12">
        <v>15097</v>
      </c>
      <c r="E198" s="12">
        <v>854</v>
      </c>
      <c r="F198" s="12">
        <v>36636</v>
      </c>
      <c r="G198" s="12">
        <v>5</v>
      </c>
      <c r="H198" s="12">
        <v>4.5</v>
      </c>
      <c r="I198" s="12" t="s">
        <v>666</v>
      </c>
      <c r="J198" s="12">
        <v>1</v>
      </c>
      <c r="K198" s="12" t="s">
        <v>301</v>
      </c>
      <c r="L198" s="12" t="s">
        <v>302</v>
      </c>
      <c r="M198" s="12" t="s">
        <v>287</v>
      </c>
      <c r="N198" s="12" t="s">
        <v>72</v>
      </c>
      <c r="O198" s="12" t="s">
        <v>288</v>
      </c>
      <c r="P198" s="12" t="s">
        <v>71</v>
      </c>
    </row>
    <row r="199" spans="1:16">
      <c r="A199" s="12">
        <v>751</v>
      </c>
      <c r="B199" s="12">
        <v>60449</v>
      </c>
      <c r="C199" s="12">
        <v>1627</v>
      </c>
      <c r="D199" s="12">
        <v>15095</v>
      </c>
      <c r="E199" s="12">
        <v>849</v>
      </c>
      <c r="F199" s="12">
        <v>36636</v>
      </c>
      <c r="G199" s="12">
        <v>14</v>
      </c>
      <c r="H199" s="12" t="s">
        <v>667</v>
      </c>
      <c r="I199" s="12" t="s">
        <v>668</v>
      </c>
      <c r="J199" s="12">
        <v>1</v>
      </c>
      <c r="K199" s="12" t="s">
        <v>303</v>
      </c>
      <c r="L199" s="12" t="s">
        <v>304</v>
      </c>
      <c r="M199" s="12" t="s">
        <v>287</v>
      </c>
      <c r="N199" s="12" t="s">
        <v>72</v>
      </c>
      <c r="O199" s="12" t="s">
        <v>288</v>
      </c>
      <c r="P199" s="12" t="s">
        <v>71</v>
      </c>
    </row>
    <row r="200" spans="1:16">
      <c r="A200" s="12">
        <v>751</v>
      </c>
      <c r="B200" s="12">
        <v>60449</v>
      </c>
      <c r="C200" s="12">
        <v>1627</v>
      </c>
      <c r="D200" s="12">
        <v>15093</v>
      </c>
      <c r="E200" s="12">
        <v>845</v>
      </c>
      <c r="F200" s="12">
        <v>36636</v>
      </c>
      <c r="G200" s="12">
        <v>20</v>
      </c>
      <c r="H200" s="12" t="s">
        <v>669</v>
      </c>
      <c r="I200" s="12" t="s">
        <v>670</v>
      </c>
      <c r="J200" s="12">
        <v>1</v>
      </c>
      <c r="K200" s="12" t="s">
        <v>305</v>
      </c>
      <c r="L200" s="12" t="s">
        <v>306</v>
      </c>
      <c r="M200" s="12" t="s">
        <v>287</v>
      </c>
      <c r="N200" s="12" t="s">
        <v>72</v>
      </c>
      <c r="O200" s="12" t="s">
        <v>288</v>
      </c>
      <c r="P200" s="12" t="s">
        <v>71</v>
      </c>
    </row>
    <row r="201" spans="1:16">
      <c r="A201" s="12">
        <v>751</v>
      </c>
      <c r="B201" s="12">
        <v>60449</v>
      </c>
      <c r="C201" s="12">
        <v>1627</v>
      </c>
      <c r="D201" s="12">
        <v>15091</v>
      </c>
      <c r="E201" s="12">
        <v>847</v>
      </c>
      <c r="F201" s="12">
        <v>36636</v>
      </c>
      <c r="G201" s="12">
        <v>12</v>
      </c>
      <c r="H201" s="12"/>
      <c r="I201" s="12" t="s">
        <v>671</v>
      </c>
      <c r="J201" s="12">
        <v>1</v>
      </c>
      <c r="K201" s="12" t="s">
        <v>307</v>
      </c>
      <c r="L201" s="12" t="s">
        <v>308</v>
      </c>
      <c r="M201" s="12" t="s">
        <v>287</v>
      </c>
      <c r="N201" s="12" t="s">
        <v>72</v>
      </c>
      <c r="O201" s="12" t="s">
        <v>288</v>
      </c>
      <c r="P201" s="12" t="s">
        <v>71</v>
      </c>
    </row>
    <row r="202" spans="1:16">
      <c r="A202" s="12">
        <v>751</v>
      </c>
      <c r="B202" s="12">
        <v>60449</v>
      </c>
      <c r="C202" s="12">
        <v>1627</v>
      </c>
      <c r="D202" s="12">
        <v>15089</v>
      </c>
      <c r="E202" s="12">
        <v>848</v>
      </c>
      <c r="F202" s="12">
        <v>36636</v>
      </c>
      <c r="G202" s="12">
        <v>6</v>
      </c>
      <c r="H202" s="12">
        <v>4.5714285714285703</v>
      </c>
      <c r="I202" s="12" t="s">
        <v>672</v>
      </c>
      <c r="J202" s="12">
        <v>1</v>
      </c>
      <c r="K202" s="12" t="s">
        <v>309</v>
      </c>
      <c r="L202" s="12" t="s">
        <v>310</v>
      </c>
      <c r="M202" s="12" t="s">
        <v>287</v>
      </c>
      <c r="N202" s="12" t="s">
        <v>72</v>
      </c>
      <c r="O202" s="12" t="s">
        <v>288</v>
      </c>
      <c r="P202" s="12" t="s">
        <v>71</v>
      </c>
    </row>
    <row r="203" spans="1:16">
      <c r="A203" s="38"/>
      <c r="B203" s="38"/>
      <c r="C203" s="38"/>
      <c r="D203" s="38"/>
      <c r="E203" s="38"/>
      <c r="F203" s="38"/>
      <c r="G203" s="38"/>
      <c r="H203" s="38"/>
      <c r="I203" s="38"/>
      <c r="J203" s="38"/>
      <c r="K203" s="38"/>
      <c r="L203" s="38"/>
      <c r="M203" s="38"/>
      <c r="N203" s="38"/>
      <c r="O203" s="38"/>
      <c r="P203" s="38"/>
    </row>
    <row r="204" spans="1:16">
      <c r="A204" s="12">
        <v>751</v>
      </c>
      <c r="B204" s="12">
        <v>59287</v>
      </c>
      <c r="C204" s="12">
        <v>1627</v>
      </c>
      <c r="D204" s="12">
        <v>15111</v>
      </c>
      <c r="E204" s="12">
        <v>853</v>
      </c>
      <c r="F204" s="12">
        <v>36400</v>
      </c>
      <c r="G204" s="12">
        <v>6</v>
      </c>
      <c r="H204" s="12">
        <v>4.5999999999999996</v>
      </c>
      <c r="I204" s="12" t="s">
        <v>673</v>
      </c>
      <c r="J204" s="12">
        <v>1</v>
      </c>
      <c r="K204" s="12" t="s">
        <v>311</v>
      </c>
      <c r="L204" s="12" t="s">
        <v>312</v>
      </c>
      <c r="M204" s="12" t="s">
        <v>313</v>
      </c>
      <c r="N204" s="12" t="s">
        <v>84</v>
      </c>
      <c r="O204" s="12" t="s">
        <v>284</v>
      </c>
      <c r="P204" s="12" t="s">
        <v>71</v>
      </c>
    </row>
    <row r="205" spans="1:16">
      <c r="A205" s="12">
        <v>751</v>
      </c>
      <c r="B205" s="12">
        <v>59287</v>
      </c>
      <c r="C205" s="12">
        <v>1627</v>
      </c>
      <c r="D205" s="12">
        <v>15109</v>
      </c>
      <c r="E205" s="12">
        <v>851</v>
      </c>
      <c r="F205" s="12">
        <v>36400</v>
      </c>
      <c r="G205" s="12">
        <v>5</v>
      </c>
      <c r="H205" s="12" t="s">
        <v>674</v>
      </c>
      <c r="I205" s="12" t="s">
        <v>675</v>
      </c>
      <c r="J205" s="12">
        <v>1</v>
      </c>
      <c r="K205" s="12" t="s">
        <v>314</v>
      </c>
      <c r="L205" s="12" t="s">
        <v>315</v>
      </c>
      <c r="M205" s="12" t="s">
        <v>313</v>
      </c>
      <c r="N205" s="12" t="s">
        <v>84</v>
      </c>
      <c r="O205" s="12" t="s">
        <v>284</v>
      </c>
      <c r="P205" s="12" t="s">
        <v>71</v>
      </c>
    </row>
    <row r="206" spans="1:16">
      <c r="A206" s="12">
        <v>751</v>
      </c>
      <c r="B206" s="12">
        <v>59287</v>
      </c>
      <c r="C206" s="12">
        <v>1627</v>
      </c>
      <c r="D206" s="12">
        <v>15107</v>
      </c>
      <c r="E206" s="12">
        <v>850</v>
      </c>
      <c r="F206" s="12">
        <v>36400</v>
      </c>
      <c r="G206" s="12">
        <v>3</v>
      </c>
      <c r="H206" s="12">
        <v>2.25</v>
      </c>
      <c r="I206" s="12" t="s">
        <v>676</v>
      </c>
      <c r="J206" s="12">
        <v>1</v>
      </c>
      <c r="K206" s="12" t="s">
        <v>316</v>
      </c>
      <c r="L206" s="12" t="s">
        <v>317</v>
      </c>
      <c r="M206" s="12" t="s">
        <v>313</v>
      </c>
      <c r="N206" s="12" t="s">
        <v>84</v>
      </c>
      <c r="O206" s="12" t="s">
        <v>284</v>
      </c>
      <c r="P206" s="12" t="s">
        <v>71</v>
      </c>
    </row>
    <row r="207" spans="1:16">
      <c r="A207" s="12">
        <v>751</v>
      </c>
      <c r="B207" s="12">
        <v>59287</v>
      </c>
      <c r="C207" s="12">
        <v>1627</v>
      </c>
      <c r="D207" s="12">
        <v>15105</v>
      </c>
      <c r="E207" s="12">
        <v>855</v>
      </c>
      <c r="F207" s="12">
        <v>36400</v>
      </c>
      <c r="G207" s="12">
        <v>14</v>
      </c>
      <c r="H207" s="12">
        <v>14</v>
      </c>
      <c r="I207" s="12" t="s">
        <v>677</v>
      </c>
      <c r="J207" s="12">
        <v>1</v>
      </c>
      <c r="K207" s="12" t="s">
        <v>318</v>
      </c>
      <c r="L207" s="12" t="s">
        <v>319</v>
      </c>
      <c r="M207" s="12" t="s">
        <v>313</v>
      </c>
      <c r="N207" s="12" t="s">
        <v>84</v>
      </c>
      <c r="O207" s="12" t="s">
        <v>284</v>
      </c>
      <c r="P207" s="12" t="s">
        <v>71</v>
      </c>
    </row>
    <row r="208" spans="1:16">
      <c r="A208" s="12">
        <v>751</v>
      </c>
      <c r="B208" s="12">
        <v>59287</v>
      </c>
      <c r="C208" s="12">
        <v>1627</v>
      </c>
      <c r="D208" s="12">
        <v>15103</v>
      </c>
      <c r="E208" s="12">
        <v>844</v>
      </c>
      <c r="F208" s="12">
        <v>36400</v>
      </c>
      <c r="G208" s="12">
        <v>4</v>
      </c>
      <c r="H208" s="12">
        <v>3.3333333333333299</v>
      </c>
      <c r="I208" s="12" t="s">
        <v>678</v>
      </c>
      <c r="J208" s="12">
        <v>1</v>
      </c>
      <c r="K208" s="12" t="s">
        <v>320</v>
      </c>
      <c r="L208" s="12" t="s">
        <v>321</v>
      </c>
      <c r="M208" s="12" t="s">
        <v>313</v>
      </c>
      <c r="N208" s="12" t="s">
        <v>84</v>
      </c>
      <c r="O208" s="12" t="s">
        <v>284</v>
      </c>
      <c r="P208" s="12" t="s">
        <v>71</v>
      </c>
    </row>
    <row r="209" spans="1:16">
      <c r="A209" s="12">
        <v>751</v>
      </c>
      <c r="B209" s="12">
        <v>59287</v>
      </c>
      <c r="C209" s="12">
        <v>1627</v>
      </c>
      <c r="D209" s="12">
        <v>15101</v>
      </c>
      <c r="E209" s="12">
        <v>846</v>
      </c>
      <c r="F209" s="12">
        <v>36400</v>
      </c>
      <c r="G209" s="12">
        <v>90</v>
      </c>
      <c r="H209" s="12" t="s">
        <v>679</v>
      </c>
      <c r="I209" s="12" t="s">
        <v>680</v>
      </c>
      <c r="J209" s="12">
        <v>1</v>
      </c>
      <c r="K209" s="12" t="s">
        <v>322</v>
      </c>
      <c r="L209" s="12" t="s">
        <v>323</v>
      </c>
      <c r="M209" s="12" t="s">
        <v>313</v>
      </c>
      <c r="N209" s="12" t="s">
        <v>84</v>
      </c>
      <c r="O209" s="12" t="s">
        <v>284</v>
      </c>
      <c r="P209" s="12" t="s">
        <v>71</v>
      </c>
    </row>
    <row r="210" spans="1:16">
      <c r="A210" s="12">
        <v>751</v>
      </c>
      <c r="B210" s="12">
        <v>59287</v>
      </c>
      <c r="C210" s="12">
        <v>1627</v>
      </c>
      <c r="D210" s="12">
        <v>15099</v>
      </c>
      <c r="E210" s="12">
        <v>852</v>
      </c>
      <c r="F210" s="12">
        <v>36400</v>
      </c>
      <c r="G210" s="12">
        <v>60</v>
      </c>
      <c r="H210" s="12" t="s">
        <v>681</v>
      </c>
      <c r="I210" s="12" t="s">
        <v>682</v>
      </c>
      <c r="J210" s="12">
        <v>1</v>
      </c>
      <c r="K210" s="12" t="s">
        <v>324</v>
      </c>
      <c r="L210" s="12" t="s">
        <v>325</v>
      </c>
      <c r="M210" s="12" t="s">
        <v>313</v>
      </c>
      <c r="N210" s="12" t="s">
        <v>84</v>
      </c>
      <c r="O210" s="12" t="s">
        <v>284</v>
      </c>
      <c r="P210" s="12" t="s">
        <v>71</v>
      </c>
    </row>
    <row r="211" spans="1:16">
      <c r="A211" s="12">
        <v>751</v>
      </c>
      <c r="B211" s="12">
        <v>59287</v>
      </c>
      <c r="C211" s="12">
        <v>1627</v>
      </c>
      <c r="D211" s="12">
        <v>15097</v>
      </c>
      <c r="E211" s="12">
        <v>854</v>
      </c>
      <c r="F211" s="12">
        <v>36400</v>
      </c>
      <c r="G211" s="12">
        <v>3</v>
      </c>
      <c r="H211" s="12">
        <v>3</v>
      </c>
      <c r="I211" s="12" t="s">
        <v>683</v>
      </c>
      <c r="J211" s="12">
        <v>1</v>
      </c>
      <c r="K211" s="12" t="s">
        <v>326</v>
      </c>
      <c r="L211" s="12" t="s">
        <v>327</v>
      </c>
      <c r="M211" s="12" t="s">
        <v>313</v>
      </c>
      <c r="N211" s="12" t="s">
        <v>84</v>
      </c>
      <c r="O211" s="12" t="s">
        <v>284</v>
      </c>
      <c r="P211" s="12" t="s">
        <v>71</v>
      </c>
    </row>
    <row r="212" spans="1:16">
      <c r="A212" s="12">
        <v>751</v>
      </c>
      <c r="B212" s="12">
        <v>59287</v>
      </c>
      <c r="C212" s="12">
        <v>1627</v>
      </c>
      <c r="D212" s="12">
        <v>15095</v>
      </c>
      <c r="E212" s="12">
        <v>849</v>
      </c>
      <c r="F212" s="12">
        <v>36400</v>
      </c>
      <c r="G212" s="12">
        <v>9</v>
      </c>
      <c r="H212" s="12" t="s">
        <v>684</v>
      </c>
      <c r="I212" s="12" t="s">
        <v>685</v>
      </c>
      <c r="J212" s="12">
        <v>1</v>
      </c>
      <c r="K212" s="12" t="s">
        <v>328</v>
      </c>
      <c r="L212" s="12" t="s">
        <v>329</v>
      </c>
      <c r="M212" s="12" t="s">
        <v>313</v>
      </c>
      <c r="N212" s="12" t="s">
        <v>84</v>
      </c>
      <c r="O212" s="12" t="s">
        <v>284</v>
      </c>
      <c r="P212" s="12" t="s">
        <v>71</v>
      </c>
    </row>
    <row r="213" spans="1:16">
      <c r="A213" s="12">
        <v>751</v>
      </c>
      <c r="B213" s="12">
        <v>59287</v>
      </c>
      <c r="C213" s="12">
        <v>1627</v>
      </c>
      <c r="D213" s="12">
        <v>15093</v>
      </c>
      <c r="E213" s="12">
        <v>845</v>
      </c>
      <c r="F213" s="12">
        <v>36400</v>
      </c>
      <c r="G213" s="12">
        <v>10</v>
      </c>
      <c r="H213" s="12" t="s">
        <v>686</v>
      </c>
      <c r="I213" s="12" t="s">
        <v>687</v>
      </c>
      <c r="J213" s="12">
        <v>1</v>
      </c>
      <c r="K213" s="12" t="s">
        <v>330</v>
      </c>
      <c r="L213" s="12" t="s">
        <v>331</v>
      </c>
      <c r="M213" s="12" t="s">
        <v>313</v>
      </c>
      <c r="N213" s="12" t="s">
        <v>84</v>
      </c>
      <c r="O213" s="12" t="s">
        <v>284</v>
      </c>
      <c r="P213" s="12" t="s">
        <v>71</v>
      </c>
    </row>
    <row r="214" spans="1:16">
      <c r="A214" s="12">
        <v>751</v>
      </c>
      <c r="B214" s="12">
        <v>59287</v>
      </c>
      <c r="C214" s="12">
        <v>1627</v>
      </c>
      <c r="D214" s="12">
        <v>15091</v>
      </c>
      <c r="E214" s="12">
        <v>847</v>
      </c>
      <c r="F214" s="12">
        <v>36400</v>
      </c>
      <c r="G214" s="12">
        <v>5</v>
      </c>
      <c r="H214" s="12"/>
      <c r="I214" s="12" t="s">
        <v>688</v>
      </c>
      <c r="J214" s="12">
        <v>1</v>
      </c>
      <c r="K214" s="12" t="s">
        <v>332</v>
      </c>
      <c r="L214" s="12" t="s">
        <v>333</v>
      </c>
      <c r="M214" s="12" t="s">
        <v>313</v>
      </c>
      <c r="N214" s="12" t="s">
        <v>84</v>
      </c>
      <c r="O214" s="12" t="s">
        <v>284</v>
      </c>
      <c r="P214" s="12" t="s">
        <v>71</v>
      </c>
    </row>
    <row r="215" spans="1:16">
      <c r="A215" s="12">
        <v>751</v>
      </c>
      <c r="B215" s="12">
        <v>59287</v>
      </c>
      <c r="C215" s="12">
        <v>1627</v>
      </c>
      <c r="D215" s="12">
        <v>15089</v>
      </c>
      <c r="E215" s="12">
        <v>848</v>
      </c>
      <c r="F215" s="12">
        <v>36400</v>
      </c>
      <c r="G215" s="12">
        <v>5</v>
      </c>
      <c r="H215" s="12">
        <v>3.8</v>
      </c>
      <c r="I215" s="12" t="s">
        <v>689</v>
      </c>
      <c r="J215" s="12">
        <v>1</v>
      </c>
      <c r="K215" s="12" t="s">
        <v>334</v>
      </c>
      <c r="L215" s="12" t="s">
        <v>335</v>
      </c>
      <c r="M215" s="12" t="s">
        <v>313</v>
      </c>
      <c r="N215" s="12" t="s">
        <v>84</v>
      </c>
      <c r="O215" s="12" t="s">
        <v>284</v>
      </c>
      <c r="P215" s="12" t="s">
        <v>71</v>
      </c>
    </row>
    <row r="216" spans="1:16">
      <c r="A216" s="38"/>
      <c r="B216" s="38"/>
      <c r="C216" s="38"/>
      <c r="D216" s="38"/>
      <c r="E216" s="38"/>
      <c r="F216" s="38"/>
      <c r="G216" s="38"/>
      <c r="H216" s="38"/>
      <c r="I216" s="38"/>
      <c r="J216" s="38"/>
      <c r="K216" s="38"/>
      <c r="L216" s="38"/>
      <c r="M216" s="38"/>
      <c r="N216" s="38"/>
      <c r="O216" s="38"/>
      <c r="P216" s="38"/>
    </row>
    <row r="217" spans="1:16">
      <c r="A217" s="12">
        <v>751</v>
      </c>
      <c r="B217" s="12">
        <v>67648</v>
      </c>
      <c r="C217" s="12">
        <v>1627</v>
      </c>
      <c r="D217" s="12">
        <v>15111</v>
      </c>
      <c r="E217" s="12">
        <v>853</v>
      </c>
      <c r="F217" s="12">
        <v>36304</v>
      </c>
      <c r="G217" s="12">
        <v>8</v>
      </c>
      <c r="H217" s="12">
        <v>6.1428571428571397</v>
      </c>
      <c r="I217" s="12" t="s">
        <v>690</v>
      </c>
      <c r="J217" s="12">
        <v>1</v>
      </c>
      <c r="K217" s="12" t="s">
        <v>336</v>
      </c>
      <c r="L217" s="12" t="s">
        <v>337</v>
      </c>
      <c r="M217" s="12" t="s">
        <v>237</v>
      </c>
      <c r="N217" s="12" t="s">
        <v>69</v>
      </c>
      <c r="O217" s="12" t="s">
        <v>70</v>
      </c>
      <c r="P217" s="12" t="s">
        <v>71</v>
      </c>
    </row>
    <row r="218" spans="1:16">
      <c r="A218" s="12">
        <v>751</v>
      </c>
      <c r="B218" s="12">
        <v>67648</v>
      </c>
      <c r="C218" s="12">
        <v>1627</v>
      </c>
      <c r="D218" s="12">
        <v>15109</v>
      </c>
      <c r="E218" s="12">
        <v>851</v>
      </c>
      <c r="F218" s="12">
        <v>36304</v>
      </c>
      <c r="G218" s="12">
        <v>5</v>
      </c>
      <c r="H218" s="12" t="s">
        <v>691</v>
      </c>
      <c r="I218" s="12" t="s">
        <v>692</v>
      </c>
      <c r="J218" s="12">
        <v>1</v>
      </c>
      <c r="K218" s="12" t="s">
        <v>338</v>
      </c>
      <c r="L218" s="12" t="s">
        <v>339</v>
      </c>
      <c r="M218" s="12" t="s">
        <v>237</v>
      </c>
      <c r="N218" s="12" t="s">
        <v>69</v>
      </c>
      <c r="O218" s="12" t="s">
        <v>70</v>
      </c>
      <c r="P218" s="12" t="s">
        <v>71</v>
      </c>
    </row>
    <row r="219" spans="1:16">
      <c r="A219" s="12">
        <v>751</v>
      </c>
      <c r="B219" s="12">
        <v>67648</v>
      </c>
      <c r="C219" s="12">
        <v>1627</v>
      </c>
      <c r="D219" s="12">
        <v>15107</v>
      </c>
      <c r="E219" s="12">
        <v>850</v>
      </c>
      <c r="F219" s="12">
        <v>36304</v>
      </c>
      <c r="G219" s="12">
        <v>6</v>
      </c>
      <c r="H219" s="12">
        <v>4.1428571428571397</v>
      </c>
      <c r="I219" s="12" t="s">
        <v>693</v>
      </c>
      <c r="J219" s="12">
        <v>1</v>
      </c>
      <c r="K219" s="12" t="s">
        <v>340</v>
      </c>
      <c r="L219" s="12" t="s">
        <v>341</v>
      </c>
      <c r="M219" s="12" t="s">
        <v>237</v>
      </c>
      <c r="N219" s="12" t="s">
        <v>69</v>
      </c>
      <c r="O219" s="12" t="s">
        <v>70</v>
      </c>
      <c r="P219" s="12" t="s">
        <v>71</v>
      </c>
    </row>
    <row r="220" spans="1:16">
      <c r="A220" s="12">
        <v>751</v>
      </c>
      <c r="B220" s="12">
        <v>67648</v>
      </c>
      <c r="C220" s="12">
        <v>1627</v>
      </c>
      <c r="D220" s="12">
        <v>15105</v>
      </c>
      <c r="E220" s="12">
        <v>855</v>
      </c>
      <c r="F220" s="12">
        <v>36304</v>
      </c>
      <c r="G220" s="12">
        <v>19</v>
      </c>
      <c r="H220" s="12">
        <v>19</v>
      </c>
      <c r="I220" s="12" t="s">
        <v>694</v>
      </c>
      <c r="J220" s="12">
        <v>1</v>
      </c>
      <c r="K220" s="12" t="s">
        <v>342</v>
      </c>
      <c r="L220" s="12" t="s">
        <v>343</v>
      </c>
      <c r="M220" s="12" t="s">
        <v>237</v>
      </c>
      <c r="N220" s="12" t="s">
        <v>69</v>
      </c>
      <c r="O220" s="12" t="s">
        <v>70</v>
      </c>
      <c r="P220" s="12" t="s">
        <v>71</v>
      </c>
    </row>
    <row r="221" spans="1:16">
      <c r="A221" s="12">
        <v>751</v>
      </c>
      <c r="B221" s="12">
        <v>67648</v>
      </c>
      <c r="C221" s="12">
        <v>1627</v>
      </c>
      <c r="D221" s="12">
        <v>15103</v>
      </c>
      <c r="E221" s="12">
        <v>844</v>
      </c>
      <c r="F221" s="12">
        <v>36304</v>
      </c>
      <c r="G221" s="12">
        <v>6</v>
      </c>
      <c r="H221" s="12">
        <v>5.2</v>
      </c>
      <c r="I221" s="12" t="s">
        <v>695</v>
      </c>
      <c r="J221" s="12">
        <v>1</v>
      </c>
      <c r="K221" s="12" t="s">
        <v>344</v>
      </c>
      <c r="L221" s="12" t="s">
        <v>345</v>
      </c>
      <c r="M221" s="12" t="s">
        <v>237</v>
      </c>
      <c r="N221" s="12" t="s">
        <v>69</v>
      </c>
      <c r="O221" s="12" t="s">
        <v>70</v>
      </c>
      <c r="P221" s="12" t="s">
        <v>71</v>
      </c>
    </row>
    <row r="222" spans="1:16">
      <c r="A222" s="12">
        <v>751</v>
      </c>
      <c r="B222" s="12">
        <v>67648</v>
      </c>
      <c r="C222" s="12">
        <v>1627</v>
      </c>
      <c r="D222" s="12">
        <v>15101</v>
      </c>
      <c r="E222" s="12">
        <v>846</v>
      </c>
      <c r="F222" s="12">
        <v>36304</v>
      </c>
      <c r="G222" s="12">
        <v>68</v>
      </c>
      <c r="H222" s="12" t="s">
        <v>696</v>
      </c>
      <c r="I222" s="12" t="s">
        <v>697</v>
      </c>
      <c r="J222" s="12">
        <v>1</v>
      </c>
      <c r="K222" s="12" t="s">
        <v>346</v>
      </c>
      <c r="L222" s="12" t="s">
        <v>347</v>
      </c>
      <c r="M222" s="12" t="s">
        <v>237</v>
      </c>
      <c r="N222" s="12" t="s">
        <v>69</v>
      </c>
      <c r="O222" s="12" t="s">
        <v>70</v>
      </c>
      <c r="P222" s="12" t="s">
        <v>71</v>
      </c>
    </row>
    <row r="223" spans="1:16">
      <c r="A223" s="12">
        <v>751</v>
      </c>
      <c r="B223" s="12">
        <v>67648</v>
      </c>
      <c r="C223" s="12">
        <v>1627</v>
      </c>
      <c r="D223" s="12">
        <v>15099</v>
      </c>
      <c r="E223" s="12">
        <v>852</v>
      </c>
      <c r="F223" s="12">
        <v>36304</v>
      </c>
      <c r="G223" s="12">
        <v>52</v>
      </c>
      <c r="H223" s="12" t="s">
        <v>698</v>
      </c>
      <c r="I223" s="12" t="s">
        <v>699</v>
      </c>
      <c r="J223" s="12">
        <v>2</v>
      </c>
      <c r="K223" s="12" t="s">
        <v>348</v>
      </c>
      <c r="L223" s="12" t="s">
        <v>349</v>
      </c>
      <c r="M223" s="12" t="s">
        <v>237</v>
      </c>
      <c r="N223" s="12" t="s">
        <v>69</v>
      </c>
      <c r="O223" s="12" t="s">
        <v>70</v>
      </c>
      <c r="P223" s="12" t="s">
        <v>71</v>
      </c>
    </row>
    <row r="224" spans="1:16">
      <c r="A224" s="12">
        <v>751</v>
      </c>
      <c r="B224" s="12">
        <v>67648</v>
      </c>
      <c r="C224" s="12">
        <v>1627</v>
      </c>
      <c r="D224" s="12">
        <v>15097</v>
      </c>
      <c r="E224" s="12">
        <v>854</v>
      </c>
      <c r="F224" s="12">
        <v>36304</v>
      </c>
      <c r="G224" s="12">
        <v>6</v>
      </c>
      <c r="H224" s="12">
        <v>5</v>
      </c>
      <c r="I224" s="12" t="s">
        <v>700</v>
      </c>
      <c r="J224" s="12">
        <v>1</v>
      </c>
      <c r="K224" s="12" t="s">
        <v>350</v>
      </c>
      <c r="L224" s="12" t="s">
        <v>351</v>
      </c>
      <c r="M224" s="12" t="s">
        <v>237</v>
      </c>
      <c r="N224" s="12" t="s">
        <v>69</v>
      </c>
      <c r="O224" s="12" t="s">
        <v>70</v>
      </c>
      <c r="P224" s="12" t="s">
        <v>71</v>
      </c>
    </row>
    <row r="225" spans="1:16">
      <c r="A225" s="12">
        <v>751</v>
      </c>
      <c r="B225" s="12">
        <v>67648</v>
      </c>
      <c r="C225" s="12">
        <v>1627</v>
      </c>
      <c r="D225" s="12">
        <v>15095</v>
      </c>
      <c r="E225" s="12">
        <v>849</v>
      </c>
      <c r="F225" s="12">
        <v>36304</v>
      </c>
      <c r="G225" s="12">
        <v>13</v>
      </c>
      <c r="H225" s="12" t="s">
        <v>701</v>
      </c>
      <c r="I225" s="12" t="s">
        <v>702</v>
      </c>
      <c r="J225" s="12">
        <v>1</v>
      </c>
      <c r="K225" s="12" t="s">
        <v>352</v>
      </c>
      <c r="L225" s="12" t="s">
        <v>353</v>
      </c>
      <c r="M225" s="12" t="s">
        <v>237</v>
      </c>
      <c r="N225" s="12" t="s">
        <v>69</v>
      </c>
      <c r="O225" s="12" t="s">
        <v>70</v>
      </c>
      <c r="P225" s="12" t="s">
        <v>71</v>
      </c>
    </row>
    <row r="226" spans="1:16">
      <c r="A226" s="12">
        <v>751</v>
      </c>
      <c r="B226" s="12">
        <v>67648</v>
      </c>
      <c r="C226" s="12">
        <v>1627</v>
      </c>
      <c r="D226" s="12">
        <v>15093</v>
      </c>
      <c r="E226" s="12">
        <v>845</v>
      </c>
      <c r="F226" s="12">
        <v>36304</v>
      </c>
      <c r="G226" s="12">
        <v>8</v>
      </c>
      <c r="H226" s="12" t="s">
        <v>703</v>
      </c>
      <c r="I226" s="12" t="s">
        <v>704</v>
      </c>
      <c r="J226" s="12">
        <v>1</v>
      </c>
      <c r="K226" s="12" t="s">
        <v>354</v>
      </c>
      <c r="L226" s="12" t="s">
        <v>355</v>
      </c>
      <c r="M226" s="12" t="s">
        <v>237</v>
      </c>
      <c r="N226" s="12" t="s">
        <v>69</v>
      </c>
      <c r="O226" s="12" t="s">
        <v>70</v>
      </c>
      <c r="P226" s="12" t="s">
        <v>71</v>
      </c>
    </row>
    <row r="227" spans="1:16">
      <c r="A227" s="12">
        <v>751</v>
      </c>
      <c r="B227" s="12">
        <v>67648</v>
      </c>
      <c r="C227" s="12">
        <v>1627</v>
      </c>
      <c r="D227" s="12">
        <v>15091</v>
      </c>
      <c r="E227" s="12">
        <v>847</v>
      </c>
      <c r="F227" s="12">
        <v>36304</v>
      </c>
      <c r="G227" s="12">
        <v>2</v>
      </c>
      <c r="H227" s="12"/>
      <c r="I227" s="12" t="s">
        <v>705</v>
      </c>
      <c r="J227" s="12">
        <v>1</v>
      </c>
      <c r="K227" s="12" t="s">
        <v>356</v>
      </c>
      <c r="L227" s="12" t="s">
        <v>357</v>
      </c>
      <c r="M227" s="12" t="s">
        <v>237</v>
      </c>
      <c r="N227" s="12" t="s">
        <v>69</v>
      </c>
      <c r="O227" s="12" t="s">
        <v>70</v>
      </c>
      <c r="P227" s="12" t="s">
        <v>71</v>
      </c>
    </row>
    <row r="228" spans="1:16">
      <c r="A228" s="12">
        <v>751</v>
      </c>
      <c r="B228" s="12">
        <v>67648</v>
      </c>
      <c r="C228" s="12">
        <v>1627</v>
      </c>
      <c r="D228" s="12">
        <v>15089</v>
      </c>
      <c r="E228" s="12">
        <v>848</v>
      </c>
      <c r="F228" s="12">
        <v>36304</v>
      </c>
      <c r="G228" s="12">
        <v>6</v>
      </c>
      <c r="H228" s="12">
        <v>4.3333333333333304</v>
      </c>
      <c r="I228" s="12" t="s">
        <v>706</v>
      </c>
      <c r="J228" s="12">
        <v>1</v>
      </c>
      <c r="K228" s="12" t="s">
        <v>358</v>
      </c>
      <c r="L228" s="12" t="s">
        <v>359</v>
      </c>
      <c r="M228" s="12" t="s">
        <v>237</v>
      </c>
      <c r="N228" s="12" t="s">
        <v>69</v>
      </c>
      <c r="O228" s="12" t="s">
        <v>70</v>
      </c>
      <c r="P228" s="12" t="s">
        <v>71</v>
      </c>
    </row>
    <row r="229" spans="1:16">
      <c r="A229" s="38"/>
      <c r="B229" s="38"/>
      <c r="C229" s="38"/>
      <c r="D229" s="38"/>
      <c r="E229" s="38"/>
      <c r="F229" s="38"/>
      <c r="G229" s="38"/>
      <c r="H229" s="38"/>
      <c r="I229" s="38"/>
      <c r="J229" s="38"/>
      <c r="K229" s="38"/>
      <c r="L229" s="38"/>
      <c r="M229" s="38"/>
      <c r="N229" s="38"/>
      <c r="O229" s="38"/>
      <c r="P229" s="38"/>
    </row>
    <row r="230" spans="1:16">
      <c r="A230" s="12">
        <v>751</v>
      </c>
      <c r="B230" s="12">
        <v>67290</v>
      </c>
      <c r="C230" s="12">
        <v>1627</v>
      </c>
      <c r="D230" s="12">
        <v>15095</v>
      </c>
      <c r="E230" s="12">
        <v>849</v>
      </c>
      <c r="F230" s="12">
        <v>36181</v>
      </c>
      <c r="G230" s="12">
        <v>1</v>
      </c>
      <c r="H230" s="12" t="s">
        <v>707</v>
      </c>
      <c r="I230" s="12" t="s">
        <v>708</v>
      </c>
      <c r="J230" s="12">
        <v>1</v>
      </c>
      <c r="K230" s="12" t="s">
        <v>360</v>
      </c>
      <c r="L230" s="12" t="s">
        <v>361</v>
      </c>
      <c r="M230" s="12" t="s">
        <v>237</v>
      </c>
      <c r="N230" s="12" t="s">
        <v>69</v>
      </c>
      <c r="O230" s="12" t="s">
        <v>70</v>
      </c>
      <c r="P230" s="12" t="s">
        <v>71</v>
      </c>
    </row>
    <row r="231" spans="1:16">
      <c r="A231" s="12">
        <v>751</v>
      </c>
      <c r="B231" s="12">
        <v>67290</v>
      </c>
      <c r="C231" s="12">
        <v>1627</v>
      </c>
      <c r="D231" s="12">
        <v>15093</v>
      </c>
      <c r="E231" s="12">
        <v>845</v>
      </c>
      <c r="F231" s="12">
        <v>36181</v>
      </c>
      <c r="G231" s="12">
        <v>-1</v>
      </c>
      <c r="H231" s="12" t="s">
        <v>709</v>
      </c>
      <c r="I231" s="12" t="s">
        <v>710</v>
      </c>
      <c r="J231" s="12">
        <v>1</v>
      </c>
      <c r="K231" s="12" t="s">
        <v>362</v>
      </c>
      <c r="L231" s="12" t="s">
        <v>363</v>
      </c>
      <c r="M231" s="12" t="s">
        <v>237</v>
      </c>
      <c r="N231" s="12" t="s">
        <v>69</v>
      </c>
      <c r="O231" s="12" t="s">
        <v>70</v>
      </c>
      <c r="P231" s="12" t="s">
        <v>71</v>
      </c>
    </row>
    <row r="232" spans="1:16">
      <c r="A232" s="12">
        <v>751</v>
      </c>
      <c r="B232" s="12">
        <v>67290</v>
      </c>
      <c r="C232" s="12">
        <v>1627</v>
      </c>
      <c r="D232" s="12">
        <v>15091</v>
      </c>
      <c r="E232" s="12">
        <v>847</v>
      </c>
      <c r="F232" s="12">
        <v>36181</v>
      </c>
      <c r="G232" s="12">
        <v>6</v>
      </c>
      <c r="H232" s="12"/>
      <c r="I232" s="12" t="s">
        <v>711</v>
      </c>
      <c r="J232" s="12">
        <v>1</v>
      </c>
      <c r="K232" s="12" t="s">
        <v>364</v>
      </c>
      <c r="L232" s="12" t="s">
        <v>365</v>
      </c>
      <c r="M232" s="12" t="s">
        <v>237</v>
      </c>
      <c r="N232" s="12" t="s">
        <v>69</v>
      </c>
      <c r="O232" s="12" t="s">
        <v>70</v>
      </c>
      <c r="P232" s="12" t="s">
        <v>71</v>
      </c>
    </row>
    <row r="233" spans="1:16">
      <c r="A233" s="12">
        <v>751</v>
      </c>
      <c r="B233" s="12">
        <v>67290</v>
      </c>
      <c r="C233" s="12">
        <v>1627</v>
      </c>
      <c r="D233" s="12">
        <v>15089</v>
      </c>
      <c r="E233" s="12">
        <v>848</v>
      </c>
      <c r="F233" s="12">
        <v>36181</v>
      </c>
      <c r="G233" s="12">
        <v>6</v>
      </c>
      <c r="H233" s="12">
        <v>4</v>
      </c>
      <c r="I233" s="12" t="s">
        <v>712</v>
      </c>
      <c r="J233" s="12">
        <v>1</v>
      </c>
      <c r="K233" s="12" t="s">
        <v>366</v>
      </c>
      <c r="L233" s="12" t="s">
        <v>367</v>
      </c>
      <c r="M233" s="12" t="s">
        <v>237</v>
      </c>
      <c r="N233" s="12" t="s">
        <v>69</v>
      </c>
      <c r="O233" s="12" t="s">
        <v>70</v>
      </c>
      <c r="P233" s="12" t="s">
        <v>71</v>
      </c>
    </row>
    <row r="234" spans="1:16">
      <c r="A234" s="12">
        <v>751</v>
      </c>
      <c r="B234" s="12">
        <v>67531</v>
      </c>
      <c r="C234" s="12">
        <v>1627</v>
      </c>
      <c r="D234" s="12">
        <v>15089</v>
      </c>
      <c r="E234" s="12">
        <v>848</v>
      </c>
      <c r="F234" s="12">
        <v>36177</v>
      </c>
      <c r="G234" s="12"/>
      <c r="H234" s="12"/>
      <c r="I234" s="12"/>
      <c r="J234" s="12">
        <v>1</v>
      </c>
      <c r="K234" s="12" t="s">
        <v>368</v>
      </c>
      <c r="L234" s="12" t="s">
        <v>368</v>
      </c>
      <c r="M234" s="12" t="s">
        <v>369</v>
      </c>
      <c r="N234" s="12" t="s">
        <v>69</v>
      </c>
      <c r="O234" s="12" t="s">
        <v>70</v>
      </c>
      <c r="P234" s="12" t="s">
        <v>71</v>
      </c>
    </row>
    <row r="235" spans="1:16">
      <c r="A235" s="12">
        <v>751</v>
      </c>
      <c r="B235" s="12">
        <v>67290</v>
      </c>
      <c r="C235" s="12">
        <v>1627</v>
      </c>
      <c r="D235" s="12">
        <v>15095</v>
      </c>
      <c r="E235" s="12">
        <v>849</v>
      </c>
      <c r="F235" s="12">
        <v>36024</v>
      </c>
      <c r="G235" s="12">
        <v>12</v>
      </c>
      <c r="H235" s="12" t="s">
        <v>713</v>
      </c>
      <c r="I235" s="12" t="s">
        <v>714</v>
      </c>
      <c r="J235" s="12">
        <v>1</v>
      </c>
      <c r="K235" s="12" t="s">
        <v>370</v>
      </c>
      <c r="L235" s="12" t="s">
        <v>371</v>
      </c>
      <c r="M235" s="12" t="s">
        <v>372</v>
      </c>
      <c r="N235" s="12" t="s">
        <v>69</v>
      </c>
      <c r="O235" s="12" t="s">
        <v>70</v>
      </c>
      <c r="P235" s="12" t="s">
        <v>71</v>
      </c>
    </row>
    <row r="236" spans="1:16">
      <c r="A236" s="12">
        <v>751</v>
      </c>
      <c r="B236" s="12">
        <v>67290</v>
      </c>
      <c r="C236" s="12">
        <v>1627</v>
      </c>
      <c r="D236" s="12">
        <v>15093</v>
      </c>
      <c r="E236" s="12">
        <v>845</v>
      </c>
      <c r="F236" s="12">
        <v>36024</v>
      </c>
      <c r="G236" s="12">
        <v>4</v>
      </c>
      <c r="H236" s="12" t="s">
        <v>715</v>
      </c>
      <c r="I236" s="12" t="s">
        <v>716</v>
      </c>
      <c r="J236" s="12">
        <v>1</v>
      </c>
      <c r="K236" s="12" t="s">
        <v>373</v>
      </c>
      <c r="L236" s="12" t="s">
        <v>374</v>
      </c>
      <c r="M236" s="12" t="s">
        <v>372</v>
      </c>
      <c r="N236" s="12" t="s">
        <v>69</v>
      </c>
      <c r="O236" s="12" t="s">
        <v>70</v>
      </c>
      <c r="P236" s="12" t="s">
        <v>71</v>
      </c>
    </row>
    <row r="237" spans="1:16">
      <c r="A237" s="12">
        <v>751</v>
      </c>
      <c r="B237" s="12">
        <v>67290</v>
      </c>
      <c r="C237" s="12">
        <v>1627</v>
      </c>
      <c r="D237" s="12">
        <v>15091</v>
      </c>
      <c r="E237" s="12">
        <v>847</v>
      </c>
      <c r="F237" s="12">
        <v>36024</v>
      </c>
      <c r="G237" s="12">
        <v>7</v>
      </c>
      <c r="H237" s="12"/>
      <c r="I237" s="12" t="s">
        <v>717</v>
      </c>
      <c r="J237" s="12">
        <v>1</v>
      </c>
      <c r="K237" s="12" t="s">
        <v>375</v>
      </c>
      <c r="L237" s="12" t="s">
        <v>376</v>
      </c>
      <c r="M237" s="12" t="s">
        <v>372</v>
      </c>
      <c r="N237" s="12" t="s">
        <v>69</v>
      </c>
      <c r="O237" s="12" t="s">
        <v>70</v>
      </c>
      <c r="P237" s="12" t="s">
        <v>71</v>
      </c>
    </row>
    <row r="238" spans="1:16">
      <c r="A238" s="12">
        <v>751</v>
      </c>
      <c r="B238" s="12">
        <v>67290</v>
      </c>
      <c r="C238" s="12">
        <v>1627</v>
      </c>
      <c r="D238" s="12">
        <v>15089</v>
      </c>
      <c r="E238" s="12">
        <v>848</v>
      </c>
      <c r="F238" s="12">
        <v>36024</v>
      </c>
      <c r="G238" s="12">
        <v>2</v>
      </c>
      <c r="H238" s="12">
        <v>2</v>
      </c>
      <c r="I238" s="12" t="s">
        <v>718</v>
      </c>
      <c r="J238" s="12">
        <v>1</v>
      </c>
      <c r="K238" s="12" t="s">
        <v>377</v>
      </c>
      <c r="L238" s="12" t="s">
        <v>378</v>
      </c>
      <c r="M238" s="12" t="s">
        <v>372</v>
      </c>
      <c r="N238" s="12" t="s">
        <v>69</v>
      </c>
      <c r="O238" s="12" t="s">
        <v>70</v>
      </c>
      <c r="P238" s="12" t="s">
        <v>71</v>
      </c>
    </row>
    <row r="239" spans="1:16">
      <c r="A239" s="38"/>
      <c r="B239" s="38"/>
      <c r="C239" s="38"/>
      <c r="D239" s="38"/>
      <c r="E239" s="38"/>
      <c r="F239" s="38"/>
      <c r="G239" s="38"/>
      <c r="H239" s="38"/>
      <c r="I239" s="38"/>
      <c r="J239" s="38"/>
      <c r="K239" s="38"/>
      <c r="L239" s="38"/>
      <c r="M239" s="38"/>
      <c r="N239" s="38"/>
      <c r="O239" s="38"/>
      <c r="P239" s="38"/>
    </row>
    <row r="240" spans="1:16">
      <c r="A240" s="12">
        <v>751</v>
      </c>
      <c r="B240" s="12">
        <v>66659</v>
      </c>
      <c r="C240" s="12">
        <v>1627</v>
      </c>
      <c r="D240" s="12">
        <v>15099</v>
      </c>
      <c r="E240" s="12">
        <v>852</v>
      </c>
      <c r="F240" s="12">
        <v>36001</v>
      </c>
      <c r="G240" s="12">
        <v>11</v>
      </c>
      <c r="H240" s="12" t="s">
        <v>719</v>
      </c>
      <c r="I240" s="12" t="s">
        <v>720</v>
      </c>
      <c r="J240" s="12">
        <v>1</v>
      </c>
      <c r="K240" s="12" t="s">
        <v>379</v>
      </c>
      <c r="L240" s="12" t="s">
        <v>380</v>
      </c>
      <c r="M240" s="12" t="s">
        <v>237</v>
      </c>
      <c r="N240" s="12" t="s">
        <v>69</v>
      </c>
      <c r="O240" s="12" t="s">
        <v>70</v>
      </c>
      <c r="P240" s="12" t="s">
        <v>71</v>
      </c>
    </row>
    <row r="241" spans="1:16">
      <c r="A241" s="12">
        <v>751</v>
      </c>
      <c r="B241" s="12">
        <v>66659</v>
      </c>
      <c r="C241" s="12">
        <v>1627</v>
      </c>
      <c r="D241" s="12">
        <v>15097</v>
      </c>
      <c r="E241" s="12">
        <v>854</v>
      </c>
      <c r="F241" s="12">
        <v>36001</v>
      </c>
      <c r="G241" s="12">
        <v>3</v>
      </c>
      <c r="H241" s="12">
        <v>2.5</v>
      </c>
      <c r="I241" s="12" t="s">
        <v>721</v>
      </c>
      <c r="J241" s="12">
        <v>1</v>
      </c>
      <c r="K241" s="12" t="s">
        <v>381</v>
      </c>
      <c r="L241" s="12" t="s">
        <v>382</v>
      </c>
      <c r="M241" s="12" t="s">
        <v>237</v>
      </c>
      <c r="N241" s="12" t="s">
        <v>69</v>
      </c>
      <c r="O241" s="12" t="s">
        <v>70</v>
      </c>
      <c r="P241" s="12" t="s">
        <v>71</v>
      </c>
    </row>
    <row r="242" spans="1:16">
      <c r="A242" s="12">
        <v>751</v>
      </c>
      <c r="B242" s="12">
        <v>66659</v>
      </c>
      <c r="C242" s="12">
        <v>1627</v>
      </c>
      <c r="D242" s="12">
        <v>15095</v>
      </c>
      <c r="E242" s="12">
        <v>849</v>
      </c>
      <c r="F242" s="12">
        <v>36001</v>
      </c>
      <c r="G242" s="12">
        <v>11</v>
      </c>
      <c r="H242" s="12" t="s">
        <v>722</v>
      </c>
      <c r="I242" s="12" t="s">
        <v>723</v>
      </c>
      <c r="J242" s="12">
        <v>1</v>
      </c>
      <c r="K242" s="12" t="s">
        <v>383</v>
      </c>
      <c r="L242" s="12" t="s">
        <v>384</v>
      </c>
      <c r="M242" s="12" t="s">
        <v>237</v>
      </c>
      <c r="N242" s="12" t="s">
        <v>69</v>
      </c>
      <c r="O242" s="12" t="s">
        <v>70</v>
      </c>
      <c r="P242" s="12" t="s">
        <v>71</v>
      </c>
    </row>
    <row r="243" spans="1:16">
      <c r="A243" s="12">
        <v>751</v>
      </c>
      <c r="B243" s="12">
        <v>66659</v>
      </c>
      <c r="C243" s="12">
        <v>1627</v>
      </c>
      <c r="D243" s="12">
        <v>15093</v>
      </c>
      <c r="E243" s="12">
        <v>845</v>
      </c>
      <c r="F243" s="12">
        <v>36001</v>
      </c>
      <c r="G243" s="12">
        <v>1</v>
      </c>
      <c r="H243" s="12" t="s">
        <v>724</v>
      </c>
      <c r="I243" s="12" t="s">
        <v>725</v>
      </c>
      <c r="J243" s="12">
        <v>2</v>
      </c>
      <c r="K243" s="12" t="s">
        <v>385</v>
      </c>
      <c r="L243" s="12" t="s">
        <v>386</v>
      </c>
      <c r="M243" s="12" t="s">
        <v>237</v>
      </c>
      <c r="N243" s="12" t="s">
        <v>69</v>
      </c>
      <c r="O243" s="12" t="s">
        <v>70</v>
      </c>
      <c r="P243" s="12" t="s">
        <v>71</v>
      </c>
    </row>
    <row r="244" spans="1:16">
      <c r="A244" s="12">
        <v>751</v>
      </c>
      <c r="B244" s="12">
        <v>66659</v>
      </c>
      <c r="C244" s="12">
        <v>1627</v>
      </c>
      <c r="D244" s="12">
        <v>15091</v>
      </c>
      <c r="E244" s="12">
        <v>847</v>
      </c>
      <c r="F244" s="12">
        <v>36001</v>
      </c>
      <c r="G244" s="12">
        <v>3</v>
      </c>
      <c r="H244" s="12"/>
      <c r="I244" s="12" t="s">
        <v>726</v>
      </c>
      <c r="J244" s="12">
        <v>1</v>
      </c>
      <c r="K244" s="12" t="s">
        <v>387</v>
      </c>
      <c r="L244" s="12" t="s">
        <v>388</v>
      </c>
      <c r="M244" s="12" t="s">
        <v>237</v>
      </c>
      <c r="N244" s="12" t="s">
        <v>69</v>
      </c>
      <c r="O244" s="12" t="s">
        <v>70</v>
      </c>
      <c r="P244" s="12" t="s">
        <v>71</v>
      </c>
    </row>
    <row r="245" spans="1:16">
      <c r="A245" s="12">
        <v>751</v>
      </c>
      <c r="B245" s="12">
        <v>66659</v>
      </c>
      <c r="C245" s="12">
        <v>1627</v>
      </c>
      <c r="D245" s="12">
        <v>15089</v>
      </c>
      <c r="E245" s="12">
        <v>848</v>
      </c>
      <c r="F245" s="12">
        <v>36001</v>
      </c>
      <c r="G245" s="12">
        <v>5</v>
      </c>
      <c r="H245" s="12">
        <v>3.5</v>
      </c>
      <c r="I245" s="12" t="s">
        <v>727</v>
      </c>
      <c r="J245" s="12">
        <v>1</v>
      </c>
      <c r="K245" s="12" t="s">
        <v>389</v>
      </c>
      <c r="L245" s="12" t="s">
        <v>390</v>
      </c>
      <c r="M245" s="12" t="s">
        <v>237</v>
      </c>
      <c r="N245" s="12" t="s">
        <v>69</v>
      </c>
      <c r="O245" s="12" t="s">
        <v>70</v>
      </c>
      <c r="P245" s="12" t="s">
        <v>71</v>
      </c>
    </row>
    <row r="246" spans="1:16">
      <c r="A246" s="38"/>
      <c r="B246" s="38"/>
      <c r="C246" s="38"/>
      <c r="D246" s="38"/>
      <c r="E246" s="38"/>
      <c r="F246" s="38"/>
      <c r="G246" s="38"/>
      <c r="H246" s="38"/>
      <c r="I246" s="38"/>
      <c r="J246" s="38"/>
      <c r="K246" s="38"/>
      <c r="L246" s="38"/>
      <c r="M246" s="38"/>
      <c r="N246" s="38"/>
      <c r="O246" s="38"/>
      <c r="P246" s="38"/>
    </row>
    <row r="247" spans="1:16">
      <c r="A247" s="12">
        <v>751</v>
      </c>
      <c r="B247" s="12">
        <v>66914</v>
      </c>
      <c r="C247" s="12">
        <v>1627</v>
      </c>
      <c r="D247" s="12">
        <v>15095</v>
      </c>
      <c r="E247" s="12">
        <v>849</v>
      </c>
      <c r="F247" s="12">
        <v>35799</v>
      </c>
      <c r="G247" s="12">
        <v>9</v>
      </c>
      <c r="H247" s="12" t="s">
        <v>728</v>
      </c>
      <c r="I247" s="12" t="s">
        <v>729</v>
      </c>
      <c r="J247" s="12">
        <v>1</v>
      </c>
      <c r="K247" s="12" t="s">
        <v>391</v>
      </c>
      <c r="L247" s="12" t="s">
        <v>392</v>
      </c>
      <c r="M247" s="12" t="s">
        <v>237</v>
      </c>
      <c r="N247" s="12" t="s">
        <v>69</v>
      </c>
      <c r="O247" s="12" t="s">
        <v>70</v>
      </c>
      <c r="P247" s="12" t="s">
        <v>71</v>
      </c>
    </row>
    <row r="248" spans="1:16">
      <c r="A248" s="12">
        <v>751</v>
      </c>
      <c r="B248" s="12">
        <v>66914</v>
      </c>
      <c r="C248" s="12">
        <v>1627</v>
      </c>
      <c r="D248" s="12">
        <v>15093</v>
      </c>
      <c r="E248" s="12">
        <v>845</v>
      </c>
      <c r="F248" s="12">
        <v>35799</v>
      </c>
      <c r="G248" s="12">
        <v>0</v>
      </c>
      <c r="H248" s="12" t="s">
        <v>730</v>
      </c>
      <c r="I248" s="12" t="s">
        <v>731</v>
      </c>
      <c r="J248" s="12">
        <v>1</v>
      </c>
      <c r="K248" s="12" t="s">
        <v>393</v>
      </c>
      <c r="L248" s="12" t="s">
        <v>394</v>
      </c>
      <c r="M248" s="12" t="s">
        <v>237</v>
      </c>
      <c r="N248" s="12" t="s">
        <v>69</v>
      </c>
      <c r="O248" s="12" t="s">
        <v>70</v>
      </c>
      <c r="P248" s="12" t="s">
        <v>71</v>
      </c>
    </row>
    <row r="249" spans="1:16">
      <c r="A249" s="12">
        <v>751</v>
      </c>
      <c r="B249" s="12">
        <v>66914</v>
      </c>
      <c r="C249" s="12">
        <v>1627</v>
      </c>
      <c r="D249" s="12">
        <v>15091</v>
      </c>
      <c r="E249" s="12">
        <v>847</v>
      </c>
      <c r="F249" s="12">
        <v>35799</v>
      </c>
      <c r="G249" s="12">
        <v>-3</v>
      </c>
      <c r="H249" s="12"/>
      <c r="I249" s="12" t="s">
        <v>732</v>
      </c>
      <c r="J249" s="12">
        <v>1</v>
      </c>
      <c r="K249" s="12" t="s">
        <v>395</v>
      </c>
      <c r="L249" s="12" t="s">
        <v>396</v>
      </c>
      <c r="M249" s="12" t="s">
        <v>237</v>
      </c>
      <c r="N249" s="12" t="s">
        <v>69</v>
      </c>
      <c r="O249" s="12" t="s">
        <v>70</v>
      </c>
      <c r="P249" s="12" t="s">
        <v>71</v>
      </c>
    </row>
    <row r="250" spans="1:16">
      <c r="A250" s="12">
        <v>751</v>
      </c>
      <c r="B250" s="12">
        <v>66914</v>
      </c>
      <c r="C250" s="12">
        <v>1627</v>
      </c>
      <c r="D250" s="12">
        <v>15089</v>
      </c>
      <c r="E250" s="12">
        <v>848</v>
      </c>
      <c r="F250" s="12">
        <v>35799</v>
      </c>
      <c r="G250" s="12">
        <v>6</v>
      </c>
      <c r="H250" s="12">
        <v>3.8571428571428501</v>
      </c>
      <c r="I250" s="12" t="s">
        <v>733</v>
      </c>
      <c r="J250" s="12">
        <v>1</v>
      </c>
      <c r="K250" s="12" t="s">
        <v>397</v>
      </c>
      <c r="L250" s="12" t="s">
        <v>398</v>
      </c>
      <c r="M250" s="12" t="s">
        <v>237</v>
      </c>
      <c r="N250" s="12" t="s">
        <v>69</v>
      </c>
      <c r="O250" s="12" t="s">
        <v>70</v>
      </c>
      <c r="P250" s="12" t="s">
        <v>71</v>
      </c>
    </row>
    <row r="251" spans="1:16">
      <c r="A251" s="38"/>
      <c r="B251" s="38"/>
      <c r="C251" s="38"/>
      <c r="D251" s="38"/>
      <c r="E251" s="38"/>
      <c r="F251" s="38"/>
      <c r="G251" s="38"/>
      <c r="H251" s="38"/>
      <c r="I251" s="38"/>
      <c r="J251" s="38"/>
      <c r="K251" s="38"/>
      <c r="L251" s="38"/>
      <c r="M251" s="38"/>
      <c r="N251" s="38"/>
      <c r="O251" s="38"/>
      <c r="P251" s="38"/>
    </row>
    <row r="252" spans="1:16">
      <c r="A252" s="12">
        <v>751</v>
      </c>
      <c r="B252" s="12">
        <v>66659</v>
      </c>
      <c r="C252" s="12">
        <v>1627</v>
      </c>
      <c r="D252" s="12">
        <v>15111</v>
      </c>
      <c r="E252" s="12">
        <v>853</v>
      </c>
      <c r="F252" s="12">
        <v>35628</v>
      </c>
      <c r="G252" s="12">
        <v>3</v>
      </c>
      <c r="H252" s="12">
        <v>3</v>
      </c>
      <c r="I252" s="12" t="s">
        <v>734</v>
      </c>
      <c r="J252" s="12">
        <v>1</v>
      </c>
      <c r="K252" s="12" t="s">
        <v>399</v>
      </c>
      <c r="L252" s="12" t="s">
        <v>400</v>
      </c>
      <c r="M252" s="12" t="s">
        <v>401</v>
      </c>
      <c r="N252" s="12" t="s">
        <v>69</v>
      </c>
      <c r="O252" s="12" t="s">
        <v>70</v>
      </c>
      <c r="P252" s="12" t="s">
        <v>71</v>
      </c>
    </row>
    <row r="253" spans="1:16">
      <c r="A253" s="12">
        <v>751</v>
      </c>
      <c r="B253" s="12">
        <v>66659</v>
      </c>
      <c r="C253" s="12">
        <v>1627</v>
      </c>
      <c r="D253" s="12">
        <v>15109</v>
      </c>
      <c r="E253" s="12">
        <v>851</v>
      </c>
      <c r="F253" s="12">
        <v>35628</v>
      </c>
      <c r="G253" s="12">
        <v>-3</v>
      </c>
      <c r="H253" s="12" t="s">
        <v>735</v>
      </c>
      <c r="I253" s="12" t="s">
        <v>736</v>
      </c>
      <c r="J253" s="12">
        <v>1</v>
      </c>
      <c r="K253" s="12" t="s">
        <v>402</v>
      </c>
      <c r="L253" s="12" t="s">
        <v>403</v>
      </c>
      <c r="M253" s="12" t="s">
        <v>401</v>
      </c>
      <c r="N253" s="12" t="s">
        <v>69</v>
      </c>
      <c r="O253" s="12" t="s">
        <v>70</v>
      </c>
      <c r="P253" s="12" t="s">
        <v>71</v>
      </c>
    </row>
    <row r="254" spans="1:16">
      <c r="A254" s="12">
        <v>751</v>
      </c>
      <c r="B254" s="12">
        <v>66659</v>
      </c>
      <c r="C254" s="12">
        <v>1627</v>
      </c>
      <c r="D254" s="12">
        <v>15107</v>
      </c>
      <c r="E254" s="12">
        <v>850</v>
      </c>
      <c r="F254" s="12">
        <v>35628</v>
      </c>
      <c r="G254" s="12">
        <v>3</v>
      </c>
      <c r="H254" s="12">
        <v>2.25</v>
      </c>
      <c r="I254" s="12" t="s">
        <v>737</v>
      </c>
      <c r="J254" s="12">
        <v>1</v>
      </c>
      <c r="K254" s="12" t="s">
        <v>404</v>
      </c>
      <c r="L254" s="12" t="s">
        <v>405</v>
      </c>
      <c r="M254" s="12" t="s">
        <v>401</v>
      </c>
      <c r="N254" s="12" t="s">
        <v>69</v>
      </c>
      <c r="O254" s="12" t="s">
        <v>70</v>
      </c>
      <c r="P254" s="12" t="s">
        <v>71</v>
      </c>
    </row>
    <row r="255" spans="1:16">
      <c r="A255" s="12">
        <v>751</v>
      </c>
      <c r="B255" s="12">
        <v>66659</v>
      </c>
      <c r="C255" s="12">
        <v>1627</v>
      </c>
      <c r="D255" s="12">
        <v>15105</v>
      </c>
      <c r="E255" s="12">
        <v>855</v>
      </c>
      <c r="F255" s="12">
        <v>35628</v>
      </c>
      <c r="G255" s="12">
        <v>1</v>
      </c>
      <c r="H255" s="12">
        <v>1</v>
      </c>
      <c r="I255" s="12" t="s">
        <v>738</v>
      </c>
      <c r="J255" s="12">
        <v>1</v>
      </c>
      <c r="K255" s="12" t="s">
        <v>406</v>
      </c>
      <c r="L255" s="12" t="s">
        <v>407</v>
      </c>
      <c r="M255" s="12" t="s">
        <v>401</v>
      </c>
      <c r="N255" s="12" t="s">
        <v>69</v>
      </c>
      <c r="O255" s="12" t="s">
        <v>70</v>
      </c>
      <c r="P255" s="12" t="s">
        <v>71</v>
      </c>
    </row>
    <row r="256" spans="1:16">
      <c r="A256" s="12">
        <v>751</v>
      </c>
      <c r="B256" s="12">
        <v>66659</v>
      </c>
      <c r="C256" s="12">
        <v>1627</v>
      </c>
      <c r="D256" s="12">
        <v>15103</v>
      </c>
      <c r="E256" s="12">
        <v>844</v>
      </c>
      <c r="F256" s="12">
        <v>35628</v>
      </c>
      <c r="G256" s="12">
        <v>3</v>
      </c>
      <c r="H256" s="12">
        <v>2.5</v>
      </c>
      <c r="I256" s="12" t="s">
        <v>739</v>
      </c>
      <c r="J256" s="12">
        <v>1</v>
      </c>
      <c r="K256" s="12" t="s">
        <v>408</v>
      </c>
      <c r="L256" s="12" t="s">
        <v>409</v>
      </c>
      <c r="M256" s="12" t="s">
        <v>401</v>
      </c>
      <c r="N256" s="12" t="s">
        <v>69</v>
      </c>
      <c r="O256" s="12" t="s">
        <v>70</v>
      </c>
      <c r="P256" s="12" t="s">
        <v>71</v>
      </c>
    </row>
    <row r="257" spans="1:16">
      <c r="A257" s="12">
        <v>751</v>
      </c>
      <c r="B257" s="12">
        <v>66659</v>
      </c>
      <c r="C257" s="12">
        <v>1627</v>
      </c>
      <c r="D257" s="12">
        <v>15101</v>
      </c>
      <c r="E257" s="12">
        <v>846</v>
      </c>
      <c r="F257" s="12">
        <v>35628</v>
      </c>
      <c r="G257" s="12">
        <v>12</v>
      </c>
      <c r="H257" s="12" t="s">
        <v>740</v>
      </c>
      <c r="I257" s="12" t="s">
        <v>741</v>
      </c>
      <c r="J257" s="12">
        <v>1</v>
      </c>
      <c r="K257" s="12" t="s">
        <v>410</v>
      </c>
      <c r="L257" s="12" t="s">
        <v>411</v>
      </c>
      <c r="M257" s="12" t="s">
        <v>401</v>
      </c>
      <c r="N257" s="12" t="s">
        <v>69</v>
      </c>
      <c r="O257" s="12" t="s">
        <v>70</v>
      </c>
      <c r="P257" s="12" t="s">
        <v>71</v>
      </c>
    </row>
    <row r="258" spans="1:16">
      <c r="A258" s="12">
        <v>751</v>
      </c>
      <c r="B258" s="12">
        <v>66659</v>
      </c>
      <c r="C258" s="12">
        <v>1627</v>
      </c>
      <c r="D258" s="12">
        <v>15099</v>
      </c>
      <c r="E258" s="12">
        <v>852</v>
      </c>
      <c r="F258" s="12">
        <v>35628</v>
      </c>
      <c r="G258" s="12">
        <v>4</v>
      </c>
      <c r="H258" s="12" t="s">
        <v>742</v>
      </c>
      <c r="I258" s="12" t="s">
        <v>743</v>
      </c>
      <c r="J258" s="12">
        <v>1</v>
      </c>
      <c r="K258" s="12" t="s">
        <v>412</v>
      </c>
      <c r="L258" s="12" t="s">
        <v>413</v>
      </c>
      <c r="M258" s="12" t="s">
        <v>401</v>
      </c>
      <c r="N258" s="12" t="s">
        <v>69</v>
      </c>
      <c r="O258" s="12" t="s">
        <v>70</v>
      </c>
      <c r="P258" s="12" t="s">
        <v>71</v>
      </c>
    </row>
    <row r="259" spans="1:16">
      <c r="A259" s="12">
        <v>751</v>
      </c>
      <c r="B259" s="12">
        <v>66659</v>
      </c>
      <c r="C259" s="12">
        <v>1627</v>
      </c>
      <c r="D259" s="12">
        <v>15097</v>
      </c>
      <c r="E259" s="12">
        <v>854</v>
      </c>
      <c r="F259" s="12">
        <v>35628</v>
      </c>
      <c r="G259" s="12">
        <v>0</v>
      </c>
      <c r="H259" s="12">
        <v>0</v>
      </c>
      <c r="I259" s="12" t="s">
        <v>744</v>
      </c>
      <c r="J259" s="12">
        <v>1</v>
      </c>
      <c r="K259" s="12" t="s">
        <v>414</v>
      </c>
      <c r="L259" s="12" t="s">
        <v>415</v>
      </c>
      <c r="M259" s="12" t="s">
        <v>401</v>
      </c>
      <c r="N259" s="12" t="s">
        <v>69</v>
      </c>
      <c r="O259" s="12" t="s">
        <v>70</v>
      </c>
      <c r="P259" s="12" t="s">
        <v>71</v>
      </c>
    </row>
    <row r="260" spans="1:16">
      <c r="A260" s="12">
        <v>751</v>
      </c>
      <c r="B260" s="12">
        <v>66659</v>
      </c>
      <c r="C260" s="12">
        <v>1627</v>
      </c>
      <c r="D260" s="12">
        <v>15095</v>
      </c>
      <c r="E260" s="12">
        <v>849</v>
      </c>
      <c r="F260" s="12">
        <v>35628</v>
      </c>
      <c r="G260" s="12">
        <v>1</v>
      </c>
      <c r="H260" s="12" t="s">
        <v>745</v>
      </c>
      <c r="I260" s="12" t="s">
        <v>746</v>
      </c>
      <c r="J260" s="12">
        <v>1</v>
      </c>
      <c r="K260" s="12" t="s">
        <v>416</v>
      </c>
      <c r="L260" s="12" t="s">
        <v>417</v>
      </c>
      <c r="M260" s="12" t="s">
        <v>401</v>
      </c>
      <c r="N260" s="12" t="s">
        <v>69</v>
      </c>
      <c r="O260" s="12" t="s">
        <v>70</v>
      </c>
      <c r="P260" s="12" t="s">
        <v>71</v>
      </c>
    </row>
    <row r="261" spans="1:16">
      <c r="A261" s="12">
        <v>751</v>
      </c>
      <c r="B261" s="12">
        <v>66659</v>
      </c>
      <c r="C261" s="12">
        <v>1627</v>
      </c>
      <c r="D261" s="12">
        <v>15093</v>
      </c>
      <c r="E261" s="12">
        <v>845</v>
      </c>
      <c r="F261" s="12">
        <v>35628</v>
      </c>
      <c r="G261" s="12">
        <v>-4</v>
      </c>
      <c r="H261" s="12" t="s">
        <v>747</v>
      </c>
      <c r="I261" s="12" t="s">
        <v>748</v>
      </c>
      <c r="J261" s="12">
        <v>1</v>
      </c>
      <c r="K261" s="12" t="s">
        <v>418</v>
      </c>
      <c r="L261" s="12" t="s">
        <v>419</v>
      </c>
      <c r="M261" s="12" t="s">
        <v>401</v>
      </c>
      <c r="N261" s="12" t="s">
        <v>69</v>
      </c>
      <c r="O261" s="12" t="s">
        <v>70</v>
      </c>
      <c r="P261" s="12" t="s">
        <v>71</v>
      </c>
    </row>
    <row r="262" spans="1:16">
      <c r="A262" s="12">
        <v>751</v>
      </c>
      <c r="B262" s="12">
        <v>66659</v>
      </c>
      <c r="C262" s="12">
        <v>1627</v>
      </c>
      <c r="D262" s="12">
        <v>15091</v>
      </c>
      <c r="E262" s="12">
        <v>847</v>
      </c>
      <c r="F262" s="12">
        <v>35628</v>
      </c>
      <c r="G262" s="12">
        <v>1</v>
      </c>
      <c r="H262" s="12"/>
      <c r="I262" s="12" t="s">
        <v>749</v>
      </c>
      <c r="J262" s="12">
        <v>1</v>
      </c>
      <c r="K262" s="12" t="s">
        <v>420</v>
      </c>
      <c r="L262" s="12" t="s">
        <v>421</v>
      </c>
      <c r="M262" s="12" t="s">
        <v>401</v>
      </c>
      <c r="N262" s="12" t="s">
        <v>69</v>
      </c>
      <c r="O262" s="12" t="s">
        <v>70</v>
      </c>
      <c r="P262" s="12" t="s">
        <v>71</v>
      </c>
    </row>
    <row r="263" spans="1:16">
      <c r="A263" s="12">
        <v>751</v>
      </c>
      <c r="B263" s="12">
        <v>66659</v>
      </c>
      <c r="C263" s="12">
        <v>1627</v>
      </c>
      <c r="D263" s="12">
        <v>15089</v>
      </c>
      <c r="E263" s="12">
        <v>848</v>
      </c>
      <c r="F263" s="12">
        <v>35628</v>
      </c>
      <c r="G263" s="12">
        <v>3</v>
      </c>
      <c r="H263" s="12">
        <v>2.3333333333333299</v>
      </c>
      <c r="I263" s="12" t="s">
        <v>750</v>
      </c>
      <c r="J263" s="12">
        <v>1</v>
      </c>
      <c r="K263" s="12" t="s">
        <v>422</v>
      </c>
      <c r="L263" s="12" t="s">
        <v>423</v>
      </c>
      <c r="M263" s="12" t="s">
        <v>401</v>
      </c>
      <c r="N263" s="12" t="s">
        <v>69</v>
      </c>
      <c r="O263" s="12" t="s">
        <v>70</v>
      </c>
      <c r="P263" s="12" t="s">
        <v>71</v>
      </c>
    </row>
    <row r="264" spans="1:16">
      <c r="A264" s="38"/>
      <c r="B264" s="38"/>
      <c r="C264" s="38"/>
      <c r="D264" s="38"/>
      <c r="E264" s="38"/>
      <c r="F264" s="38"/>
      <c r="G264" s="38"/>
      <c r="H264" s="38"/>
      <c r="I264" s="38"/>
      <c r="J264" s="38"/>
      <c r="K264" s="38"/>
      <c r="L264" s="38"/>
      <c r="M264" s="38"/>
      <c r="N264" s="38"/>
      <c r="O264" s="38"/>
      <c r="P264" s="38"/>
    </row>
    <row r="265" spans="1:16">
      <c r="A265" s="12">
        <v>751</v>
      </c>
      <c r="B265" s="12">
        <v>62692</v>
      </c>
      <c r="C265" s="12">
        <v>1627</v>
      </c>
      <c r="D265" s="12">
        <v>15111</v>
      </c>
      <c r="E265" s="12">
        <v>853</v>
      </c>
      <c r="F265" s="12">
        <v>34006</v>
      </c>
      <c r="G265" s="12">
        <v>7</v>
      </c>
      <c r="H265" s="12">
        <v>5</v>
      </c>
      <c r="I265" s="12" t="s">
        <v>751</v>
      </c>
      <c r="J265" s="12">
        <v>1</v>
      </c>
      <c r="K265" s="12" t="s">
        <v>424</v>
      </c>
      <c r="L265" s="12" t="s">
        <v>425</v>
      </c>
      <c r="M265" s="12" t="s">
        <v>426</v>
      </c>
      <c r="N265" s="12" t="s">
        <v>72</v>
      </c>
      <c r="O265" s="12" t="s">
        <v>70</v>
      </c>
      <c r="P265" s="12" t="s">
        <v>71</v>
      </c>
    </row>
    <row r="266" spans="1:16">
      <c r="A266" s="12">
        <v>751</v>
      </c>
      <c r="B266" s="12">
        <v>62692</v>
      </c>
      <c r="C266" s="12">
        <v>1627</v>
      </c>
      <c r="D266" s="12">
        <v>15109</v>
      </c>
      <c r="E266" s="12">
        <v>851</v>
      </c>
      <c r="F266" s="12">
        <v>34006</v>
      </c>
      <c r="G266" s="12">
        <v>29</v>
      </c>
      <c r="H266" s="12" t="s">
        <v>752</v>
      </c>
      <c r="I266" s="12" t="s">
        <v>753</v>
      </c>
      <c r="J266" s="12">
        <v>1</v>
      </c>
      <c r="K266" s="12" t="s">
        <v>427</v>
      </c>
      <c r="L266" s="12" t="s">
        <v>428</v>
      </c>
      <c r="M266" s="12" t="s">
        <v>426</v>
      </c>
      <c r="N266" s="12" t="s">
        <v>72</v>
      </c>
      <c r="O266" s="12" t="s">
        <v>70</v>
      </c>
      <c r="P266" s="12" t="s">
        <v>71</v>
      </c>
    </row>
    <row r="267" spans="1:16">
      <c r="A267" s="12">
        <v>751</v>
      </c>
      <c r="B267" s="12">
        <v>62692</v>
      </c>
      <c r="C267" s="12">
        <v>1627</v>
      </c>
      <c r="D267" s="12">
        <v>15107</v>
      </c>
      <c r="E267" s="12">
        <v>850</v>
      </c>
      <c r="F267" s="12">
        <v>34006</v>
      </c>
      <c r="G267" s="12">
        <v>4</v>
      </c>
      <c r="H267" s="12">
        <v>3.2</v>
      </c>
      <c r="I267" s="12" t="s">
        <v>754</v>
      </c>
      <c r="J267" s="12">
        <v>1</v>
      </c>
      <c r="K267" s="12" t="s">
        <v>429</v>
      </c>
      <c r="L267" s="12" t="s">
        <v>430</v>
      </c>
      <c r="M267" s="12" t="s">
        <v>426</v>
      </c>
      <c r="N267" s="12" t="s">
        <v>72</v>
      </c>
      <c r="O267" s="12" t="s">
        <v>70</v>
      </c>
      <c r="P267" s="12" t="s">
        <v>71</v>
      </c>
    </row>
    <row r="268" spans="1:16">
      <c r="A268" s="12">
        <v>751</v>
      </c>
      <c r="B268" s="12">
        <v>62692</v>
      </c>
      <c r="C268" s="12">
        <v>1627</v>
      </c>
      <c r="D268" s="12">
        <v>15105</v>
      </c>
      <c r="E268" s="12">
        <v>855</v>
      </c>
      <c r="F268" s="12">
        <v>34006</v>
      </c>
      <c r="G268" s="12">
        <v>14</v>
      </c>
      <c r="H268" s="12">
        <v>14</v>
      </c>
      <c r="I268" s="12" t="s">
        <v>755</v>
      </c>
      <c r="J268" s="12">
        <v>1</v>
      </c>
      <c r="K268" s="12" t="s">
        <v>431</v>
      </c>
      <c r="L268" s="12" t="s">
        <v>432</v>
      </c>
      <c r="M268" s="12" t="s">
        <v>426</v>
      </c>
      <c r="N268" s="12" t="s">
        <v>72</v>
      </c>
      <c r="O268" s="12" t="s">
        <v>70</v>
      </c>
      <c r="P268" s="12" t="s">
        <v>71</v>
      </c>
    </row>
    <row r="269" spans="1:16">
      <c r="A269" s="12">
        <v>751</v>
      </c>
      <c r="B269" s="12">
        <v>62692</v>
      </c>
      <c r="C269" s="12">
        <v>1627</v>
      </c>
      <c r="D269" s="12">
        <v>15103</v>
      </c>
      <c r="E269" s="12">
        <v>844</v>
      </c>
      <c r="F269" s="12">
        <v>34006</v>
      </c>
      <c r="G269" s="12">
        <v>4</v>
      </c>
      <c r="H269" s="12">
        <v>4</v>
      </c>
      <c r="I269" s="12" t="s">
        <v>756</v>
      </c>
      <c r="J269" s="12">
        <v>1</v>
      </c>
      <c r="K269" s="12" t="s">
        <v>433</v>
      </c>
      <c r="L269" s="12" t="s">
        <v>434</v>
      </c>
      <c r="M269" s="12" t="s">
        <v>426</v>
      </c>
      <c r="N269" s="12" t="s">
        <v>72</v>
      </c>
      <c r="O269" s="12" t="s">
        <v>70</v>
      </c>
      <c r="P269" s="12" t="s">
        <v>71</v>
      </c>
    </row>
    <row r="270" spans="1:16">
      <c r="A270" s="12">
        <v>751</v>
      </c>
      <c r="B270" s="12">
        <v>62692</v>
      </c>
      <c r="C270" s="12">
        <v>1627</v>
      </c>
      <c r="D270" s="12">
        <v>15101</v>
      </c>
      <c r="E270" s="12">
        <v>846</v>
      </c>
      <c r="F270" s="12">
        <v>34006</v>
      </c>
      <c r="G270" s="12">
        <v>84</v>
      </c>
      <c r="H270" s="12" t="s">
        <v>757</v>
      </c>
      <c r="I270" s="12" t="s">
        <v>758</v>
      </c>
      <c r="J270" s="12">
        <v>1</v>
      </c>
      <c r="K270" s="12" t="s">
        <v>435</v>
      </c>
      <c r="L270" s="12" t="s">
        <v>436</v>
      </c>
      <c r="M270" s="12" t="s">
        <v>426</v>
      </c>
      <c r="N270" s="12" t="s">
        <v>72</v>
      </c>
      <c r="O270" s="12" t="s">
        <v>70</v>
      </c>
      <c r="P270" s="12" t="s">
        <v>71</v>
      </c>
    </row>
    <row r="271" spans="1:16">
      <c r="A271" s="12">
        <v>751</v>
      </c>
      <c r="B271" s="12">
        <v>62692</v>
      </c>
      <c r="C271" s="12">
        <v>1627</v>
      </c>
      <c r="D271" s="12">
        <v>15099</v>
      </c>
      <c r="E271" s="12">
        <v>852</v>
      </c>
      <c r="F271" s="12">
        <v>34006</v>
      </c>
      <c r="G271" s="12">
        <v>78</v>
      </c>
      <c r="H271" s="12" t="s">
        <v>759</v>
      </c>
      <c r="I271" s="12" t="s">
        <v>760</v>
      </c>
      <c r="J271" s="12">
        <v>1</v>
      </c>
      <c r="K271" s="12" t="s">
        <v>437</v>
      </c>
      <c r="L271" s="12" t="s">
        <v>438</v>
      </c>
      <c r="M271" s="12" t="s">
        <v>426</v>
      </c>
      <c r="N271" s="12" t="s">
        <v>72</v>
      </c>
      <c r="O271" s="12" t="s">
        <v>70</v>
      </c>
      <c r="P271" s="12" t="s">
        <v>71</v>
      </c>
    </row>
    <row r="272" spans="1:16">
      <c r="A272" s="12">
        <v>751</v>
      </c>
      <c r="B272" s="12">
        <v>62692</v>
      </c>
      <c r="C272" s="12">
        <v>1627</v>
      </c>
      <c r="D272" s="12">
        <v>15097</v>
      </c>
      <c r="E272" s="12">
        <v>854</v>
      </c>
      <c r="F272" s="12">
        <v>34006</v>
      </c>
      <c r="G272" s="12">
        <v>4</v>
      </c>
      <c r="H272" s="12">
        <v>3.6666666666666599</v>
      </c>
      <c r="I272" s="12" t="s">
        <v>761</v>
      </c>
      <c r="J272" s="12">
        <v>1</v>
      </c>
      <c r="K272" s="12" t="s">
        <v>439</v>
      </c>
      <c r="L272" s="12" t="s">
        <v>440</v>
      </c>
      <c r="M272" s="12" t="s">
        <v>426</v>
      </c>
      <c r="N272" s="12" t="s">
        <v>72</v>
      </c>
      <c r="O272" s="12" t="s">
        <v>70</v>
      </c>
      <c r="P272" s="12" t="s">
        <v>71</v>
      </c>
    </row>
    <row r="273" spans="1:16">
      <c r="A273" s="12">
        <v>751</v>
      </c>
      <c r="B273" s="12">
        <v>62692</v>
      </c>
      <c r="C273" s="12">
        <v>1627</v>
      </c>
      <c r="D273" s="12">
        <v>15095</v>
      </c>
      <c r="E273" s="12">
        <v>849</v>
      </c>
      <c r="F273" s="12">
        <v>34006</v>
      </c>
      <c r="G273" s="12">
        <v>9</v>
      </c>
      <c r="H273" s="12" t="s">
        <v>684</v>
      </c>
      <c r="I273" s="12" t="s">
        <v>762</v>
      </c>
      <c r="J273" s="12">
        <v>1</v>
      </c>
      <c r="K273" s="12" t="s">
        <v>441</v>
      </c>
      <c r="L273" s="12" t="s">
        <v>442</v>
      </c>
      <c r="M273" s="12" t="s">
        <v>426</v>
      </c>
      <c r="N273" s="12" t="s">
        <v>72</v>
      </c>
      <c r="O273" s="12" t="s">
        <v>70</v>
      </c>
      <c r="P273" s="12" t="s">
        <v>71</v>
      </c>
    </row>
    <row r="274" spans="1:16">
      <c r="A274" s="12">
        <v>751</v>
      </c>
      <c r="B274" s="12">
        <v>62692</v>
      </c>
      <c r="C274" s="12">
        <v>1627</v>
      </c>
      <c r="D274" s="12">
        <v>15093</v>
      </c>
      <c r="E274" s="12">
        <v>845</v>
      </c>
      <c r="F274" s="12">
        <v>34006</v>
      </c>
      <c r="G274" s="12">
        <v>13</v>
      </c>
      <c r="H274" s="12" t="s">
        <v>763</v>
      </c>
      <c r="I274" s="12" t="s">
        <v>764</v>
      </c>
      <c r="J274" s="12">
        <v>1</v>
      </c>
      <c r="K274" s="12" t="s">
        <v>443</v>
      </c>
      <c r="L274" s="12" t="s">
        <v>444</v>
      </c>
      <c r="M274" s="12" t="s">
        <v>426</v>
      </c>
      <c r="N274" s="12" t="s">
        <v>72</v>
      </c>
      <c r="O274" s="12" t="s">
        <v>70</v>
      </c>
      <c r="P274" s="12" t="s">
        <v>71</v>
      </c>
    </row>
    <row r="275" spans="1:16">
      <c r="A275" s="12">
        <v>751</v>
      </c>
      <c r="B275" s="12">
        <v>62692</v>
      </c>
      <c r="C275" s="12">
        <v>1627</v>
      </c>
      <c r="D275" s="12">
        <v>15091</v>
      </c>
      <c r="E275" s="12">
        <v>847</v>
      </c>
      <c r="F275" s="12">
        <v>34006</v>
      </c>
      <c r="G275" s="12">
        <v>5</v>
      </c>
      <c r="H275" s="12"/>
      <c r="I275" s="12" t="s">
        <v>765</v>
      </c>
      <c r="J275" s="12">
        <v>1</v>
      </c>
      <c r="K275" s="12" t="s">
        <v>445</v>
      </c>
      <c r="L275" s="12" t="s">
        <v>446</v>
      </c>
      <c r="M275" s="12" t="s">
        <v>426</v>
      </c>
      <c r="N275" s="12" t="s">
        <v>72</v>
      </c>
      <c r="O275" s="12" t="s">
        <v>70</v>
      </c>
      <c r="P275" s="12" t="s">
        <v>71</v>
      </c>
    </row>
    <row r="276" spans="1:16">
      <c r="A276" s="12">
        <v>751</v>
      </c>
      <c r="B276" s="12">
        <v>62692</v>
      </c>
      <c r="C276" s="12">
        <v>1627</v>
      </c>
      <c r="D276" s="12">
        <v>15089</v>
      </c>
      <c r="E276" s="12">
        <v>848</v>
      </c>
      <c r="F276" s="12">
        <v>34006</v>
      </c>
      <c r="G276" s="12">
        <v>5</v>
      </c>
      <c r="H276" s="12">
        <v>3.8333333333333299</v>
      </c>
      <c r="I276" s="12" t="s">
        <v>766</v>
      </c>
      <c r="J276" s="12">
        <v>1</v>
      </c>
      <c r="K276" s="12" t="s">
        <v>447</v>
      </c>
      <c r="L276" s="12" t="s">
        <v>448</v>
      </c>
      <c r="M276" s="12" t="s">
        <v>426</v>
      </c>
      <c r="N276" s="12" t="s">
        <v>72</v>
      </c>
      <c r="O276" s="12" t="s">
        <v>70</v>
      </c>
      <c r="P276" s="12" t="s">
        <v>71</v>
      </c>
    </row>
    <row r="277" spans="1:16">
      <c r="A277" s="38"/>
      <c r="B277" s="38"/>
      <c r="C277" s="38"/>
      <c r="D277" s="38"/>
      <c r="E277" s="38"/>
      <c r="F277" s="38"/>
      <c r="G277" s="38"/>
      <c r="H277" s="38"/>
      <c r="I277" s="38"/>
      <c r="J277" s="38"/>
      <c r="K277" s="38"/>
      <c r="L277" s="38"/>
      <c r="M277" s="38"/>
      <c r="N277" s="38"/>
      <c r="O277" s="38"/>
      <c r="P277" s="38"/>
    </row>
    <row r="278" spans="1:16">
      <c r="A278" s="12">
        <v>751</v>
      </c>
      <c r="B278" s="12">
        <v>61823</v>
      </c>
      <c r="C278" s="12">
        <v>1627</v>
      </c>
      <c r="D278" s="12">
        <v>15099</v>
      </c>
      <c r="E278" s="12">
        <v>852</v>
      </c>
      <c r="F278" s="12">
        <v>33442</v>
      </c>
      <c r="G278" s="12">
        <v>17</v>
      </c>
      <c r="H278" s="12" t="s">
        <v>767</v>
      </c>
      <c r="I278" s="12" t="s">
        <v>768</v>
      </c>
      <c r="J278" s="12">
        <v>1</v>
      </c>
      <c r="K278" s="12" t="s">
        <v>449</v>
      </c>
      <c r="L278" s="12" t="s">
        <v>450</v>
      </c>
      <c r="M278" s="12" t="s">
        <v>426</v>
      </c>
      <c r="N278" s="12" t="s">
        <v>72</v>
      </c>
      <c r="O278" s="12" t="s">
        <v>70</v>
      </c>
      <c r="P278" s="12" t="s">
        <v>71</v>
      </c>
    </row>
    <row r="279" spans="1:16">
      <c r="A279" s="12">
        <v>751</v>
      </c>
      <c r="B279" s="12">
        <v>61823</v>
      </c>
      <c r="C279" s="12">
        <v>1627</v>
      </c>
      <c r="D279" s="12">
        <v>15097</v>
      </c>
      <c r="E279" s="12">
        <v>854</v>
      </c>
      <c r="F279" s="12">
        <v>33442</v>
      </c>
      <c r="G279" s="12">
        <v>4</v>
      </c>
      <c r="H279" s="12">
        <v>4</v>
      </c>
      <c r="I279" s="12" t="s">
        <v>769</v>
      </c>
      <c r="J279" s="12">
        <v>1</v>
      </c>
      <c r="K279" s="12" t="s">
        <v>451</v>
      </c>
      <c r="L279" s="12" t="s">
        <v>452</v>
      </c>
      <c r="M279" s="12" t="s">
        <v>426</v>
      </c>
      <c r="N279" s="12" t="s">
        <v>72</v>
      </c>
      <c r="O279" s="12" t="s">
        <v>70</v>
      </c>
      <c r="P279" s="12" t="s">
        <v>71</v>
      </c>
    </row>
    <row r="280" spans="1:16">
      <c r="A280" s="12">
        <v>751</v>
      </c>
      <c r="B280" s="12">
        <v>61823</v>
      </c>
      <c r="C280" s="12">
        <v>1627</v>
      </c>
      <c r="D280" s="12">
        <v>15095</v>
      </c>
      <c r="E280" s="12">
        <v>849</v>
      </c>
      <c r="F280" s="12">
        <v>33442</v>
      </c>
      <c r="G280" s="12">
        <v>9</v>
      </c>
      <c r="H280" s="12" t="s">
        <v>728</v>
      </c>
      <c r="I280" s="12" t="s">
        <v>770</v>
      </c>
      <c r="J280" s="12">
        <v>1</v>
      </c>
      <c r="K280" s="12" t="s">
        <v>453</v>
      </c>
      <c r="L280" s="12" t="s">
        <v>454</v>
      </c>
      <c r="M280" s="12" t="s">
        <v>426</v>
      </c>
      <c r="N280" s="12" t="s">
        <v>72</v>
      </c>
      <c r="O280" s="12" t="s">
        <v>70</v>
      </c>
      <c r="P280" s="12" t="s">
        <v>71</v>
      </c>
    </row>
    <row r="281" spans="1:16">
      <c r="A281" s="12">
        <v>751</v>
      </c>
      <c r="B281" s="12">
        <v>61823</v>
      </c>
      <c r="C281" s="12">
        <v>1627</v>
      </c>
      <c r="D281" s="12">
        <v>15093</v>
      </c>
      <c r="E281" s="12">
        <v>845</v>
      </c>
      <c r="F281" s="12">
        <v>33442</v>
      </c>
      <c r="G281" s="12">
        <v>2</v>
      </c>
      <c r="H281" s="12" t="s">
        <v>771</v>
      </c>
      <c r="I281" s="12" t="s">
        <v>772</v>
      </c>
      <c r="J281" s="12">
        <v>1</v>
      </c>
      <c r="K281" s="12" t="s">
        <v>455</v>
      </c>
      <c r="L281" s="12" t="s">
        <v>456</v>
      </c>
      <c r="M281" s="12" t="s">
        <v>426</v>
      </c>
      <c r="N281" s="12" t="s">
        <v>72</v>
      </c>
      <c r="O281" s="12" t="s">
        <v>70</v>
      </c>
      <c r="P281" s="12" t="s">
        <v>71</v>
      </c>
    </row>
    <row r="282" spans="1:16">
      <c r="A282" s="12">
        <v>751</v>
      </c>
      <c r="B282" s="12">
        <v>61823</v>
      </c>
      <c r="C282" s="12">
        <v>1627</v>
      </c>
      <c r="D282" s="12">
        <v>15091</v>
      </c>
      <c r="E282" s="12">
        <v>847</v>
      </c>
      <c r="F282" s="12">
        <v>33442</v>
      </c>
      <c r="G282" s="12">
        <v>5</v>
      </c>
      <c r="H282" s="12"/>
      <c r="I282" s="12" t="s">
        <v>773</v>
      </c>
      <c r="J282" s="12">
        <v>1</v>
      </c>
      <c r="K282" s="12" t="s">
        <v>457</v>
      </c>
      <c r="L282" s="12" t="s">
        <v>458</v>
      </c>
      <c r="M282" s="12" t="s">
        <v>426</v>
      </c>
      <c r="N282" s="12" t="s">
        <v>72</v>
      </c>
      <c r="O282" s="12" t="s">
        <v>70</v>
      </c>
      <c r="P282" s="12" t="s">
        <v>71</v>
      </c>
    </row>
    <row r="283" spans="1:16">
      <c r="A283" s="12">
        <v>751</v>
      </c>
      <c r="B283" s="12">
        <v>61823</v>
      </c>
      <c r="C283" s="12">
        <v>1627</v>
      </c>
      <c r="D283" s="12">
        <v>15089</v>
      </c>
      <c r="E283" s="12">
        <v>848</v>
      </c>
      <c r="F283" s="12">
        <v>33442</v>
      </c>
      <c r="G283" s="12">
        <v>6</v>
      </c>
      <c r="H283" s="12">
        <v>3.71428571428571</v>
      </c>
      <c r="I283" s="12" t="s">
        <v>774</v>
      </c>
      <c r="J283" s="12">
        <v>1</v>
      </c>
      <c r="K283" s="12" t="s">
        <v>459</v>
      </c>
      <c r="L283" s="12" t="s">
        <v>460</v>
      </c>
      <c r="M283" s="12" t="s">
        <v>426</v>
      </c>
      <c r="N283" s="12" t="s">
        <v>72</v>
      </c>
      <c r="O283" s="12" t="s">
        <v>70</v>
      </c>
      <c r="P283" s="12" t="s">
        <v>71</v>
      </c>
    </row>
    <row r="284" spans="1:16">
      <c r="A284" s="38"/>
      <c r="B284" s="38"/>
      <c r="C284" s="38"/>
      <c r="D284" s="38"/>
      <c r="E284" s="38"/>
      <c r="F284" s="38"/>
      <c r="G284" s="38"/>
      <c r="H284" s="38"/>
      <c r="I284" s="38"/>
      <c r="J284" s="38"/>
      <c r="K284" s="38"/>
      <c r="L284" s="38"/>
      <c r="M284" s="38"/>
      <c r="N284" s="38"/>
      <c r="O284" s="38"/>
      <c r="P284" s="38"/>
    </row>
    <row r="285" spans="1:16">
      <c r="A285" s="12">
        <v>751</v>
      </c>
      <c r="B285" s="12">
        <v>60449</v>
      </c>
      <c r="C285" s="12">
        <v>1627</v>
      </c>
      <c r="D285" s="12">
        <v>15111</v>
      </c>
      <c r="E285" s="12">
        <v>853</v>
      </c>
      <c r="F285" s="12">
        <v>32789</v>
      </c>
      <c r="G285" s="12">
        <v>3</v>
      </c>
      <c r="H285" s="12">
        <v>3</v>
      </c>
      <c r="I285" s="12" t="s">
        <v>775</v>
      </c>
      <c r="J285" s="12">
        <v>1</v>
      </c>
      <c r="K285" s="12" t="s">
        <v>461</v>
      </c>
      <c r="L285" s="12" t="s">
        <v>462</v>
      </c>
      <c r="M285" s="12" t="s">
        <v>426</v>
      </c>
      <c r="N285" s="12" t="s">
        <v>72</v>
      </c>
      <c r="O285" s="12" t="s">
        <v>70</v>
      </c>
      <c r="P285" s="12" t="s">
        <v>71</v>
      </c>
    </row>
    <row r="286" spans="1:16">
      <c r="A286" s="12">
        <v>751</v>
      </c>
      <c r="B286" s="12">
        <v>60449</v>
      </c>
      <c r="C286" s="12">
        <v>1627</v>
      </c>
      <c r="D286" s="12">
        <v>15109</v>
      </c>
      <c r="E286" s="12">
        <v>851</v>
      </c>
      <c r="F286" s="12">
        <v>32789</v>
      </c>
      <c r="G286" s="12">
        <v>33</v>
      </c>
      <c r="H286" s="12" t="s">
        <v>776</v>
      </c>
      <c r="I286" s="12" t="s">
        <v>777</v>
      </c>
      <c r="J286" s="12">
        <v>1</v>
      </c>
      <c r="K286" s="12" t="s">
        <v>463</v>
      </c>
      <c r="L286" s="12" t="s">
        <v>464</v>
      </c>
      <c r="M286" s="12" t="s">
        <v>426</v>
      </c>
      <c r="N286" s="12" t="s">
        <v>72</v>
      </c>
      <c r="O286" s="12" t="s">
        <v>70</v>
      </c>
      <c r="P286" s="12" t="s">
        <v>71</v>
      </c>
    </row>
    <row r="287" spans="1:16">
      <c r="A287" s="12">
        <v>751</v>
      </c>
      <c r="B287" s="12">
        <v>60449</v>
      </c>
      <c r="C287" s="12">
        <v>1627</v>
      </c>
      <c r="D287" s="12">
        <v>15107</v>
      </c>
      <c r="E287" s="12">
        <v>850</v>
      </c>
      <c r="F287" s="12">
        <v>32789</v>
      </c>
      <c r="G287" s="12">
        <v>4</v>
      </c>
      <c r="H287" s="12">
        <v>2.8</v>
      </c>
      <c r="I287" s="12" t="s">
        <v>778</v>
      </c>
      <c r="J287" s="12">
        <v>1</v>
      </c>
      <c r="K287" s="12" t="s">
        <v>465</v>
      </c>
      <c r="L287" s="12" t="s">
        <v>466</v>
      </c>
      <c r="M287" s="12" t="s">
        <v>426</v>
      </c>
      <c r="N287" s="12" t="s">
        <v>72</v>
      </c>
      <c r="O287" s="12" t="s">
        <v>70</v>
      </c>
      <c r="P287" s="12" t="s">
        <v>71</v>
      </c>
    </row>
    <row r="288" spans="1:16">
      <c r="A288" s="12">
        <v>751</v>
      </c>
      <c r="B288" s="12">
        <v>60449</v>
      </c>
      <c r="C288" s="12">
        <v>1627</v>
      </c>
      <c r="D288" s="12">
        <v>15105</v>
      </c>
      <c r="E288" s="12">
        <v>855</v>
      </c>
      <c r="F288" s="12">
        <v>32789</v>
      </c>
      <c r="G288" s="12">
        <v>17</v>
      </c>
      <c r="H288" s="12">
        <v>17</v>
      </c>
      <c r="I288" s="12" t="s">
        <v>779</v>
      </c>
      <c r="J288" s="12">
        <v>1</v>
      </c>
      <c r="K288" s="12" t="s">
        <v>467</v>
      </c>
      <c r="L288" s="12" t="s">
        <v>468</v>
      </c>
      <c r="M288" s="12" t="s">
        <v>426</v>
      </c>
      <c r="N288" s="12" t="s">
        <v>72</v>
      </c>
      <c r="O288" s="12" t="s">
        <v>70</v>
      </c>
      <c r="P288" s="12" t="s">
        <v>71</v>
      </c>
    </row>
    <row r="289" spans="1:16">
      <c r="A289" s="12">
        <v>751</v>
      </c>
      <c r="B289" s="12">
        <v>60449</v>
      </c>
      <c r="C289" s="12">
        <v>1627</v>
      </c>
      <c r="D289" s="12">
        <v>15103</v>
      </c>
      <c r="E289" s="12">
        <v>844</v>
      </c>
      <c r="F289" s="12">
        <v>32789</v>
      </c>
      <c r="G289" s="12">
        <v>5</v>
      </c>
      <c r="H289" s="12">
        <v>4.5</v>
      </c>
      <c r="I289" s="12" t="s">
        <v>780</v>
      </c>
      <c r="J289" s="12">
        <v>1</v>
      </c>
      <c r="K289" s="12" t="s">
        <v>469</v>
      </c>
      <c r="L289" s="12" t="s">
        <v>470</v>
      </c>
      <c r="M289" s="12" t="s">
        <v>426</v>
      </c>
      <c r="N289" s="12" t="s">
        <v>72</v>
      </c>
      <c r="O289" s="12" t="s">
        <v>70</v>
      </c>
      <c r="P289" s="12" t="s">
        <v>71</v>
      </c>
    </row>
    <row r="290" spans="1:16">
      <c r="A290" s="12">
        <v>751</v>
      </c>
      <c r="B290" s="12">
        <v>60449</v>
      </c>
      <c r="C290" s="12">
        <v>1627</v>
      </c>
      <c r="D290" s="12">
        <v>15101</v>
      </c>
      <c r="E290" s="12">
        <v>846</v>
      </c>
      <c r="F290" s="12">
        <v>32789</v>
      </c>
      <c r="G290" s="12">
        <v>72</v>
      </c>
      <c r="H290" s="12" t="s">
        <v>781</v>
      </c>
      <c r="I290" s="12" t="s">
        <v>782</v>
      </c>
      <c r="J290" s="12">
        <v>1</v>
      </c>
      <c r="K290" s="12" t="s">
        <v>471</v>
      </c>
      <c r="L290" s="12" t="s">
        <v>472</v>
      </c>
      <c r="M290" s="12" t="s">
        <v>426</v>
      </c>
      <c r="N290" s="12" t="s">
        <v>72</v>
      </c>
      <c r="O290" s="12" t="s">
        <v>70</v>
      </c>
      <c r="P290" s="12" t="s">
        <v>71</v>
      </c>
    </row>
    <row r="291" spans="1:16">
      <c r="A291" s="12">
        <v>751</v>
      </c>
      <c r="B291" s="12">
        <v>60449</v>
      </c>
      <c r="C291" s="12">
        <v>1627</v>
      </c>
      <c r="D291" s="12">
        <v>15099</v>
      </c>
      <c r="E291" s="12">
        <v>852</v>
      </c>
      <c r="F291" s="12">
        <v>32789</v>
      </c>
      <c r="G291" s="12">
        <v>23</v>
      </c>
      <c r="H291" s="12" t="s">
        <v>783</v>
      </c>
      <c r="I291" s="12" t="s">
        <v>784</v>
      </c>
      <c r="J291" s="12">
        <v>1</v>
      </c>
      <c r="K291" s="12" t="s">
        <v>473</v>
      </c>
      <c r="L291" s="12" t="s">
        <v>474</v>
      </c>
      <c r="M291" s="12" t="s">
        <v>426</v>
      </c>
      <c r="N291" s="12" t="s">
        <v>72</v>
      </c>
      <c r="O291" s="12" t="s">
        <v>70</v>
      </c>
      <c r="P291" s="12" t="s">
        <v>71</v>
      </c>
    </row>
    <row r="292" spans="1:16">
      <c r="A292" s="12">
        <v>751</v>
      </c>
      <c r="B292" s="12">
        <v>60449</v>
      </c>
      <c r="C292" s="12">
        <v>1627</v>
      </c>
      <c r="D292" s="12">
        <v>15097</v>
      </c>
      <c r="E292" s="12">
        <v>854</v>
      </c>
      <c r="F292" s="12">
        <v>32789</v>
      </c>
      <c r="G292" s="12">
        <v>4</v>
      </c>
      <c r="H292" s="12">
        <v>3.6666666666666599</v>
      </c>
      <c r="I292" s="12" t="s">
        <v>785</v>
      </c>
      <c r="J292" s="12">
        <v>1</v>
      </c>
      <c r="K292" s="12" t="s">
        <v>475</v>
      </c>
      <c r="L292" s="12" t="s">
        <v>476</v>
      </c>
      <c r="M292" s="12" t="s">
        <v>426</v>
      </c>
      <c r="N292" s="12" t="s">
        <v>72</v>
      </c>
      <c r="O292" s="12" t="s">
        <v>70</v>
      </c>
      <c r="P292" s="12" t="s">
        <v>71</v>
      </c>
    </row>
    <row r="293" spans="1:16">
      <c r="A293" s="12">
        <v>751</v>
      </c>
      <c r="B293" s="12">
        <v>60449</v>
      </c>
      <c r="C293" s="12">
        <v>1627</v>
      </c>
      <c r="D293" s="12">
        <v>15095</v>
      </c>
      <c r="E293" s="12">
        <v>849</v>
      </c>
      <c r="F293" s="12">
        <v>32789</v>
      </c>
      <c r="G293" s="12">
        <v>6</v>
      </c>
      <c r="H293" s="12" t="s">
        <v>786</v>
      </c>
      <c r="I293" s="12" t="s">
        <v>787</v>
      </c>
      <c r="J293" s="12">
        <v>1</v>
      </c>
      <c r="K293" s="12" t="s">
        <v>477</v>
      </c>
      <c r="L293" s="12" t="s">
        <v>478</v>
      </c>
      <c r="M293" s="12" t="s">
        <v>426</v>
      </c>
      <c r="N293" s="12" t="s">
        <v>72</v>
      </c>
      <c r="O293" s="12" t="s">
        <v>70</v>
      </c>
      <c r="P293" s="12" t="s">
        <v>71</v>
      </c>
    </row>
    <row r="294" spans="1:16">
      <c r="A294" s="12">
        <v>751</v>
      </c>
      <c r="B294" s="12">
        <v>60449</v>
      </c>
      <c r="C294" s="12">
        <v>1627</v>
      </c>
      <c r="D294" s="12">
        <v>15093</v>
      </c>
      <c r="E294" s="12">
        <v>845</v>
      </c>
      <c r="F294" s="12">
        <v>32789</v>
      </c>
      <c r="G294" s="12">
        <v>7</v>
      </c>
      <c r="H294" s="12" t="s">
        <v>788</v>
      </c>
      <c r="I294" s="12" t="s">
        <v>789</v>
      </c>
      <c r="J294" s="12">
        <v>1</v>
      </c>
      <c r="K294" s="12" t="s">
        <v>479</v>
      </c>
      <c r="L294" s="12" t="s">
        <v>480</v>
      </c>
      <c r="M294" s="12" t="s">
        <v>426</v>
      </c>
      <c r="N294" s="12" t="s">
        <v>72</v>
      </c>
      <c r="O294" s="12" t="s">
        <v>70</v>
      </c>
      <c r="P294" s="12" t="s">
        <v>71</v>
      </c>
    </row>
    <row r="295" spans="1:16">
      <c r="A295" s="12">
        <v>751</v>
      </c>
      <c r="B295" s="12">
        <v>60449</v>
      </c>
      <c r="C295" s="12">
        <v>1627</v>
      </c>
      <c r="D295" s="12">
        <v>15091</v>
      </c>
      <c r="E295" s="12">
        <v>847</v>
      </c>
      <c r="F295" s="12">
        <v>32789</v>
      </c>
      <c r="G295" s="12">
        <v>8</v>
      </c>
      <c r="H295" s="12"/>
      <c r="I295" s="12" t="s">
        <v>790</v>
      </c>
      <c r="J295" s="12">
        <v>1</v>
      </c>
      <c r="K295" s="12" t="s">
        <v>481</v>
      </c>
      <c r="L295" s="12" t="s">
        <v>482</v>
      </c>
      <c r="M295" s="12" t="s">
        <v>426</v>
      </c>
      <c r="N295" s="12" t="s">
        <v>72</v>
      </c>
      <c r="O295" s="12" t="s">
        <v>70</v>
      </c>
      <c r="P295" s="12" t="s">
        <v>71</v>
      </c>
    </row>
    <row r="296" spans="1:16">
      <c r="A296" s="12">
        <v>751</v>
      </c>
      <c r="B296" s="12">
        <v>60449</v>
      </c>
      <c r="C296" s="12">
        <v>1627</v>
      </c>
      <c r="D296" s="12">
        <v>15089</v>
      </c>
      <c r="E296" s="12">
        <v>848</v>
      </c>
      <c r="F296" s="12">
        <v>32789</v>
      </c>
      <c r="G296" s="12">
        <v>6</v>
      </c>
      <c r="H296" s="12">
        <v>4.1666666666666599</v>
      </c>
      <c r="I296" s="12" t="s">
        <v>791</v>
      </c>
      <c r="J296" s="12">
        <v>1</v>
      </c>
      <c r="K296" s="12" t="s">
        <v>483</v>
      </c>
      <c r="L296" s="12" t="s">
        <v>484</v>
      </c>
      <c r="M296" s="12" t="s">
        <v>426</v>
      </c>
      <c r="N296" s="12" t="s">
        <v>72</v>
      </c>
      <c r="O296" s="12" t="s">
        <v>70</v>
      </c>
      <c r="P296" s="12" t="s">
        <v>71</v>
      </c>
    </row>
    <row r="297" spans="1:16">
      <c r="A297" s="38"/>
      <c r="B297" s="38"/>
      <c r="C297" s="38"/>
      <c r="D297" s="38"/>
      <c r="E297" s="38"/>
      <c r="F297" s="38"/>
      <c r="G297" s="38"/>
      <c r="H297" s="38"/>
      <c r="I297" s="38"/>
      <c r="J297" s="38"/>
      <c r="K297" s="38"/>
      <c r="L297" s="38"/>
      <c r="M297" s="38"/>
      <c r="N297" s="38"/>
      <c r="O297" s="38"/>
      <c r="P297" s="38"/>
    </row>
    <row r="298" spans="1:16">
      <c r="A298" s="12">
        <v>751</v>
      </c>
      <c r="B298" s="12">
        <v>59287</v>
      </c>
      <c r="C298" s="12">
        <v>1627</v>
      </c>
      <c r="D298" s="12">
        <v>15111</v>
      </c>
      <c r="E298" s="12">
        <v>853</v>
      </c>
      <c r="F298" s="12">
        <v>32157</v>
      </c>
      <c r="G298" s="12">
        <v>5</v>
      </c>
      <c r="H298" s="12">
        <v>4.6666666666666599</v>
      </c>
      <c r="I298" s="12" t="s">
        <v>792</v>
      </c>
      <c r="J298" s="12">
        <v>1</v>
      </c>
      <c r="K298" s="12" t="s">
        <v>485</v>
      </c>
      <c r="L298" s="12" t="s">
        <v>486</v>
      </c>
      <c r="M298" s="12" t="s">
        <v>487</v>
      </c>
      <c r="N298" s="12" t="s">
        <v>72</v>
      </c>
      <c r="O298" s="12" t="s">
        <v>70</v>
      </c>
      <c r="P298" s="12" t="s">
        <v>71</v>
      </c>
    </row>
    <row r="299" spans="1:16">
      <c r="A299" s="12">
        <v>751</v>
      </c>
      <c r="B299" s="12">
        <v>59287</v>
      </c>
      <c r="C299" s="12">
        <v>1627</v>
      </c>
      <c r="D299" s="12">
        <v>15109</v>
      </c>
      <c r="E299" s="12">
        <v>851</v>
      </c>
      <c r="F299" s="12">
        <v>32157</v>
      </c>
      <c r="G299" s="12">
        <v>-4</v>
      </c>
      <c r="H299" s="12" t="s">
        <v>793</v>
      </c>
      <c r="I299" s="12" t="s">
        <v>794</v>
      </c>
      <c r="J299" s="12">
        <v>1</v>
      </c>
      <c r="K299" s="12" t="s">
        <v>488</v>
      </c>
      <c r="L299" s="12" t="s">
        <v>489</v>
      </c>
      <c r="M299" s="12" t="s">
        <v>487</v>
      </c>
      <c r="N299" s="12" t="s">
        <v>72</v>
      </c>
      <c r="O299" s="12" t="s">
        <v>70</v>
      </c>
      <c r="P299" s="12" t="s">
        <v>71</v>
      </c>
    </row>
    <row r="300" spans="1:16">
      <c r="A300" s="12">
        <v>751</v>
      </c>
      <c r="B300" s="12">
        <v>59287</v>
      </c>
      <c r="C300" s="12">
        <v>1627</v>
      </c>
      <c r="D300" s="12">
        <v>15107</v>
      </c>
      <c r="E300" s="12">
        <v>850</v>
      </c>
      <c r="F300" s="12">
        <v>32157</v>
      </c>
      <c r="G300" s="12">
        <v>3</v>
      </c>
      <c r="H300" s="12">
        <v>2.5</v>
      </c>
      <c r="I300" s="12" t="s">
        <v>795</v>
      </c>
      <c r="J300" s="12">
        <v>1</v>
      </c>
      <c r="K300" s="12" t="s">
        <v>490</v>
      </c>
      <c r="L300" s="12" t="s">
        <v>491</v>
      </c>
      <c r="M300" s="12" t="s">
        <v>487</v>
      </c>
      <c r="N300" s="12" t="s">
        <v>72</v>
      </c>
      <c r="O300" s="12" t="s">
        <v>70</v>
      </c>
      <c r="P300" s="12" t="s">
        <v>71</v>
      </c>
    </row>
    <row r="301" spans="1:16">
      <c r="A301" s="12">
        <v>751</v>
      </c>
      <c r="B301" s="12">
        <v>59287</v>
      </c>
      <c r="C301" s="12">
        <v>1627</v>
      </c>
      <c r="D301" s="12">
        <v>15105</v>
      </c>
      <c r="E301" s="12">
        <v>855</v>
      </c>
      <c r="F301" s="12">
        <v>32157</v>
      </c>
      <c r="G301" s="12">
        <v>19</v>
      </c>
      <c r="H301" s="12">
        <v>19</v>
      </c>
      <c r="I301" s="12" t="s">
        <v>796</v>
      </c>
      <c r="J301" s="12">
        <v>1</v>
      </c>
      <c r="K301" s="12" t="s">
        <v>492</v>
      </c>
      <c r="L301" s="12" t="s">
        <v>493</v>
      </c>
      <c r="M301" s="12" t="s">
        <v>487</v>
      </c>
      <c r="N301" s="12" t="s">
        <v>72</v>
      </c>
      <c r="O301" s="12" t="s">
        <v>70</v>
      </c>
      <c r="P301" s="12" t="s">
        <v>71</v>
      </c>
    </row>
    <row r="302" spans="1:16">
      <c r="A302" s="12">
        <v>751</v>
      </c>
      <c r="B302" s="12">
        <v>59287</v>
      </c>
      <c r="C302" s="12">
        <v>1627</v>
      </c>
      <c r="D302" s="12">
        <v>15103</v>
      </c>
      <c r="E302" s="12">
        <v>844</v>
      </c>
      <c r="F302" s="12">
        <v>32157</v>
      </c>
      <c r="G302" s="12">
        <v>5</v>
      </c>
      <c r="H302" s="12">
        <v>4.25</v>
      </c>
      <c r="I302" s="12" t="s">
        <v>797</v>
      </c>
      <c r="J302" s="12">
        <v>1</v>
      </c>
      <c r="K302" s="12" t="s">
        <v>494</v>
      </c>
      <c r="L302" s="12" t="s">
        <v>495</v>
      </c>
      <c r="M302" s="12" t="s">
        <v>487</v>
      </c>
      <c r="N302" s="12" t="s">
        <v>72</v>
      </c>
      <c r="O302" s="12" t="s">
        <v>70</v>
      </c>
      <c r="P302" s="12" t="s">
        <v>71</v>
      </c>
    </row>
    <row r="303" spans="1:16">
      <c r="A303" s="12">
        <v>751</v>
      </c>
      <c r="B303" s="12">
        <v>59287</v>
      </c>
      <c r="C303" s="12">
        <v>1627</v>
      </c>
      <c r="D303" s="12">
        <v>15101</v>
      </c>
      <c r="E303" s="12">
        <v>846</v>
      </c>
      <c r="F303" s="12">
        <v>32157</v>
      </c>
      <c r="G303" s="12">
        <v>56</v>
      </c>
      <c r="H303" s="12" t="s">
        <v>798</v>
      </c>
      <c r="I303" s="12" t="s">
        <v>799</v>
      </c>
      <c r="J303" s="12">
        <v>1</v>
      </c>
      <c r="K303" s="12" t="s">
        <v>496</v>
      </c>
      <c r="L303" s="12" t="s">
        <v>497</v>
      </c>
      <c r="M303" s="12" t="s">
        <v>487</v>
      </c>
      <c r="N303" s="12" t="s">
        <v>72</v>
      </c>
      <c r="O303" s="12" t="s">
        <v>70</v>
      </c>
      <c r="P303" s="12" t="s">
        <v>71</v>
      </c>
    </row>
    <row r="304" spans="1:16">
      <c r="A304" s="12">
        <v>751</v>
      </c>
      <c r="B304" s="12">
        <v>59287</v>
      </c>
      <c r="C304" s="12">
        <v>1627</v>
      </c>
      <c r="D304" s="12">
        <v>15099</v>
      </c>
      <c r="E304" s="12">
        <v>852</v>
      </c>
      <c r="F304" s="12">
        <v>32157</v>
      </c>
      <c r="G304" s="12">
        <v>53</v>
      </c>
      <c r="H304" s="12" t="s">
        <v>800</v>
      </c>
      <c r="I304" s="12" t="s">
        <v>801</v>
      </c>
      <c r="J304" s="12">
        <v>1</v>
      </c>
      <c r="K304" s="12" t="s">
        <v>498</v>
      </c>
      <c r="L304" s="12" t="s">
        <v>499</v>
      </c>
      <c r="M304" s="12" t="s">
        <v>487</v>
      </c>
      <c r="N304" s="12" t="s">
        <v>72</v>
      </c>
      <c r="O304" s="12" t="s">
        <v>70</v>
      </c>
      <c r="P304" s="12" t="s">
        <v>71</v>
      </c>
    </row>
    <row r="305" spans="1:130">
      <c r="A305" s="12">
        <v>751</v>
      </c>
      <c r="B305" s="12">
        <v>59287</v>
      </c>
      <c r="C305" s="12">
        <v>1627</v>
      </c>
      <c r="D305" s="12">
        <v>15097</v>
      </c>
      <c r="E305" s="12">
        <v>854</v>
      </c>
      <c r="F305" s="12">
        <v>32157</v>
      </c>
      <c r="G305" s="12">
        <v>3</v>
      </c>
      <c r="H305" s="12">
        <v>3</v>
      </c>
      <c r="I305" s="12" t="s">
        <v>802</v>
      </c>
      <c r="J305" s="12">
        <v>1</v>
      </c>
      <c r="K305" s="12" t="s">
        <v>500</v>
      </c>
      <c r="L305" s="12" t="s">
        <v>501</v>
      </c>
      <c r="M305" s="12" t="s">
        <v>487</v>
      </c>
      <c r="N305" s="12" t="s">
        <v>72</v>
      </c>
      <c r="O305" s="12" t="s">
        <v>70</v>
      </c>
      <c r="P305" s="12" t="s">
        <v>71</v>
      </c>
    </row>
    <row r="306" spans="1:130">
      <c r="A306" s="12">
        <v>751</v>
      </c>
      <c r="B306" s="12">
        <v>59287</v>
      </c>
      <c r="C306" s="12">
        <v>1627</v>
      </c>
      <c r="D306" s="12">
        <v>15095</v>
      </c>
      <c r="E306" s="12">
        <v>849</v>
      </c>
      <c r="F306" s="12">
        <v>32157</v>
      </c>
      <c r="G306" s="12">
        <v>3</v>
      </c>
      <c r="H306" s="12" t="s">
        <v>803</v>
      </c>
      <c r="I306" s="12" t="s">
        <v>804</v>
      </c>
      <c r="J306" s="12">
        <v>1</v>
      </c>
      <c r="K306" s="12" t="s">
        <v>502</v>
      </c>
      <c r="L306" s="12" t="s">
        <v>503</v>
      </c>
      <c r="M306" s="12" t="s">
        <v>487</v>
      </c>
      <c r="N306" s="12" t="s">
        <v>72</v>
      </c>
      <c r="O306" s="12" t="s">
        <v>70</v>
      </c>
      <c r="P306" s="12" t="s">
        <v>71</v>
      </c>
    </row>
    <row r="307" spans="1:130">
      <c r="A307" s="12">
        <v>751</v>
      </c>
      <c r="B307" s="12">
        <v>59287</v>
      </c>
      <c r="C307" s="12">
        <v>1627</v>
      </c>
      <c r="D307" s="12">
        <v>15093</v>
      </c>
      <c r="E307" s="12">
        <v>845</v>
      </c>
      <c r="F307" s="12">
        <v>32157</v>
      </c>
      <c r="G307" s="12">
        <v>10</v>
      </c>
      <c r="H307" s="12" t="s">
        <v>805</v>
      </c>
      <c r="I307" s="12" t="s">
        <v>806</v>
      </c>
      <c r="J307" s="12">
        <v>1</v>
      </c>
      <c r="K307" s="12" t="s">
        <v>504</v>
      </c>
      <c r="L307" s="12" t="s">
        <v>505</v>
      </c>
      <c r="M307" s="12" t="s">
        <v>487</v>
      </c>
      <c r="N307" s="12" t="s">
        <v>72</v>
      </c>
      <c r="O307" s="12" t="s">
        <v>70</v>
      </c>
      <c r="P307" s="12" t="s">
        <v>71</v>
      </c>
    </row>
    <row r="308" spans="1:130">
      <c r="A308" s="12">
        <v>751</v>
      </c>
      <c r="B308" s="12">
        <v>59287</v>
      </c>
      <c r="C308" s="12">
        <v>1627</v>
      </c>
      <c r="D308" s="12">
        <v>15091</v>
      </c>
      <c r="E308" s="12">
        <v>847</v>
      </c>
      <c r="F308" s="12">
        <v>32157</v>
      </c>
      <c r="G308" s="12">
        <v>6</v>
      </c>
      <c r="H308" s="12"/>
      <c r="I308" s="12" t="s">
        <v>807</v>
      </c>
      <c r="J308" s="12">
        <v>1</v>
      </c>
      <c r="K308" s="12" t="s">
        <v>506</v>
      </c>
      <c r="L308" s="12" t="s">
        <v>507</v>
      </c>
      <c r="M308" s="12" t="s">
        <v>487</v>
      </c>
      <c r="N308" s="12" t="s">
        <v>72</v>
      </c>
      <c r="O308" s="12" t="s">
        <v>70</v>
      </c>
      <c r="P308" s="12" t="s">
        <v>71</v>
      </c>
    </row>
    <row r="309" spans="1:130">
      <c r="A309" s="12">
        <v>751</v>
      </c>
      <c r="B309" s="12">
        <v>59287</v>
      </c>
      <c r="C309" s="12">
        <v>1627</v>
      </c>
      <c r="D309" s="12">
        <v>15089</v>
      </c>
      <c r="E309" s="12">
        <v>848</v>
      </c>
      <c r="F309" s="12">
        <v>32157</v>
      </c>
      <c r="G309" s="12">
        <v>5</v>
      </c>
      <c r="H309" s="12">
        <v>3.6666666666666599</v>
      </c>
      <c r="I309" s="12" t="s">
        <v>808</v>
      </c>
      <c r="J309" s="12">
        <v>1</v>
      </c>
      <c r="K309" s="12" t="s">
        <v>508</v>
      </c>
      <c r="L309" s="12" t="s">
        <v>509</v>
      </c>
      <c r="M309" s="12" t="s">
        <v>487</v>
      </c>
      <c r="N309" s="12" t="s">
        <v>72</v>
      </c>
      <c r="O309" s="12" t="s">
        <v>70</v>
      </c>
      <c r="P309" s="12" t="s">
        <v>71</v>
      </c>
    </row>
    <row r="310" spans="1:130">
      <c r="A310" s="57"/>
      <c r="B310" s="57"/>
      <c r="C310" s="57"/>
      <c r="D310" s="57"/>
      <c r="E310" s="57"/>
      <c r="F310" s="57"/>
      <c r="G310" s="57"/>
      <c r="H310" s="57"/>
      <c r="I310" s="57"/>
      <c r="J310" s="57"/>
      <c r="K310" s="57"/>
      <c r="L310" s="57"/>
      <c r="M310" s="57"/>
      <c r="N310" s="57"/>
      <c r="O310" s="57"/>
      <c r="P310" s="57"/>
    </row>
    <row r="311" spans="1:130" s="8" customFormat="1">
      <c r="A311" s="12">
        <v>751</v>
      </c>
      <c r="B311" s="12">
        <v>69309</v>
      </c>
      <c r="C311" s="12">
        <v>1627</v>
      </c>
      <c r="D311" s="12">
        <v>15111</v>
      </c>
      <c r="E311" s="12">
        <v>853</v>
      </c>
      <c r="F311" s="12">
        <v>38469</v>
      </c>
      <c r="G311" s="12">
        <v>4</v>
      </c>
      <c r="H311" s="12">
        <v>3.6666666666666599</v>
      </c>
      <c r="I311" s="12" t="s">
        <v>819</v>
      </c>
      <c r="J311" s="12">
        <v>1</v>
      </c>
      <c r="K311" s="12"/>
      <c r="L311" s="12" t="s">
        <v>820</v>
      </c>
      <c r="M311" s="12" t="s">
        <v>821</v>
      </c>
      <c r="N311" s="12" t="s">
        <v>68</v>
      </c>
      <c r="O311" s="12" t="s">
        <v>69</v>
      </c>
      <c r="P311" s="12" t="s">
        <v>70</v>
      </c>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c r="DK311" s="14"/>
      <c r="DL311" s="14"/>
      <c r="DM311" s="14"/>
      <c r="DN311" s="14"/>
      <c r="DO311" s="14"/>
      <c r="DP311" s="14"/>
      <c r="DQ311" s="14"/>
      <c r="DR311" s="14"/>
      <c r="DS311" s="14"/>
      <c r="DT311" s="14"/>
      <c r="DU311" s="14"/>
      <c r="DV311" s="14"/>
      <c r="DW311" s="14"/>
      <c r="DX311" s="14"/>
      <c r="DY311" s="14"/>
      <c r="DZ311" s="14"/>
    </row>
    <row r="312" spans="1:130" s="8" customFormat="1">
      <c r="A312" s="12">
        <v>751</v>
      </c>
      <c r="B312" s="12">
        <v>69309</v>
      </c>
      <c r="C312" s="12">
        <v>1627</v>
      </c>
      <c r="D312" s="12">
        <v>15109</v>
      </c>
      <c r="E312" s="12">
        <v>851</v>
      </c>
      <c r="F312" s="12">
        <v>38469</v>
      </c>
      <c r="G312" s="12">
        <v>3</v>
      </c>
      <c r="H312" s="12" t="s">
        <v>822</v>
      </c>
      <c r="I312" s="12" t="s">
        <v>823</v>
      </c>
      <c r="J312" s="12">
        <v>1</v>
      </c>
      <c r="K312" s="12"/>
      <c r="L312" s="12" t="s">
        <v>824</v>
      </c>
      <c r="M312" s="12" t="s">
        <v>825</v>
      </c>
      <c r="N312" s="12" t="s">
        <v>68</v>
      </c>
      <c r="O312" s="12" t="s">
        <v>69</v>
      </c>
      <c r="P312" s="12" t="s">
        <v>70</v>
      </c>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c r="DK312" s="14"/>
      <c r="DL312" s="14"/>
      <c r="DM312" s="14"/>
      <c r="DN312" s="14"/>
      <c r="DO312" s="14"/>
      <c r="DP312" s="14"/>
      <c r="DQ312" s="14"/>
      <c r="DR312" s="14"/>
      <c r="DS312" s="14"/>
      <c r="DT312" s="14"/>
      <c r="DU312" s="14"/>
      <c r="DV312" s="14"/>
      <c r="DW312" s="14"/>
      <c r="DX312" s="14"/>
      <c r="DY312" s="14"/>
      <c r="DZ312" s="14"/>
    </row>
    <row r="313" spans="1:130" s="8" customFormat="1">
      <c r="A313" s="12">
        <v>751</v>
      </c>
      <c r="B313" s="12">
        <v>69309</v>
      </c>
      <c r="C313" s="12">
        <v>1627</v>
      </c>
      <c r="D313" s="12">
        <v>15107</v>
      </c>
      <c r="E313" s="12">
        <v>850</v>
      </c>
      <c r="F313" s="12">
        <v>38469</v>
      </c>
      <c r="G313" s="12">
        <v>3</v>
      </c>
      <c r="H313" s="12">
        <v>2.75</v>
      </c>
      <c r="I313" s="12" t="s">
        <v>826</v>
      </c>
      <c r="J313" s="12">
        <v>1</v>
      </c>
      <c r="K313" s="12"/>
      <c r="L313" s="12" t="s">
        <v>827</v>
      </c>
      <c r="M313" s="12" t="s">
        <v>828</v>
      </c>
      <c r="N313" s="12" t="s">
        <v>68</v>
      </c>
      <c r="O313" s="12" t="s">
        <v>69</v>
      </c>
      <c r="P313" s="12" t="s">
        <v>70</v>
      </c>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c r="DK313" s="14"/>
      <c r="DL313" s="14"/>
      <c r="DM313" s="14"/>
      <c r="DN313" s="14"/>
      <c r="DO313" s="14"/>
      <c r="DP313" s="14"/>
      <c r="DQ313" s="14"/>
      <c r="DR313" s="14"/>
      <c r="DS313" s="14"/>
      <c r="DT313" s="14"/>
      <c r="DU313" s="14"/>
      <c r="DV313" s="14"/>
      <c r="DW313" s="14"/>
      <c r="DX313" s="14"/>
      <c r="DY313" s="14"/>
      <c r="DZ313" s="14"/>
    </row>
    <row r="314" spans="1:130" s="8" customFormat="1">
      <c r="A314" s="12">
        <v>751</v>
      </c>
      <c r="B314" s="12">
        <v>69309</v>
      </c>
      <c r="C314" s="12">
        <v>1627</v>
      </c>
      <c r="D314" s="12">
        <v>15105</v>
      </c>
      <c r="E314" s="12">
        <v>855</v>
      </c>
      <c r="F314" s="12">
        <v>38469</v>
      </c>
      <c r="G314" s="12">
        <v>0</v>
      </c>
      <c r="H314" s="12">
        <v>0</v>
      </c>
      <c r="I314" s="12" t="s">
        <v>829</v>
      </c>
      <c r="J314" s="12">
        <v>1</v>
      </c>
      <c r="K314" s="12"/>
      <c r="L314" s="12" t="s">
        <v>830</v>
      </c>
      <c r="M314" s="12" t="s">
        <v>831</v>
      </c>
      <c r="N314" s="12" t="s">
        <v>68</v>
      </c>
      <c r="O314" s="12" t="s">
        <v>69</v>
      </c>
      <c r="P314" s="12" t="s">
        <v>70</v>
      </c>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c r="DT314" s="14"/>
      <c r="DU314" s="14"/>
      <c r="DV314" s="14"/>
      <c r="DW314" s="14"/>
      <c r="DX314" s="14"/>
      <c r="DY314" s="14"/>
      <c r="DZ314" s="14"/>
    </row>
    <row r="315" spans="1:130" s="8" customFormat="1">
      <c r="A315" s="12">
        <v>751</v>
      </c>
      <c r="B315" s="12">
        <v>69309</v>
      </c>
      <c r="C315" s="12">
        <v>1627</v>
      </c>
      <c r="D315" s="12">
        <v>15103</v>
      </c>
      <c r="E315" s="12">
        <v>844</v>
      </c>
      <c r="F315" s="12">
        <v>38469</v>
      </c>
      <c r="G315" s="12">
        <v>4</v>
      </c>
      <c r="H315" s="12">
        <v>3.5</v>
      </c>
      <c r="I315" s="12" t="s">
        <v>832</v>
      </c>
      <c r="J315" s="12">
        <v>1</v>
      </c>
      <c r="K315" s="12"/>
      <c r="L315" s="12" t="s">
        <v>833</v>
      </c>
      <c r="M315" s="12" t="s">
        <v>834</v>
      </c>
      <c r="N315" s="12" t="s">
        <v>68</v>
      </c>
      <c r="O315" s="12" t="s">
        <v>69</v>
      </c>
      <c r="P315" s="12" t="s">
        <v>70</v>
      </c>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c r="DK315" s="14"/>
      <c r="DL315" s="14"/>
      <c r="DM315" s="14"/>
      <c r="DN315" s="14"/>
      <c r="DO315" s="14"/>
      <c r="DP315" s="14"/>
      <c r="DQ315" s="14"/>
      <c r="DR315" s="14"/>
      <c r="DS315" s="14"/>
      <c r="DT315" s="14"/>
      <c r="DU315" s="14"/>
      <c r="DV315" s="14"/>
      <c r="DW315" s="14"/>
      <c r="DX315" s="14"/>
      <c r="DY315" s="14"/>
      <c r="DZ315" s="14"/>
    </row>
    <row r="316" spans="1:130" s="8" customFormat="1">
      <c r="A316" s="12">
        <v>751</v>
      </c>
      <c r="B316" s="12">
        <v>69309</v>
      </c>
      <c r="C316" s="12">
        <v>1627</v>
      </c>
      <c r="D316" s="12">
        <v>15101</v>
      </c>
      <c r="E316" s="12">
        <v>846</v>
      </c>
      <c r="F316" s="12">
        <v>38469</v>
      </c>
      <c r="G316" s="12">
        <v>28</v>
      </c>
      <c r="H316" s="12" t="s">
        <v>835</v>
      </c>
      <c r="I316" s="12" t="s">
        <v>836</v>
      </c>
      <c r="J316" s="12">
        <v>1</v>
      </c>
      <c r="K316" s="12"/>
      <c r="L316" s="12" t="s">
        <v>837</v>
      </c>
      <c r="M316" s="12" t="s">
        <v>838</v>
      </c>
      <c r="N316" s="12" t="s">
        <v>68</v>
      </c>
      <c r="O316" s="12" t="s">
        <v>69</v>
      </c>
      <c r="P316" s="12" t="s">
        <v>70</v>
      </c>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c r="DK316" s="14"/>
      <c r="DL316" s="14"/>
      <c r="DM316" s="14"/>
      <c r="DN316" s="14"/>
      <c r="DO316" s="14"/>
      <c r="DP316" s="14"/>
      <c r="DQ316" s="14"/>
      <c r="DR316" s="14"/>
      <c r="DS316" s="14"/>
      <c r="DT316" s="14"/>
      <c r="DU316" s="14"/>
      <c r="DV316" s="14"/>
      <c r="DW316" s="14"/>
      <c r="DX316" s="14"/>
      <c r="DY316" s="14"/>
      <c r="DZ316" s="14"/>
    </row>
    <row r="317" spans="1:130" s="8" customFormat="1">
      <c r="A317" s="12">
        <v>751</v>
      </c>
      <c r="B317" s="12">
        <v>69309</v>
      </c>
      <c r="C317" s="12">
        <v>1627</v>
      </c>
      <c r="D317" s="12">
        <v>15099</v>
      </c>
      <c r="E317" s="12">
        <v>852</v>
      </c>
      <c r="F317" s="12">
        <v>38469</v>
      </c>
      <c r="G317" s="12">
        <v>18</v>
      </c>
      <c r="H317" s="12" t="s">
        <v>839</v>
      </c>
      <c r="I317" s="12" t="s">
        <v>840</v>
      </c>
      <c r="J317" s="12">
        <v>1</v>
      </c>
      <c r="K317" s="12"/>
      <c r="L317" s="12" t="s">
        <v>841</v>
      </c>
      <c r="M317" s="12" t="s">
        <v>842</v>
      </c>
      <c r="N317" s="12" t="s">
        <v>68</v>
      </c>
      <c r="O317" s="12" t="s">
        <v>69</v>
      </c>
      <c r="P317" s="12" t="s">
        <v>70</v>
      </c>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c r="DK317" s="14"/>
      <c r="DL317" s="14"/>
      <c r="DM317" s="14"/>
      <c r="DN317" s="14"/>
      <c r="DO317" s="14"/>
      <c r="DP317" s="14"/>
      <c r="DQ317" s="14"/>
      <c r="DR317" s="14"/>
      <c r="DS317" s="14"/>
      <c r="DT317" s="14"/>
      <c r="DU317" s="14"/>
      <c r="DV317" s="14"/>
      <c r="DW317" s="14"/>
      <c r="DX317" s="14"/>
      <c r="DY317" s="14"/>
      <c r="DZ317" s="14"/>
    </row>
    <row r="318" spans="1:130" s="8" customFormat="1">
      <c r="A318" s="12">
        <v>751</v>
      </c>
      <c r="B318" s="12">
        <v>69309</v>
      </c>
      <c r="C318" s="12">
        <v>1627</v>
      </c>
      <c r="D318" s="12">
        <v>15097</v>
      </c>
      <c r="E318" s="12">
        <v>854</v>
      </c>
      <c r="F318" s="12">
        <v>38469</v>
      </c>
      <c r="G318" s="12">
        <v>3</v>
      </c>
      <c r="H318" s="12">
        <v>3</v>
      </c>
      <c r="I318" s="12" t="s">
        <v>843</v>
      </c>
      <c r="J318" s="12">
        <v>1</v>
      </c>
      <c r="K318" s="12"/>
      <c r="L318" s="12" t="s">
        <v>844</v>
      </c>
      <c r="M318" s="12" t="s">
        <v>845</v>
      </c>
      <c r="N318" s="12" t="s">
        <v>68</v>
      </c>
      <c r="O318" s="12" t="s">
        <v>69</v>
      </c>
      <c r="P318" s="12" t="s">
        <v>70</v>
      </c>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c r="DK318" s="14"/>
      <c r="DL318" s="14"/>
      <c r="DM318" s="14"/>
      <c r="DN318" s="14"/>
      <c r="DO318" s="14"/>
      <c r="DP318" s="14"/>
      <c r="DQ318" s="14"/>
      <c r="DR318" s="14"/>
      <c r="DS318" s="14"/>
      <c r="DT318" s="14"/>
      <c r="DU318" s="14"/>
      <c r="DV318" s="14"/>
      <c r="DW318" s="14"/>
      <c r="DX318" s="14"/>
      <c r="DY318" s="14"/>
      <c r="DZ318" s="14"/>
    </row>
    <row r="319" spans="1:130" s="8" customFormat="1">
      <c r="A319" s="12">
        <v>751</v>
      </c>
      <c r="B319" s="12">
        <v>69309</v>
      </c>
      <c r="C319" s="12">
        <v>1627</v>
      </c>
      <c r="D319" s="12">
        <v>15095</v>
      </c>
      <c r="E319" s="12">
        <v>849</v>
      </c>
      <c r="F319" s="12">
        <v>38469</v>
      </c>
      <c r="G319" s="12">
        <v>4</v>
      </c>
      <c r="H319" s="12" t="s">
        <v>846</v>
      </c>
      <c r="I319" s="12" t="s">
        <v>847</v>
      </c>
      <c r="J319" s="12">
        <v>1</v>
      </c>
      <c r="K319" s="12"/>
      <c r="L319" s="12" t="s">
        <v>848</v>
      </c>
      <c r="M319" s="12" t="s">
        <v>849</v>
      </c>
      <c r="N319" s="12" t="s">
        <v>68</v>
      </c>
      <c r="O319" s="12" t="s">
        <v>69</v>
      </c>
      <c r="P319" s="12" t="s">
        <v>70</v>
      </c>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c r="DK319" s="14"/>
      <c r="DL319" s="14"/>
      <c r="DM319" s="14"/>
      <c r="DN319" s="14"/>
      <c r="DO319" s="14"/>
      <c r="DP319" s="14"/>
      <c r="DQ319" s="14"/>
      <c r="DR319" s="14"/>
      <c r="DS319" s="14"/>
      <c r="DT319" s="14"/>
      <c r="DU319" s="14"/>
      <c r="DV319" s="14"/>
      <c r="DW319" s="14"/>
      <c r="DX319" s="14"/>
      <c r="DY319" s="14"/>
      <c r="DZ319" s="14"/>
    </row>
    <row r="320" spans="1:130" s="8" customFormat="1">
      <c r="A320" s="12">
        <v>751</v>
      </c>
      <c r="B320" s="12">
        <v>69309</v>
      </c>
      <c r="C320" s="12">
        <v>1627</v>
      </c>
      <c r="D320" s="12">
        <v>15093</v>
      </c>
      <c r="E320" s="12">
        <v>845</v>
      </c>
      <c r="F320" s="12">
        <v>38469</v>
      </c>
      <c r="G320" s="12">
        <v>2</v>
      </c>
      <c r="H320" s="12" t="s">
        <v>850</v>
      </c>
      <c r="I320" s="12" t="s">
        <v>851</v>
      </c>
      <c r="J320" s="12">
        <v>1</v>
      </c>
      <c r="K320" s="12"/>
      <c r="L320" s="12" t="s">
        <v>852</v>
      </c>
      <c r="M320" s="12" t="s">
        <v>853</v>
      </c>
      <c r="N320" s="12" t="s">
        <v>68</v>
      </c>
      <c r="O320" s="12" t="s">
        <v>69</v>
      </c>
      <c r="P320" s="12" t="s">
        <v>70</v>
      </c>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c r="DK320" s="14"/>
      <c r="DL320" s="14"/>
      <c r="DM320" s="14"/>
      <c r="DN320" s="14"/>
      <c r="DO320" s="14"/>
      <c r="DP320" s="14"/>
      <c r="DQ320" s="14"/>
      <c r="DR320" s="14"/>
      <c r="DS320" s="14"/>
      <c r="DT320" s="14"/>
      <c r="DU320" s="14"/>
      <c r="DV320" s="14"/>
      <c r="DW320" s="14"/>
      <c r="DX320" s="14"/>
      <c r="DY320" s="14"/>
      <c r="DZ320" s="14"/>
    </row>
    <row r="321" spans="1:130" s="8" customFormat="1">
      <c r="A321" s="12">
        <v>751</v>
      </c>
      <c r="B321" s="12">
        <v>69309</v>
      </c>
      <c r="C321" s="12">
        <v>1627</v>
      </c>
      <c r="D321" s="12">
        <v>15091</v>
      </c>
      <c r="E321" s="12">
        <v>847</v>
      </c>
      <c r="F321" s="12">
        <v>38469</v>
      </c>
      <c r="G321" s="12">
        <v>5</v>
      </c>
      <c r="H321" s="12"/>
      <c r="I321" s="12" t="s">
        <v>854</v>
      </c>
      <c r="J321" s="12">
        <v>1</v>
      </c>
      <c r="K321" s="12"/>
      <c r="L321" s="12" t="s">
        <v>855</v>
      </c>
      <c r="M321" s="12" t="s">
        <v>856</v>
      </c>
      <c r="N321" s="12" t="s">
        <v>68</v>
      </c>
      <c r="O321" s="12" t="s">
        <v>69</v>
      </c>
      <c r="P321" s="12" t="s">
        <v>70</v>
      </c>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c r="DK321" s="14"/>
      <c r="DL321" s="14"/>
      <c r="DM321" s="14"/>
      <c r="DN321" s="14"/>
      <c r="DO321" s="14"/>
      <c r="DP321" s="14"/>
      <c r="DQ321" s="14"/>
      <c r="DR321" s="14"/>
      <c r="DS321" s="14"/>
      <c r="DT321" s="14"/>
      <c r="DU321" s="14"/>
      <c r="DV321" s="14"/>
      <c r="DW321" s="14"/>
      <c r="DX321" s="14"/>
      <c r="DY321" s="14"/>
      <c r="DZ321" s="14"/>
    </row>
    <row r="322" spans="1:130" s="8" customFormat="1">
      <c r="A322" s="12">
        <v>751</v>
      </c>
      <c r="B322" s="12">
        <v>69309</v>
      </c>
      <c r="C322" s="12">
        <v>1627</v>
      </c>
      <c r="D322" s="12">
        <v>15089</v>
      </c>
      <c r="E322" s="12">
        <v>848</v>
      </c>
      <c r="F322" s="12">
        <v>38469</v>
      </c>
      <c r="G322" s="12">
        <v>6</v>
      </c>
      <c r="H322" s="12">
        <v>4</v>
      </c>
      <c r="I322" s="12" t="s">
        <v>857</v>
      </c>
      <c r="J322" s="12">
        <v>1</v>
      </c>
      <c r="K322" s="12"/>
      <c r="L322" s="12" t="s">
        <v>858</v>
      </c>
      <c r="M322" s="12" t="s">
        <v>859</v>
      </c>
      <c r="N322" s="12" t="s">
        <v>68</v>
      </c>
      <c r="O322" s="12" t="s">
        <v>69</v>
      </c>
      <c r="P322" s="12" t="s">
        <v>70</v>
      </c>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c r="DK322" s="14"/>
      <c r="DL322" s="14"/>
      <c r="DM322" s="14"/>
      <c r="DN322" s="14"/>
      <c r="DO322" s="14"/>
      <c r="DP322" s="14"/>
      <c r="DQ322" s="14"/>
      <c r="DR322" s="14"/>
      <c r="DS322" s="14"/>
      <c r="DT322" s="14"/>
      <c r="DU322" s="14"/>
      <c r="DV322" s="14"/>
      <c r="DW322" s="14"/>
      <c r="DX322" s="14"/>
      <c r="DY322" s="14"/>
      <c r="DZ322" s="14"/>
    </row>
    <row r="323" spans="1:130" s="8" customFormat="1">
      <c r="A323" s="38"/>
      <c r="B323" s="38"/>
      <c r="C323" s="38"/>
      <c r="D323" s="38"/>
      <c r="E323" s="38"/>
      <c r="F323" s="38"/>
      <c r="G323" s="38"/>
      <c r="H323" s="38"/>
      <c r="I323" s="38"/>
      <c r="J323" s="38"/>
      <c r="K323" s="38"/>
      <c r="L323" s="38"/>
      <c r="M323" s="38"/>
      <c r="N323" s="38"/>
      <c r="O323" s="38"/>
      <c r="P323" s="38"/>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c r="DK323" s="14"/>
      <c r="DL323" s="14"/>
      <c r="DM323" s="14"/>
      <c r="DN323" s="14"/>
      <c r="DO323" s="14"/>
      <c r="DP323" s="14"/>
      <c r="DQ323" s="14"/>
      <c r="DR323" s="14"/>
      <c r="DS323" s="14"/>
      <c r="DT323" s="14"/>
      <c r="DU323" s="14"/>
      <c r="DV323" s="14"/>
      <c r="DW323" s="14"/>
      <c r="DX323" s="14"/>
      <c r="DY323" s="14"/>
      <c r="DZ323" s="14"/>
    </row>
    <row r="324" spans="1:130" s="8" customFormat="1">
      <c r="A324" s="12">
        <v>751</v>
      </c>
      <c r="B324" s="12">
        <v>69355</v>
      </c>
      <c r="C324" s="12">
        <v>1627</v>
      </c>
      <c r="D324" s="12">
        <v>15111</v>
      </c>
      <c r="E324" s="12">
        <v>853</v>
      </c>
      <c r="F324" s="12">
        <v>38584</v>
      </c>
      <c r="G324" s="12">
        <v>3</v>
      </c>
      <c r="H324" s="12">
        <v>2.5</v>
      </c>
      <c r="I324" s="12" t="s">
        <v>860</v>
      </c>
      <c r="J324" s="12">
        <v>2</v>
      </c>
      <c r="K324" s="12"/>
      <c r="L324" s="12" t="s">
        <v>861</v>
      </c>
      <c r="M324" s="12" t="s">
        <v>862</v>
      </c>
      <c r="N324" s="12" t="s">
        <v>68</v>
      </c>
      <c r="O324" s="12" t="s">
        <v>69</v>
      </c>
      <c r="P324" s="12" t="s">
        <v>70</v>
      </c>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c r="DK324" s="14"/>
      <c r="DL324" s="14"/>
      <c r="DM324" s="14"/>
      <c r="DN324" s="14"/>
      <c r="DO324" s="14"/>
      <c r="DP324" s="14"/>
      <c r="DQ324" s="14"/>
      <c r="DR324" s="14"/>
      <c r="DS324" s="14"/>
      <c r="DT324" s="14"/>
      <c r="DU324" s="14"/>
      <c r="DV324" s="14"/>
      <c r="DW324" s="14"/>
      <c r="DX324" s="14"/>
      <c r="DY324" s="14"/>
      <c r="DZ324" s="14"/>
    </row>
    <row r="325" spans="1:130" s="8" customFormat="1">
      <c r="A325" s="12">
        <v>751</v>
      </c>
      <c r="B325" s="12">
        <v>69355</v>
      </c>
      <c r="C325" s="12">
        <v>1627</v>
      </c>
      <c r="D325" s="12">
        <v>15109</v>
      </c>
      <c r="E325" s="12">
        <v>851</v>
      </c>
      <c r="F325" s="12">
        <v>38584</v>
      </c>
      <c r="G325" s="12">
        <v>7</v>
      </c>
      <c r="H325" s="12" t="s">
        <v>863</v>
      </c>
      <c r="I325" s="12" t="s">
        <v>864</v>
      </c>
      <c r="J325" s="12">
        <v>1</v>
      </c>
      <c r="K325" s="12"/>
      <c r="L325" s="12" t="s">
        <v>865</v>
      </c>
      <c r="M325" s="12" t="s">
        <v>866</v>
      </c>
      <c r="N325" s="12" t="s">
        <v>68</v>
      </c>
      <c r="O325" s="12" t="s">
        <v>69</v>
      </c>
      <c r="P325" s="12" t="s">
        <v>70</v>
      </c>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c r="DK325" s="14"/>
      <c r="DL325" s="14"/>
      <c r="DM325" s="14"/>
      <c r="DN325" s="14"/>
      <c r="DO325" s="14"/>
      <c r="DP325" s="14"/>
      <c r="DQ325" s="14"/>
      <c r="DR325" s="14"/>
      <c r="DS325" s="14"/>
      <c r="DT325" s="14"/>
      <c r="DU325" s="14"/>
      <c r="DV325" s="14"/>
      <c r="DW325" s="14"/>
      <c r="DX325" s="14"/>
      <c r="DY325" s="14"/>
      <c r="DZ325" s="14"/>
    </row>
    <row r="326" spans="1:130" s="8" customFormat="1">
      <c r="A326" s="12">
        <v>751</v>
      </c>
      <c r="B326" s="12">
        <v>69355</v>
      </c>
      <c r="C326" s="12">
        <v>1627</v>
      </c>
      <c r="D326" s="12">
        <v>15107</v>
      </c>
      <c r="E326" s="12">
        <v>850</v>
      </c>
      <c r="F326" s="12">
        <v>38584</v>
      </c>
      <c r="G326" s="12">
        <v>3</v>
      </c>
      <c r="H326" s="12">
        <v>2.5</v>
      </c>
      <c r="I326" s="12" t="s">
        <v>867</v>
      </c>
      <c r="J326" s="12">
        <v>1</v>
      </c>
      <c r="K326" s="12"/>
      <c r="L326" s="12" t="s">
        <v>868</v>
      </c>
      <c r="M326" s="12" t="s">
        <v>869</v>
      </c>
      <c r="N326" s="12" t="s">
        <v>68</v>
      </c>
      <c r="O326" s="12" t="s">
        <v>69</v>
      </c>
      <c r="P326" s="12" t="s">
        <v>70</v>
      </c>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c r="DQ326" s="14"/>
      <c r="DR326" s="14"/>
      <c r="DS326" s="14"/>
      <c r="DT326" s="14"/>
      <c r="DU326" s="14"/>
      <c r="DV326" s="14"/>
      <c r="DW326" s="14"/>
      <c r="DX326" s="14"/>
      <c r="DY326" s="14"/>
      <c r="DZ326" s="14"/>
    </row>
    <row r="327" spans="1:130" s="8" customFormat="1">
      <c r="A327" s="12">
        <v>751</v>
      </c>
      <c r="B327" s="12">
        <v>69355</v>
      </c>
      <c r="C327" s="12">
        <v>1627</v>
      </c>
      <c r="D327" s="12">
        <v>15105</v>
      </c>
      <c r="E327" s="12">
        <v>855</v>
      </c>
      <c r="F327" s="12">
        <v>38584</v>
      </c>
      <c r="G327" s="12">
        <v>10</v>
      </c>
      <c r="H327" s="12">
        <v>10</v>
      </c>
      <c r="I327" s="12" t="s">
        <v>870</v>
      </c>
      <c r="J327" s="12">
        <v>1</v>
      </c>
      <c r="K327" s="12"/>
      <c r="L327" s="12" t="s">
        <v>871</v>
      </c>
      <c r="M327" s="12" t="s">
        <v>872</v>
      </c>
      <c r="N327" s="12" t="s">
        <v>68</v>
      </c>
      <c r="O327" s="12" t="s">
        <v>69</v>
      </c>
      <c r="P327" s="12" t="s">
        <v>70</v>
      </c>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c r="DQ327" s="14"/>
      <c r="DR327" s="14"/>
      <c r="DS327" s="14"/>
      <c r="DT327" s="14"/>
      <c r="DU327" s="14"/>
      <c r="DV327" s="14"/>
      <c r="DW327" s="14"/>
      <c r="DX327" s="14"/>
      <c r="DY327" s="14"/>
      <c r="DZ327" s="14"/>
    </row>
    <row r="328" spans="1:130" s="8" customFormat="1">
      <c r="A328" s="12">
        <v>751</v>
      </c>
      <c r="B328" s="12">
        <v>69355</v>
      </c>
      <c r="C328" s="12">
        <v>1627</v>
      </c>
      <c r="D328" s="12">
        <v>15103</v>
      </c>
      <c r="E328" s="12">
        <v>844</v>
      </c>
      <c r="F328" s="12">
        <v>38584</v>
      </c>
      <c r="G328" s="12">
        <v>4</v>
      </c>
      <c r="H328" s="12">
        <v>4</v>
      </c>
      <c r="I328" s="12" t="s">
        <v>873</v>
      </c>
      <c r="J328" s="12">
        <v>1</v>
      </c>
      <c r="K328" s="12"/>
      <c r="L328" s="12" t="s">
        <v>874</v>
      </c>
      <c r="M328" s="12" t="s">
        <v>875</v>
      </c>
      <c r="N328" s="12" t="s">
        <v>68</v>
      </c>
      <c r="O328" s="12" t="s">
        <v>69</v>
      </c>
      <c r="P328" s="12" t="s">
        <v>70</v>
      </c>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c r="DK328" s="14"/>
      <c r="DL328" s="14"/>
      <c r="DM328" s="14"/>
      <c r="DN328" s="14"/>
      <c r="DO328" s="14"/>
      <c r="DP328" s="14"/>
      <c r="DQ328" s="14"/>
      <c r="DR328" s="14"/>
      <c r="DS328" s="14"/>
      <c r="DT328" s="14"/>
      <c r="DU328" s="14"/>
      <c r="DV328" s="14"/>
      <c r="DW328" s="14"/>
      <c r="DX328" s="14"/>
      <c r="DY328" s="14"/>
      <c r="DZ328" s="14"/>
    </row>
    <row r="329" spans="1:130" s="8" customFormat="1">
      <c r="A329" s="12">
        <v>751</v>
      </c>
      <c r="B329" s="12">
        <v>69355</v>
      </c>
      <c r="C329" s="12">
        <v>1627</v>
      </c>
      <c r="D329" s="12">
        <v>15101</v>
      </c>
      <c r="E329" s="12">
        <v>846</v>
      </c>
      <c r="F329" s="12">
        <v>38584</v>
      </c>
      <c r="G329" s="12">
        <v>9</v>
      </c>
      <c r="H329" s="12" t="s">
        <v>876</v>
      </c>
      <c r="I329" s="12" t="s">
        <v>877</v>
      </c>
      <c r="J329" s="12">
        <v>1</v>
      </c>
      <c r="K329" s="12"/>
      <c r="L329" s="12" t="s">
        <v>878</v>
      </c>
      <c r="M329" s="12" t="s">
        <v>879</v>
      </c>
      <c r="N329" s="12" t="s">
        <v>68</v>
      </c>
      <c r="O329" s="12" t="s">
        <v>69</v>
      </c>
      <c r="P329" s="12" t="s">
        <v>70</v>
      </c>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c r="DQ329" s="14"/>
      <c r="DR329" s="14"/>
      <c r="DS329" s="14"/>
      <c r="DT329" s="14"/>
      <c r="DU329" s="14"/>
      <c r="DV329" s="14"/>
      <c r="DW329" s="14"/>
      <c r="DX329" s="14"/>
      <c r="DY329" s="14"/>
      <c r="DZ329" s="14"/>
    </row>
    <row r="330" spans="1:130" s="8" customFormat="1">
      <c r="A330" s="12">
        <v>751</v>
      </c>
      <c r="B330" s="12">
        <v>69355</v>
      </c>
      <c r="C330" s="12">
        <v>1627</v>
      </c>
      <c r="D330" s="12">
        <v>15099</v>
      </c>
      <c r="E330" s="12">
        <v>852</v>
      </c>
      <c r="F330" s="12">
        <v>38584</v>
      </c>
      <c r="G330" s="12">
        <v>13</v>
      </c>
      <c r="H330" s="12" t="s">
        <v>880</v>
      </c>
      <c r="I330" s="12" t="s">
        <v>881</v>
      </c>
      <c r="J330" s="12">
        <v>1</v>
      </c>
      <c r="K330" s="12"/>
      <c r="L330" s="12" t="s">
        <v>882</v>
      </c>
      <c r="M330" s="12" t="s">
        <v>883</v>
      </c>
      <c r="N330" s="12" t="s">
        <v>68</v>
      </c>
      <c r="O330" s="12" t="s">
        <v>69</v>
      </c>
      <c r="P330" s="12" t="s">
        <v>70</v>
      </c>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c r="DQ330" s="14"/>
      <c r="DR330" s="14"/>
      <c r="DS330" s="14"/>
      <c r="DT330" s="14"/>
      <c r="DU330" s="14"/>
      <c r="DV330" s="14"/>
      <c r="DW330" s="14"/>
      <c r="DX330" s="14"/>
      <c r="DY330" s="14"/>
      <c r="DZ330" s="14"/>
    </row>
    <row r="331" spans="1:130" s="8" customFormat="1">
      <c r="A331" s="12">
        <v>751</v>
      </c>
      <c r="B331" s="12">
        <v>69355</v>
      </c>
      <c r="C331" s="12">
        <v>1627</v>
      </c>
      <c r="D331" s="12">
        <v>15097</v>
      </c>
      <c r="E331" s="12">
        <v>854</v>
      </c>
      <c r="F331" s="12">
        <v>38584</v>
      </c>
      <c r="G331" s="12">
        <v>0</v>
      </c>
      <c r="H331" s="12">
        <v>0</v>
      </c>
      <c r="I331" s="12" t="s">
        <v>884</v>
      </c>
      <c r="J331" s="12">
        <v>1</v>
      </c>
      <c r="K331" s="12"/>
      <c r="L331" s="12" t="s">
        <v>885</v>
      </c>
      <c r="M331" s="12" t="s">
        <v>886</v>
      </c>
      <c r="N331" s="12" t="s">
        <v>68</v>
      </c>
      <c r="O331" s="12" t="s">
        <v>69</v>
      </c>
      <c r="P331" s="12" t="s">
        <v>70</v>
      </c>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c r="DQ331" s="14"/>
      <c r="DR331" s="14"/>
      <c r="DS331" s="14"/>
      <c r="DT331" s="14"/>
      <c r="DU331" s="14"/>
      <c r="DV331" s="14"/>
      <c r="DW331" s="14"/>
      <c r="DX331" s="14"/>
      <c r="DY331" s="14"/>
      <c r="DZ331" s="14"/>
    </row>
    <row r="332" spans="1:130" s="8" customFormat="1">
      <c r="A332" s="12">
        <v>751</v>
      </c>
      <c r="B332" s="12">
        <v>69355</v>
      </c>
      <c r="C332" s="12">
        <v>1627</v>
      </c>
      <c r="D332" s="12">
        <v>15095</v>
      </c>
      <c r="E332" s="12">
        <v>849</v>
      </c>
      <c r="F332" s="12">
        <v>38584</v>
      </c>
      <c r="G332" s="12">
        <v>6</v>
      </c>
      <c r="H332" s="12" t="s">
        <v>887</v>
      </c>
      <c r="I332" s="12" t="s">
        <v>888</v>
      </c>
      <c r="J332" s="12">
        <v>1</v>
      </c>
      <c r="K332" s="12"/>
      <c r="L332" s="12" t="s">
        <v>889</v>
      </c>
      <c r="M332" s="12" t="s">
        <v>890</v>
      </c>
      <c r="N332" s="12" t="s">
        <v>68</v>
      </c>
      <c r="O332" s="12" t="s">
        <v>69</v>
      </c>
      <c r="P332" s="12" t="s">
        <v>70</v>
      </c>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c r="DK332" s="14"/>
      <c r="DL332" s="14"/>
      <c r="DM332" s="14"/>
      <c r="DN332" s="14"/>
      <c r="DO332" s="14"/>
      <c r="DP332" s="14"/>
      <c r="DQ332" s="14"/>
      <c r="DR332" s="14"/>
      <c r="DS332" s="14"/>
      <c r="DT332" s="14"/>
      <c r="DU332" s="14"/>
      <c r="DV332" s="14"/>
      <c r="DW332" s="14"/>
      <c r="DX332" s="14"/>
      <c r="DY332" s="14"/>
      <c r="DZ332" s="14"/>
    </row>
    <row r="333" spans="1:130" s="8" customFormat="1">
      <c r="A333" s="12">
        <v>751</v>
      </c>
      <c r="B333" s="12">
        <v>69355</v>
      </c>
      <c r="C333" s="12">
        <v>1627</v>
      </c>
      <c r="D333" s="12">
        <v>15093</v>
      </c>
      <c r="E333" s="12">
        <v>845</v>
      </c>
      <c r="F333" s="12">
        <v>38584</v>
      </c>
      <c r="G333" s="12">
        <v>4</v>
      </c>
      <c r="H333" s="12" t="s">
        <v>891</v>
      </c>
      <c r="I333" s="12" t="s">
        <v>892</v>
      </c>
      <c r="J333" s="12">
        <v>1</v>
      </c>
      <c r="K333" s="12"/>
      <c r="L333" s="12" t="s">
        <v>893</v>
      </c>
      <c r="M333" s="12" t="s">
        <v>894</v>
      </c>
      <c r="N333" s="12" t="s">
        <v>68</v>
      </c>
      <c r="O333" s="12" t="s">
        <v>69</v>
      </c>
      <c r="P333" s="12" t="s">
        <v>70</v>
      </c>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c r="DK333" s="14"/>
      <c r="DL333" s="14"/>
      <c r="DM333" s="14"/>
      <c r="DN333" s="14"/>
      <c r="DO333" s="14"/>
      <c r="DP333" s="14"/>
      <c r="DQ333" s="14"/>
      <c r="DR333" s="14"/>
      <c r="DS333" s="14"/>
      <c r="DT333" s="14"/>
      <c r="DU333" s="14"/>
      <c r="DV333" s="14"/>
      <c r="DW333" s="14"/>
      <c r="DX333" s="14"/>
      <c r="DY333" s="14"/>
      <c r="DZ333" s="14"/>
    </row>
    <row r="334" spans="1:130" s="8" customFormat="1">
      <c r="A334" s="12">
        <v>751</v>
      </c>
      <c r="B334" s="12">
        <v>69355</v>
      </c>
      <c r="C334" s="12">
        <v>1627</v>
      </c>
      <c r="D334" s="12">
        <v>15091</v>
      </c>
      <c r="E334" s="12">
        <v>847</v>
      </c>
      <c r="F334" s="12">
        <v>38584</v>
      </c>
      <c r="G334" s="12">
        <v>1</v>
      </c>
      <c r="H334" s="12"/>
      <c r="I334" s="12" t="s">
        <v>895</v>
      </c>
      <c r="J334" s="12">
        <v>1</v>
      </c>
      <c r="K334" s="12"/>
      <c r="L334" s="12" t="s">
        <v>896</v>
      </c>
      <c r="M334" s="12" t="s">
        <v>897</v>
      </c>
      <c r="N334" s="12" t="s">
        <v>68</v>
      </c>
      <c r="O334" s="12" t="s">
        <v>69</v>
      </c>
      <c r="P334" s="12" t="s">
        <v>70</v>
      </c>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c r="DK334" s="14"/>
      <c r="DL334" s="14"/>
      <c r="DM334" s="14"/>
      <c r="DN334" s="14"/>
      <c r="DO334" s="14"/>
      <c r="DP334" s="14"/>
      <c r="DQ334" s="14"/>
      <c r="DR334" s="14"/>
      <c r="DS334" s="14"/>
      <c r="DT334" s="14"/>
      <c r="DU334" s="14"/>
      <c r="DV334" s="14"/>
      <c r="DW334" s="14"/>
      <c r="DX334" s="14"/>
      <c r="DY334" s="14"/>
      <c r="DZ334" s="14"/>
    </row>
    <row r="335" spans="1:130" s="8" customFormat="1">
      <c r="A335" s="12">
        <v>751</v>
      </c>
      <c r="B335" s="12">
        <v>69355</v>
      </c>
      <c r="C335" s="12">
        <v>1627</v>
      </c>
      <c r="D335" s="12">
        <v>15089</v>
      </c>
      <c r="E335" s="12">
        <v>848</v>
      </c>
      <c r="F335" s="12">
        <v>38584</v>
      </c>
      <c r="G335" s="12">
        <v>4</v>
      </c>
      <c r="H335" s="12">
        <v>2.75</v>
      </c>
      <c r="I335" s="12" t="s">
        <v>898</v>
      </c>
      <c r="J335" s="12">
        <v>1</v>
      </c>
      <c r="K335" s="12"/>
      <c r="L335" s="12" t="s">
        <v>899</v>
      </c>
      <c r="M335" s="12" t="s">
        <v>900</v>
      </c>
      <c r="N335" s="12" t="s">
        <v>68</v>
      </c>
      <c r="O335" s="12" t="s">
        <v>69</v>
      </c>
      <c r="P335" s="12" t="s">
        <v>70</v>
      </c>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c r="DK335" s="14"/>
      <c r="DL335" s="14"/>
      <c r="DM335" s="14"/>
      <c r="DN335" s="14"/>
      <c r="DO335" s="14"/>
      <c r="DP335" s="14"/>
      <c r="DQ335" s="14"/>
      <c r="DR335" s="14"/>
      <c r="DS335" s="14"/>
      <c r="DT335" s="14"/>
      <c r="DU335" s="14"/>
      <c r="DV335" s="14"/>
      <c r="DW335" s="14"/>
      <c r="DX335" s="14"/>
      <c r="DY335" s="14"/>
      <c r="DZ335" s="14"/>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41"/>
  <sheetViews>
    <sheetView tabSelected="1" workbookViewId="0">
      <pane xSplit="3" ySplit="2" topLeftCell="DT3" activePane="bottomRight" state="frozen"/>
      <selection pane="topRight" activeCell="J1" sqref="J1"/>
      <selection pane="bottomLeft" activeCell="A4" sqref="A4"/>
      <selection pane="bottomRight" activeCell="D24" sqref="D23:D24"/>
    </sheetView>
  </sheetViews>
  <sheetFormatPr baseColWidth="10" defaultColWidth="11" defaultRowHeight="14" x14ac:dyDescent="0"/>
  <cols>
    <col min="1" max="1" width="12.1640625" style="76" bestFit="1" customWidth="1"/>
    <col min="2" max="2" width="11" style="76"/>
    <col min="3" max="3" width="12.33203125" style="76" customWidth="1"/>
    <col min="4" max="4" width="59.1640625" style="83" customWidth="1"/>
    <col min="5" max="5" width="36.1640625" style="83" customWidth="1"/>
    <col min="6" max="6" width="37" style="83" customWidth="1"/>
    <col min="7" max="7" width="11.6640625" style="83" customWidth="1"/>
    <col min="8" max="8" width="13.1640625" style="83" customWidth="1"/>
    <col min="9" max="9" width="18.83203125" style="83" customWidth="1"/>
    <col min="10" max="14" width="11" style="76"/>
    <col min="15" max="15" width="19.5" style="76" customWidth="1"/>
    <col min="16" max="16" width="18.83203125" style="76" customWidth="1"/>
    <col min="17" max="26" width="11" style="76"/>
    <col min="27" max="32" width="12.83203125" style="76" customWidth="1"/>
    <col min="33" max="33" width="18.1640625" style="76" customWidth="1"/>
    <col min="34" max="43" width="12.83203125" style="76" customWidth="1"/>
    <col min="44" max="49" width="11" style="76"/>
    <col min="50" max="50" width="11.5" style="76" customWidth="1"/>
    <col min="51" max="54" width="11" style="76"/>
    <col min="55" max="60" width="12.83203125" style="76" customWidth="1"/>
    <col min="61" max="214" width="11" style="76"/>
    <col min="215" max="219" width="11" style="84"/>
    <col min="220" max="223" width="15" style="84" customWidth="1"/>
    <col min="224" max="229" width="11" style="84"/>
    <col min="230" max="230" width="10.83203125" style="76" customWidth="1"/>
    <col min="231" max="231" width="12.83203125" style="76" customWidth="1"/>
    <col min="232" max="241" width="11" style="76"/>
    <col min="242" max="242" width="11" style="84"/>
    <col min="243" max="16384" width="11" style="76"/>
  </cols>
  <sheetData>
    <row r="1" spans="1:242" s="92" customFormat="1" ht="42" customHeight="1">
      <c r="A1" s="103" t="s">
        <v>1338</v>
      </c>
      <c r="B1" s="101"/>
      <c r="C1" s="101"/>
      <c r="D1" s="102"/>
      <c r="E1" s="97"/>
      <c r="F1" s="93"/>
      <c r="G1" s="93"/>
      <c r="H1" s="93"/>
      <c r="I1" s="93"/>
      <c r="J1" s="94" t="s">
        <v>1335</v>
      </c>
      <c r="AA1" s="94" t="s">
        <v>1336</v>
      </c>
      <c r="AR1" s="95" t="s">
        <v>1317</v>
      </c>
      <c r="BI1" s="95" t="s">
        <v>1318</v>
      </c>
      <c r="CA1" s="95" t="s">
        <v>1319</v>
      </c>
      <c r="CR1" s="95" t="s">
        <v>1320</v>
      </c>
      <c r="DI1" s="95" t="s">
        <v>1321</v>
      </c>
      <c r="DZ1" s="95" t="s">
        <v>1322</v>
      </c>
      <c r="EQ1" s="95" t="s">
        <v>1323</v>
      </c>
      <c r="FH1" s="95" t="s">
        <v>1324</v>
      </c>
      <c r="FY1" s="95" t="s">
        <v>1325</v>
      </c>
      <c r="GP1" s="95" t="s">
        <v>1326</v>
      </c>
      <c r="HG1" s="94" t="s">
        <v>1327</v>
      </c>
      <c r="HH1" s="94"/>
      <c r="HI1" s="94"/>
      <c r="HJ1" s="94"/>
      <c r="HK1" s="94"/>
      <c r="HL1" s="94"/>
      <c r="HM1" s="94"/>
      <c r="HN1" s="94"/>
      <c r="HO1" s="94"/>
      <c r="HP1" s="94"/>
      <c r="HQ1" s="94"/>
      <c r="HR1" s="94"/>
      <c r="HS1" s="94"/>
      <c r="HT1" s="94"/>
      <c r="HU1" s="94"/>
      <c r="IH1" s="94"/>
    </row>
    <row r="2" spans="1:242" s="84" customFormat="1" ht="112">
      <c r="A2" s="98" t="s">
        <v>1328</v>
      </c>
      <c r="B2" s="99" t="s">
        <v>44</v>
      </c>
      <c r="C2" s="98" t="s">
        <v>809</v>
      </c>
      <c r="D2" s="100" t="s">
        <v>1294</v>
      </c>
      <c r="E2" s="85" t="s">
        <v>1310</v>
      </c>
      <c r="F2" s="85" t="s">
        <v>1337</v>
      </c>
      <c r="G2" s="85" t="s">
        <v>1307</v>
      </c>
      <c r="H2" s="74" t="s">
        <v>1311</v>
      </c>
      <c r="I2" s="74" t="s">
        <v>1312</v>
      </c>
      <c r="J2" s="74" t="s">
        <v>1258</v>
      </c>
      <c r="K2" s="74" t="s">
        <v>1313</v>
      </c>
      <c r="L2" s="74" t="s">
        <v>1314</v>
      </c>
      <c r="M2" s="74" t="s">
        <v>1259</v>
      </c>
      <c r="N2" s="74" t="s">
        <v>1260</v>
      </c>
      <c r="O2" s="74" t="s">
        <v>1262</v>
      </c>
      <c r="P2" s="74" t="s">
        <v>1261</v>
      </c>
      <c r="Q2" s="74" t="s">
        <v>1092</v>
      </c>
      <c r="R2" s="74" t="s">
        <v>1274</v>
      </c>
      <c r="S2" s="74" t="s">
        <v>1275</v>
      </c>
      <c r="T2" s="74" t="s">
        <v>1276</v>
      </c>
      <c r="U2" s="74" t="s">
        <v>1263</v>
      </c>
      <c r="V2" s="74" t="s">
        <v>1264</v>
      </c>
      <c r="W2" s="74" t="s">
        <v>1265</v>
      </c>
      <c r="X2" s="74" t="s">
        <v>1266</v>
      </c>
      <c r="Y2" s="74" t="s">
        <v>1267</v>
      </c>
      <c r="Z2" s="74" t="s">
        <v>1268</v>
      </c>
      <c r="AA2" s="74" t="s">
        <v>1269</v>
      </c>
      <c r="AB2" s="74" t="s">
        <v>1315</v>
      </c>
      <c r="AC2" s="74" t="s">
        <v>1316</v>
      </c>
      <c r="AD2" s="74" t="s">
        <v>1270</v>
      </c>
      <c r="AE2" s="74" t="s">
        <v>1271</v>
      </c>
      <c r="AF2" s="74" t="s">
        <v>1272</v>
      </c>
      <c r="AG2" s="74" t="s">
        <v>1273</v>
      </c>
      <c r="AH2" s="74" t="s">
        <v>1092</v>
      </c>
      <c r="AI2" s="74" t="s">
        <v>1101</v>
      </c>
      <c r="AJ2" s="79" t="s">
        <v>1102</v>
      </c>
      <c r="AK2" s="79" t="s">
        <v>1277</v>
      </c>
      <c r="AL2" s="74" t="s">
        <v>1113</v>
      </c>
      <c r="AM2" s="74" t="s">
        <v>1116</v>
      </c>
      <c r="AN2" s="74" t="s">
        <v>1114</v>
      </c>
      <c r="AO2" s="74" t="s">
        <v>1117</v>
      </c>
      <c r="AP2" s="74" t="s">
        <v>1115</v>
      </c>
      <c r="AQ2" s="74" t="s">
        <v>1118</v>
      </c>
      <c r="AR2" s="74" t="s">
        <v>1278</v>
      </c>
      <c r="AS2" s="74" t="s">
        <v>1083</v>
      </c>
      <c r="AT2" s="74" t="s">
        <v>1163</v>
      </c>
      <c r="AU2" s="74" t="s">
        <v>1174</v>
      </c>
      <c r="AV2" s="74" t="s">
        <v>1248</v>
      </c>
      <c r="AW2" s="80" t="s">
        <v>1184</v>
      </c>
      <c r="AX2" s="80" t="s">
        <v>1185</v>
      </c>
      <c r="AY2" s="74" t="s">
        <v>1092</v>
      </c>
      <c r="AZ2" s="74" t="s">
        <v>1101</v>
      </c>
      <c r="BA2" s="79" t="s">
        <v>1102</v>
      </c>
      <c r="BB2" s="79" t="s">
        <v>1103</v>
      </c>
      <c r="BC2" s="74" t="s">
        <v>1113</v>
      </c>
      <c r="BD2" s="74" t="s">
        <v>1116</v>
      </c>
      <c r="BE2" s="74" t="s">
        <v>1114</v>
      </c>
      <c r="BF2" s="74" t="s">
        <v>1117</v>
      </c>
      <c r="BG2" s="74" t="s">
        <v>1115</v>
      </c>
      <c r="BH2" s="74" t="s">
        <v>1118</v>
      </c>
      <c r="BI2" s="74" t="s">
        <v>1279</v>
      </c>
      <c r="BJ2" s="74" t="s">
        <v>1173</v>
      </c>
      <c r="BK2" s="74" t="s">
        <v>1164</v>
      </c>
      <c r="BL2" s="74" t="s">
        <v>1175</v>
      </c>
      <c r="BM2" s="74" t="s">
        <v>1249</v>
      </c>
      <c r="BN2" s="80" t="s">
        <v>1186</v>
      </c>
      <c r="BO2" s="80" t="s">
        <v>1187</v>
      </c>
      <c r="BP2" s="74" t="s">
        <v>1247</v>
      </c>
      <c r="BQ2" s="74" t="s">
        <v>1246</v>
      </c>
      <c r="BR2" s="74" t="s">
        <v>1101</v>
      </c>
      <c r="BS2" s="79" t="s">
        <v>1102</v>
      </c>
      <c r="BT2" s="79" t="s">
        <v>1104</v>
      </c>
      <c r="BU2" s="74" t="s">
        <v>1113</v>
      </c>
      <c r="BV2" s="74" t="s">
        <v>1116</v>
      </c>
      <c r="BW2" s="74" t="s">
        <v>1114</v>
      </c>
      <c r="BX2" s="74" t="s">
        <v>1117</v>
      </c>
      <c r="BY2" s="74" t="s">
        <v>1115</v>
      </c>
      <c r="BZ2" s="74" t="s">
        <v>1118</v>
      </c>
      <c r="CA2" s="74" t="s">
        <v>10</v>
      </c>
      <c r="CB2" s="74" t="s">
        <v>1084</v>
      </c>
      <c r="CC2" s="74" t="s">
        <v>1165</v>
      </c>
      <c r="CD2" s="74" t="s">
        <v>1176</v>
      </c>
      <c r="CE2" s="74" t="s">
        <v>1250</v>
      </c>
      <c r="CF2" s="80" t="s">
        <v>1188</v>
      </c>
      <c r="CG2" s="80" t="s">
        <v>1189</v>
      </c>
      <c r="CH2" s="74" t="s">
        <v>1092</v>
      </c>
      <c r="CI2" s="74" t="s">
        <v>1101</v>
      </c>
      <c r="CJ2" s="79" t="s">
        <v>1102</v>
      </c>
      <c r="CK2" s="79" t="s">
        <v>1105</v>
      </c>
      <c r="CL2" s="74" t="s">
        <v>1113</v>
      </c>
      <c r="CM2" s="74" t="s">
        <v>1116</v>
      </c>
      <c r="CN2" s="74" t="s">
        <v>1114</v>
      </c>
      <c r="CO2" s="74" t="s">
        <v>1117</v>
      </c>
      <c r="CP2" s="74" t="s">
        <v>1115</v>
      </c>
      <c r="CQ2" s="74" t="s">
        <v>1118</v>
      </c>
      <c r="CR2" s="74" t="s">
        <v>11</v>
      </c>
      <c r="CS2" s="74" t="s">
        <v>1085</v>
      </c>
      <c r="CT2" s="74" t="s">
        <v>1166</v>
      </c>
      <c r="CU2" s="74" t="s">
        <v>1177</v>
      </c>
      <c r="CV2" s="74" t="s">
        <v>1251</v>
      </c>
      <c r="CW2" s="80" t="s">
        <v>1190</v>
      </c>
      <c r="CX2" s="80" t="s">
        <v>1191</v>
      </c>
      <c r="CY2" s="74" t="s">
        <v>1092</v>
      </c>
      <c r="CZ2" s="74" t="s">
        <v>1101</v>
      </c>
      <c r="DA2" s="74" t="s">
        <v>1102</v>
      </c>
      <c r="DB2" s="74" t="s">
        <v>1106</v>
      </c>
      <c r="DC2" s="74" t="s">
        <v>1113</v>
      </c>
      <c r="DD2" s="74" t="s">
        <v>1116</v>
      </c>
      <c r="DE2" s="74" t="s">
        <v>1114</v>
      </c>
      <c r="DF2" s="74" t="s">
        <v>1117</v>
      </c>
      <c r="DG2" s="74" t="s">
        <v>1115</v>
      </c>
      <c r="DH2" s="74" t="s">
        <v>1118</v>
      </c>
      <c r="DI2" s="74" t="s">
        <v>12</v>
      </c>
      <c r="DJ2" s="74" t="s">
        <v>1086</v>
      </c>
      <c r="DK2" s="74" t="s">
        <v>1167</v>
      </c>
      <c r="DL2" s="74" t="s">
        <v>1178</v>
      </c>
      <c r="DM2" s="74" t="s">
        <v>1252</v>
      </c>
      <c r="DN2" s="80" t="s">
        <v>1192</v>
      </c>
      <c r="DO2" s="80" t="s">
        <v>1193</v>
      </c>
      <c r="DP2" s="74" t="s">
        <v>1092</v>
      </c>
      <c r="DQ2" s="74" t="s">
        <v>1101</v>
      </c>
      <c r="DR2" s="79" t="s">
        <v>1102</v>
      </c>
      <c r="DS2" s="79" t="s">
        <v>1107</v>
      </c>
      <c r="DT2" s="74" t="s">
        <v>1113</v>
      </c>
      <c r="DU2" s="74" t="s">
        <v>1116</v>
      </c>
      <c r="DV2" s="74" t="s">
        <v>1114</v>
      </c>
      <c r="DW2" s="74" t="s">
        <v>1117</v>
      </c>
      <c r="DX2" s="74" t="s">
        <v>1115</v>
      </c>
      <c r="DY2" s="74" t="s">
        <v>1118</v>
      </c>
      <c r="DZ2" s="74" t="s">
        <v>13</v>
      </c>
      <c r="EA2" s="74" t="s">
        <v>1087</v>
      </c>
      <c r="EB2" s="74" t="s">
        <v>1168</v>
      </c>
      <c r="EC2" s="74" t="s">
        <v>1179</v>
      </c>
      <c r="ED2" s="74" t="s">
        <v>1253</v>
      </c>
      <c r="EE2" s="80" t="s">
        <v>1194</v>
      </c>
      <c r="EF2" s="80" t="s">
        <v>1195</v>
      </c>
      <c r="EG2" s="74" t="s">
        <v>1092</v>
      </c>
      <c r="EH2" s="74" t="s">
        <v>1101</v>
      </c>
      <c r="EI2" s="79" t="s">
        <v>1102</v>
      </c>
      <c r="EJ2" s="79" t="s">
        <v>1108</v>
      </c>
      <c r="EK2" s="74" t="s">
        <v>1113</v>
      </c>
      <c r="EL2" s="74" t="s">
        <v>1116</v>
      </c>
      <c r="EM2" s="74" t="s">
        <v>1114</v>
      </c>
      <c r="EN2" s="74" t="s">
        <v>1117</v>
      </c>
      <c r="EO2" s="74" t="s">
        <v>1115</v>
      </c>
      <c r="EP2" s="74" t="s">
        <v>1118</v>
      </c>
      <c r="EQ2" s="74" t="s">
        <v>14</v>
      </c>
      <c r="ER2" s="74" t="s">
        <v>1088</v>
      </c>
      <c r="ES2" s="74" t="s">
        <v>1169</v>
      </c>
      <c r="ET2" s="74" t="s">
        <v>1180</v>
      </c>
      <c r="EU2" s="74" t="s">
        <v>1254</v>
      </c>
      <c r="EV2" s="80" t="s">
        <v>1196</v>
      </c>
      <c r="EW2" s="80" t="s">
        <v>1197</v>
      </c>
      <c r="EX2" s="74" t="s">
        <v>1092</v>
      </c>
      <c r="EY2" s="74" t="s">
        <v>1101</v>
      </c>
      <c r="EZ2" s="79" t="s">
        <v>1102</v>
      </c>
      <c r="FA2" s="79" t="s">
        <v>1109</v>
      </c>
      <c r="FB2" s="74" t="s">
        <v>1113</v>
      </c>
      <c r="FC2" s="74" t="s">
        <v>1116</v>
      </c>
      <c r="FD2" s="74" t="s">
        <v>1114</v>
      </c>
      <c r="FE2" s="74" t="s">
        <v>1117</v>
      </c>
      <c r="FF2" s="74" t="s">
        <v>1115</v>
      </c>
      <c r="FG2" s="74" t="s">
        <v>1118</v>
      </c>
      <c r="FH2" s="74" t="s">
        <v>15</v>
      </c>
      <c r="FI2" s="74" t="s">
        <v>1089</v>
      </c>
      <c r="FJ2" s="74" t="s">
        <v>1170</v>
      </c>
      <c r="FK2" s="74" t="s">
        <v>1181</v>
      </c>
      <c r="FL2" s="74" t="s">
        <v>1255</v>
      </c>
      <c r="FM2" s="80" t="s">
        <v>1198</v>
      </c>
      <c r="FN2" s="80" t="s">
        <v>1199</v>
      </c>
      <c r="FO2" s="74" t="s">
        <v>1092</v>
      </c>
      <c r="FP2" s="74" t="s">
        <v>1101</v>
      </c>
      <c r="FQ2" s="79" t="s">
        <v>1102</v>
      </c>
      <c r="FR2" s="79" t="s">
        <v>1110</v>
      </c>
      <c r="FS2" s="74" t="s">
        <v>1113</v>
      </c>
      <c r="FT2" s="74" t="s">
        <v>1116</v>
      </c>
      <c r="FU2" s="74" t="s">
        <v>1114</v>
      </c>
      <c r="FV2" s="74" t="s">
        <v>1117</v>
      </c>
      <c r="FW2" s="74" t="s">
        <v>1115</v>
      </c>
      <c r="FX2" s="74" t="s">
        <v>1118</v>
      </c>
      <c r="FY2" s="74" t="s">
        <v>16</v>
      </c>
      <c r="FZ2" s="74" t="s">
        <v>1090</v>
      </c>
      <c r="GA2" s="74" t="s">
        <v>1171</v>
      </c>
      <c r="GB2" s="74" t="s">
        <v>1182</v>
      </c>
      <c r="GC2" s="74" t="s">
        <v>1256</v>
      </c>
      <c r="GD2" s="80" t="s">
        <v>1200</v>
      </c>
      <c r="GE2" s="80" t="s">
        <v>1201</v>
      </c>
      <c r="GF2" s="74" t="s">
        <v>1092</v>
      </c>
      <c r="GG2" s="74" t="s">
        <v>1101</v>
      </c>
      <c r="GH2" s="79" t="s">
        <v>1102</v>
      </c>
      <c r="GI2" s="79" t="s">
        <v>1111</v>
      </c>
      <c r="GJ2" s="74" t="s">
        <v>1113</v>
      </c>
      <c r="GK2" s="74" t="s">
        <v>1116</v>
      </c>
      <c r="GL2" s="74" t="s">
        <v>1114</v>
      </c>
      <c r="GM2" s="74" t="s">
        <v>1117</v>
      </c>
      <c r="GN2" s="74" t="s">
        <v>1115</v>
      </c>
      <c r="GO2" s="74" t="s">
        <v>1118</v>
      </c>
      <c r="GP2" s="74" t="s">
        <v>17</v>
      </c>
      <c r="GQ2" s="74" t="s">
        <v>1091</v>
      </c>
      <c r="GR2" s="74" t="s">
        <v>1172</v>
      </c>
      <c r="GS2" s="74" t="s">
        <v>1183</v>
      </c>
      <c r="GT2" s="74" t="s">
        <v>1257</v>
      </c>
      <c r="GU2" s="80" t="s">
        <v>1202</v>
      </c>
      <c r="GV2" s="80" t="s">
        <v>1203</v>
      </c>
      <c r="GW2" s="74" t="s">
        <v>1092</v>
      </c>
      <c r="GX2" s="74" t="s">
        <v>1101</v>
      </c>
      <c r="GY2" s="74" t="s">
        <v>1102</v>
      </c>
      <c r="GZ2" s="74" t="s">
        <v>1112</v>
      </c>
      <c r="HA2" s="74" t="s">
        <v>1113</v>
      </c>
      <c r="HB2" s="74" t="s">
        <v>1116</v>
      </c>
      <c r="HC2" s="74" t="s">
        <v>1114</v>
      </c>
      <c r="HD2" s="74" t="s">
        <v>1117</v>
      </c>
      <c r="HE2" s="74" t="s">
        <v>1115</v>
      </c>
      <c r="HF2" s="74" t="s">
        <v>1118</v>
      </c>
      <c r="HG2" s="74" t="s">
        <v>1334</v>
      </c>
      <c r="HH2" s="74" t="s">
        <v>1280</v>
      </c>
      <c r="HI2" s="74" t="s">
        <v>1333</v>
      </c>
      <c r="HJ2" s="74" t="s">
        <v>1331</v>
      </c>
      <c r="HK2" s="74" t="s">
        <v>1281</v>
      </c>
      <c r="HL2" s="74" t="s">
        <v>1282</v>
      </c>
      <c r="HM2" s="74" t="s">
        <v>1332</v>
      </c>
      <c r="HN2" s="74" t="s">
        <v>1331</v>
      </c>
      <c r="HO2" s="74" t="s">
        <v>1283</v>
      </c>
      <c r="HP2" s="74" t="s">
        <v>1284</v>
      </c>
      <c r="HQ2" s="74" t="s">
        <v>1330</v>
      </c>
      <c r="HR2" s="74" t="s">
        <v>1329</v>
      </c>
      <c r="HS2" s="74" t="s">
        <v>1285</v>
      </c>
      <c r="HT2" s="74"/>
      <c r="HU2" s="74"/>
      <c r="HV2" s="74"/>
      <c r="HW2" s="74"/>
      <c r="HX2" s="74"/>
      <c r="HY2" s="74"/>
      <c r="HZ2" s="74"/>
      <c r="IA2" s="74"/>
      <c r="IB2" s="74"/>
      <c r="IC2" s="74"/>
      <c r="ID2" s="74"/>
      <c r="IE2" s="74"/>
      <c r="IF2" s="74"/>
      <c r="IG2" s="74"/>
      <c r="IH2" s="74"/>
    </row>
    <row r="3" spans="1:242" ht="15">
      <c r="A3" s="84">
        <v>1</v>
      </c>
      <c r="B3" s="76">
        <v>65</v>
      </c>
      <c r="C3" s="76">
        <v>1</v>
      </c>
      <c r="D3" s="76" t="s">
        <v>1303</v>
      </c>
      <c r="E3" s="76">
        <v>4</v>
      </c>
      <c r="F3" s="104">
        <v>3</v>
      </c>
      <c r="G3" s="76">
        <v>27</v>
      </c>
      <c r="H3" s="76">
        <v>1</v>
      </c>
      <c r="I3" s="86">
        <v>23</v>
      </c>
      <c r="J3" s="76">
        <v>3</v>
      </c>
      <c r="K3" s="76">
        <v>4.2508569128134353</v>
      </c>
      <c r="L3" s="76">
        <v>0.65417723559194618</v>
      </c>
      <c r="M3" s="76">
        <f>K3-(L3*1.5)</f>
        <v>3.2695910594255162</v>
      </c>
      <c r="N3" s="76">
        <f>K3-(L3*2)</f>
        <v>2.9425024416295429</v>
      </c>
      <c r="O3" s="81">
        <f>IF(J3&lt;M3,1,0)</f>
        <v>1</v>
      </c>
      <c r="P3" s="76">
        <v>0</v>
      </c>
      <c r="Q3" s="76">
        <f t="shared" ref="Q3:Q22" si="0">(J3/K3-1)*100</f>
        <v>-29.425994298771961</v>
      </c>
      <c r="R3" s="76">
        <v>7.8089507899999999</v>
      </c>
      <c r="S3" s="76">
        <v>1.1481871299999999</v>
      </c>
      <c r="T3" s="76">
        <f t="shared" ref="T3:T22" si="1">(J3-R3)/S3</f>
        <v>-4.1882988097941842</v>
      </c>
      <c r="U3" s="76">
        <v>0.39891749199999998</v>
      </c>
      <c r="V3" s="76">
        <f t="shared" ref="V3:V15" si="2">T3*U3</f>
        <v>-1.6707856569496808</v>
      </c>
      <c r="W3" s="76">
        <v>-2.2052129E-2</v>
      </c>
      <c r="X3" s="76">
        <f t="shared" ref="X3:X15" si="3">T3*W3</f>
        <v>9.2360905644127814E-2</v>
      </c>
      <c r="Y3" s="76">
        <v>-0.14759449199999999</v>
      </c>
      <c r="Z3" s="76">
        <f t="shared" ref="Z3:Z15" si="4">T3*Y3</f>
        <v>0.61816983517577717</v>
      </c>
      <c r="AA3" s="76">
        <v>1</v>
      </c>
      <c r="AB3" s="76">
        <v>14.65</v>
      </c>
      <c r="AC3" s="76">
        <v>4.6192045159001403</v>
      </c>
      <c r="AD3" s="76">
        <f>AB3-(AC3*1.5)</f>
        <v>7.72119322614979</v>
      </c>
      <c r="AE3" s="76">
        <f>AB3-(AC3*2)</f>
        <v>5.4115909681997199</v>
      </c>
      <c r="AF3" s="81">
        <f>IF(AA3&lt;AD3,1,0)</f>
        <v>1</v>
      </c>
      <c r="AG3" s="76">
        <v>1</v>
      </c>
      <c r="AH3" s="76">
        <f t="shared" ref="AH3:AH22" si="5">(AA3/AB3-1)*100</f>
        <v>-93.174061433447093</v>
      </c>
      <c r="AI3" s="76">
        <v>16.873256779999998</v>
      </c>
      <c r="AJ3" s="76">
        <v>5.3276139300000001</v>
      </c>
      <c r="AK3" s="76">
        <f t="shared" ref="AK3:AK22" si="6">(AA3-AI3)/AJ3</f>
        <v>-2.9794307524081418</v>
      </c>
      <c r="AL3" s="76">
        <v>-0.18051716500000001</v>
      </c>
      <c r="AM3" s="76">
        <f t="shared" ref="AM3:AM15" si="7">AK3*AL3</f>
        <v>0.53783839273853473</v>
      </c>
      <c r="AN3" s="76">
        <v>9.4595112999999995E-2</v>
      </c>
      <c r="AO3" s="76">
        <f t="shared" ref="AO3:AO15" si="8">AK3*AN3</f>
        <v>-0.2818395886997232</v>
      </c>
      <c r="AP3" s="76">
        <v>0.48885711300000001</v>
      </c>
      <c r="AQ3" s="76">
        <f t="shared" ref="AQ3:AQ15" si="9">AK3*AP3</f>
        <v>-1.456515916005662</v>
      </c>
      <c r="AR3" s="76">
        <v>-4</v>
      </c>
      <c r="AS3" s="76">
        <v>17.141843971631207</v>
      </c>
      <c r="AT3" s="76">
        <v>14.757362114398402</v>
      </c>
      <c r="AU3" s="76">
        <f>AS3-(AT3*1.5)</f>
        <v>-4.9941991999663955</v>
      </c>
      <c r="AV3" s="76">
        <f>AS3-(AT3*2)</f>
        <v>-12.372880257165598</v>
      </c>
      <c r="AW3" s="81">
        <f>IF(AR3&lt;AU3,1,0)</f>
        <v>0</v>
      </c>
      <c r="AX3" s="76">
        <v>0</v>
      </c>
      <c r="AY3" s="76">
        <f t="shared" ref="AY3:AY22" si="10">(AR3/AS3-1)*100</f>
        <v>-123.33471245345469</v>
      </c>
      <c r="AZ3" s="76">
        <v>29.874305100000001</v>
      </c>
      <c r="BA3" s="76">
        <v>14.16757803</v>
      </c>
      <c r="BB3" s="76">
        <f t="shared" ref="BB3:BB15" si="11">(AR3-AZ3)/BA3</f>
        <v>-2.3909736038348117</v>
      </c>
      <c r="BC3" s="76">
        <v>-5.8719925999999999E-2</v>
      </c>
      <c r="BD3" s="76">
        <f t="shared" ref="BD3:BD15" si="12">BB3*BC3</f>
        <v>0.14039779308513345</v>
      </c>
      <c r="BE3" s="76">
        <v>0.10216771600000001</v>
      </c>
      <c r="BF3" s="76">
        <f t="shared" ref="BF3:BF15" si="13">BB3*BE3</f>
        <v>-0.24428031212009158</v>
      </c>
      <c r="BG3" s="76">
        <v>0.33910177800000002</v>
      </c>
      <c r="BH3" s="76">
        <f t="shared" ref="BH3:BH15" si="14">BB3*BG3</f>
        <v>-0.81078340021145234</v>
      </c>
      <c r="BI3" s="76">
        <v>1</v>
      </c>
      <c r="BJ3" s="76">
        <v>9.2086330935251794</v>
      </c>
      <c r="BK3" s="76">
        <v>4.2825476978889547</v>
      </c>
      <c r="BL3" s="76">
        <f>BJ3-(BK3*1.5)</f>
        <v>2.7848115466917474</v>
      </c>
      <c r="BM3" s="76">
        <f>BJ3-(BK3*2)</f>
        <v>0.64353769774726999</v>
      </c>
      <c r="BN3" s="81">
        <f>IF(BI3&lt;BL3,1,0)</f>
        <v>1</v>
      </c>
      <c r="BO3" s="76">
        <v>0</v>
      </c>
      <c r="BP3" s="76" t="e">
        <f>(#REF!/BJ3-1)*100</f>
        <v>#REF!</v>
      </c>
      <c r="BQ3" s="76">
        <f t="shared" ref="BQ3:BQ22" si="15">(BI3/BJ3-1)*100</f>
        <v>-89.140625</v>
      </c>
      <c r="BR3" s="76">
        <v>15.5832</v>
      </c>
      <c r="BS3" s="76">
        <v>2.0337000000000001</v>
      </c>
      <c r="BT3" s="76">
        <f t="shared" ref="BT3:BT22" si="16">(BI3-BR3)/BS3</f>
        <v>-7.1707724836504889</v>
      </c>
      <c r="BU3" s="76">
        <v>2.4100615999999998E-2</v>
      </c>
      <c r="BV3" s="76">
        <f t="shared" ref="BV3:BV15" si="17">BT3*BU3</f>
        <v>-0.17282003405182669</v>
      </c>
      <c r="BW3" s="76">
        <v>0.34891287399999998</v>
      </c>
      <c r="BX3" s="76">
        <f t="shared" ref="BX3:BX15" si="18">BT3*BW3</f>
        <v>-2.5019748360706098</v>
      </c>
      <c r="BY3" s="76">
        <v>-0.23120759699999999</v>
      </c>
      <c r="BZ3" s="76">
        <f t="shared" ref="BZ3:BZ15" si="19">BT3*BY3</f>
        <v>1.6579370745785513</v>
      </c>
      <c r="CA3" s="76">
        <v>0</v>
      </c>
      <c r="CB3" s="76">
        <v>4.5346929050166462</v>
      </c>
      <c r="CC3" s="76">
        <v>0.80630775933747423</v>
      </c>
      <c r="CD3" s="76">
        <f>CB3-(CC3*1.5)</f>
        <v>3.3252312660104346</v>
      </c>
      <c r="CE3" s="76">
        <f>CB3-(CC3*2)</f>
        <v>2.922077386341698</v>
      </c>
      <c r="CF3" s="76">
        <f>IF(CA3&lt;CD3, 1, 0)</f>
        <v>1</v>
      </c>
      <c r="CG3" s="76">
        <v>1</v>
      </c>
      <c r="CH3" s="76">
        <f>(CA3/CB3-1)*100</f>
        <v>-100</v>
      </c>
      <c r="CI3" s="76">
        <v>6.1161404399999997</v>
      </c>
      <c r="CJ3" s="76">
        <v>1.06476905</v>
      </c>
      <c r="CK3" s="76">
        <f>(CA3-CI3)/CJ3</f>
        <v>-5.7441005070536182</v>
      </c>
      <c r="CL3" s="76">
        <v>0.40381287999999999</v>
      </c>
      <c r="CM3" s="76">
        <f>CK3*CL3</f>
        <v>-2.319541768762782</v>
      </c>
      <c r="CN3" s="76">
        <v>-3.5881877E-2</v>
      </c>
      <c r="CO3" s="76">
        <f>CK3*CN3</f>
        <v>0.20610910786973555</v>
      </c>
      <c r="CP3" s="76">
        <v>-0.137842258</v>
      </c>
      <c r="CQ3" s="76">
        <f>CK3*CP3</f>
        <v>0.79177978407121563</v>
      </c>
      <c r="CR3" s="76">
        <v>4</v>
      </c>
      <c r="CS3" s="76">
        <v>68.257352941176464</v>
      </c>
      <c r="CT3" s="76">
        <v>30.185352426124233</v>
      </c>
      <c r="CU3" s="76">
        <f>CS3-(CT3*1.5)</f>
        <v>22.979324301990118</v>
      </c>
      <c r="CV3" s="76">
        <f t="shared" ref="CV3:CV22" si="20">CS3-(CT3*2)</f>
        <v>7.8866480889279984</v>
      </c>
      <c r="CW3" s="76">
        <f>IF(CR3&lt;CU3, 1, 0)</f>
        <v>1</v>
      </c>
      <c r="CX3" s="76">
        <v>1</v>
      </c>
      <c r="CY3" s="76">
        <f>(CR3/CS3-1)*100</f>
        <v>-94.139825487450182</v>
      </c>
      <c r="CZ3" s="76">
        <v>87.802320499999993</v>
      </c>
      <c r="DA3" s="76">
        <v>36.725535499999999</v>
      </c>
      <c r="DB3" s="76">
        <f t="shared" ref="DB3:DB15" si="21">(CR3-CZ3)/DA3</f>
        <v>-2.2818542836495874</v>
      </c>
      <c r="DC3" s="76">
        <v>-0.101096002</v>
      </c>
      <c r="DD3" s="76">
        <f t="shared" ref="DD3:DD15" si="22">DB3*DC3</f>
        <v>0.23068634522354728</v>
      </c>
      <c r="DE3" s="76">
        <v>0.410993106</v>
      </c>
      <c r="DF3" s="76">
        <f t="shared" ref="DF3:DF15" si="23">DB3*DE3</f>
        <v>-0.9378263794765489</v>
      </c>
      <c r="DG3" s="76">
        <v>-5.8657630000000002E-2</v>
      </c>
      <c r="DH3" s="76">
        <f t="shared" ref="DH3:DH15" si="24">DB3*DG3</f>
        <v>0.13384816428423255</v>
      </c>
      <c r="DI3" s="76">
        <v>12</v>
      </c>
      <c r="DJ3" s="76">
        <v>99</v>
      </c>
      <c r="DK3" s="76">
        <v>28.91514679689028</v>
      </c>
      <c r="DL3" s="76">
        <f>DJ3-(DK3*1.5)</f>
        <v>55.627279804664582</v>
      </c>
      <c r="DM3" s="76">
        <f t="shared" ref="DM3:DM22" si="25">DJ3-(DK3*2)</f>
        <v>41.16970640621944</v>
      </c>
      <c r="DN3" s="76">
        <f>IF(DI3&lt;DL3, 1, 0)</f>
        <v>1</v>
      </c>
      <c r="DO3" s="76">
        <v>1</v>
      </c>
      <c r="DP3" s="76">
        <f>(DI3/DJ3-1)*100</f>
        <v>-87.878787878787875</v>
      </c>
      <c r="DQ3" s="76">
        <v>130.04950299999999</v>
      </c>
      <c r="DR3" s="76">
        <v>32.9296018</v>
      </c>
      <c r="DS3" s="76">
        <f t="shared" ref="DS3:DS15" si="26">(DI3-DQ3)/DR3</f>
        <v>-3.5849052690336505</v>
      </c>
      <c r="DT3" s="76">
        <v>-7.1001698000000002E-2</v>
      </c>
      <c r="DU3" s="76">
        <f t="shared" ref="DU3:DU15" si="27">DS3*DT3</f>
        <v>0.25453436127053602</v>
      </c>
      <c r="DV3" s="76">
        <v>0.30034440000000001</v>
      </c>
      <c r="DW3" s="76">
        <f t="shared" ref="DW3:DW15" si="28">DS3*DV3</f>
        <v>-1.0767062220847503</v>
      </c>
      <c r="DX3" s="76">
        <v>5.7324346999999998E-2</v>
      </c>
      <c r="DY3" s="76">
        <f t="shared" ref="DY3:DY15" si="29">DS3*DX3</f>
        <v>-0.20550235360421332</v>
      </c>
      <c r="DZ3" s="76">
        <v>3</v>
      </c>
      <c r="EA3" s="76">
        <v>5.5057712215320915</v>
      </c>
      <c r="EB3" s="76">
        <v>0.95824974588477685</v>
      </c>
      <c r="EC3" s="76">
        <f>EA3-(EB3*1.5)</f>
        <v>4.0683966027049259</v>
      </c>
      <c r="ED3" s="76">
        <f t="shared" ref="ED3:ED22" si="30">EA3-(EB3*2)</f>
        <v>3.5892717297625376</v>
      </c>
      <c r="EE3" s="76">
        <f>IF(DZ3&lt;EC3, 1, 0)</f>
        <v>1</v>
      </c>
      <c r="EF3" s="76">
        <v>1</v>
      </c>
      <c r="EG3" s="76">
        <f>(DZ3/EA3-1)*100</f>
        <v>-45.511720714665117</v>
      </c>
      <c r="EH3" s="76">
        <v>7.1571011899999997</v>
      </c>
      <c r="EI3" s="76">
        <v>1.4803896700000001</v>
      </c>
      <c r="EJ3" s="76">
        <f t="shared" ref="EJ3:EJ15" si="31">(DZ3-EH3)/EI3</f>
        <v>-2.8081128058668496</v>
      </c>
      <c r="EK3" s="76">
        <v>7.2062352999999996E-2</v>
      </c>
      <c r="EL3" s="76">
        <f t="shared" ref="EL3:EL15" si="32">EJ3*EK3</f>
        <v>-0.20235921628019737</v>
      </c>
      <c r="EM3" s="76">
        <v>-0.32349291000000002</v>
      </c>
      <c r="EN3" s="76">
        <f t="shared" ref="EN3:EN15" si="33">EJ3*EM3</f>
        <v>0.90840458317813233</v>
      </c>
      <c r="EO3" s="76">
        <v>0.575354276</v>
      </c>
      <c r="EP3" s="76">
        <f t="shared" ref="EP3:EP15" si="34">EJ3*EO3</f>
        <v>-1.6156597103458499</v>
      </c>
      <c r="EQ3" s="76">
        <v>1</v>
      </c>
      <c r="ER3" s="76">
        <v>14.468217054263567</v>
      </c>
      <c r="ES3" s="76">
        <v>8.2457752866252321</v>
      </c>
      <c r="ET3" s="76">
        <f>ER3-(ES3*1.5)</f>
        <v>2.099554124325719</v>
      </c>
      <c r="EU3" s="76">
        <f t="shared" ref="EU3:EU22" si="35">ER3-(ES3*2)</f>
        <v>-2.0233335189868971</v>
      </c>
      <c r="EV3" s="76">
        <f>IF(EQ3&lt;ET3, 1, 0)</f>
        <v>1</v>
      </c>
      <c r="EW3" s="76">
        <v>0</v>
      </c>
      <c r="EX3" s="76">
        <f>(EQ3/ER3-1)*100</f>
        <v>-93.088298328332613</v>
      </c>
      <c r="EY3" s="76">
        <v>22.224593079999998</v>
      </c>
      <c r="EZ3" s="76">
        <v>10.654709029999999</v>
      </c>
      <c r="FA3" s="76">
        <f t="shared" ref="FA3:FA15" si="36">(EQ3-EY3)/EZ3</f>
        <v>-1.9920387333186516</v>
      </c>
      <c r="FB3" s="76">
        <v>0.14927095900000001</v>
      </c>
      <c r="FC3" s="76">
        <f t="shared" ref="FC3:FC15" si="37">FA3*FB3</f>
        <v>-0.29735353208762039</v>
      </c>
      <c r="FD3" s="76">
        <v>0.20927759000000001</v>
      </c>
      <c r="FE3" s="76">
        <f t="shared" ref="FE3:FE15" si="38">FA3*FD3</f>
        <v>-0.41688906529558012</v>
      </c>
      <c r="FF3" s="76">
        <v>-0.133183352</v>
      </c>
      <c r="FG3" s="76">
        <f t="shared" ref="FG3:FG15" si="39">FA3*FF3</f>
        <v>0.2653063958172121</v>
      </c>
      <c r="FH3" s="76">
        <v>3</v>
      </c>
      <c r="FI3" s="76">
        <v>3.2389406487232577</v>
      </c>
      <c r="FJ3" s="76">
        <v>0.60051217861717598</v>
      </c>
      <c r="FK3" s="76">
        <f>FI3-(FJ3*1.5)</f>
        <v>2.3381723807974937</v>
      </c>
      <c r="FL3" s="76">
        <f t="shared" ref="FL3:FL22" si="40">FI3-(FJ3*2)</f>
        <v>2.037916291488906</v>
      </c>
      <c r="FM3" s="76">
        <f>IF(FH3&lt;FK3, 1, 0)</f>
        <v>0</v>
      </c>
      <c r="FN3" s="76">
        <v>0</v>
      </c>
      <c r="FO3" s="76">
        <f>(FH3/FI3-1)*100</f>
        <v>-7.3771234066127285</v>
      </c>
      <c r="FP3" s="76">
        <v>5.2475973400000004</v>
      </c>
      <c r="FQ3" s="76">
        <v>1.1073847400000001</v>
      </c>
      <c r="FR3" s="76">
        <f>(FH3-FP3)/FQ3</f>
        <v>-2.0296444937465909</v>
      </c>
      <c r="FS3" s="76">
        <v>0.35576139000000001</v>
      </c>
      <c r="FT3" s="76">
        <f>FR3*FS3</f>
        <v>-0.7220691463011335</v>
      </c>
      <c r="FU3" s="76">
        <v>-0.204787833</v>
      </c>
      <c r="FV3" s="76">
        <f>FR3*FU3</f>
        <v>0.41564649763474643</v>
      </c>
      <c r="FW3" s="76">
        <v>6.9772204000000004E-2</v>
      </c>
      <c r="FX3" s="76">
        <f>FR3*FW3</f>
        <v>-0.14161276966516387</v>
      </c>
      <c r="FY3" s="76">
        <v>-3</v>
      </c>
      <c r="FZ3" s="76">
        <v>32.5177304964539</v>
      </c>
      <c r="GA3" s="76">
        <v>21.119930613008119</v>
      </c>
      <c r="GB3" s="76">
        <f>FZ3-(GA3*1.5)</f>
        <v>0.8378345769417237</v>
      </c>
      <c r="GC3" s="76">
        <f>FZ3-(GA3*2)</f>
        <v>-9.7221307295623376</v>
      </c>
      <c r="GD3" s="76">
        <f>IF(FY3&lt;GB3, 1, 0)</f>
        <v>1</v>
      </c>
      <c r="GE3" s="76">
        <v>0</v>
      </c>
      <c r="GF3" s="76">
        <f>(FY3/FZ3-1)*100</f>
        <v>-109.2257360959651</v>
      </c>
      <c r="GG3" s="76">
        <v>49.468992559999997</v>
      </c>
      <c r="GH3" s="76">
        <v>26.219206790000001</v>
      </c>
      <c r="GI3" s="76">
        <f>(FY3-GG3)/GH3</f>
        <v>-2.0011662816592781</v>
      </c>
      <c r="GJ3" s="76">
        <v>-0.201863142</v>
      </c>
      <c r="GK3" s="76">
        <f>GI3*GJ3</f>
        <v>0.40396171328019886</v>
      </c>
      <c r="GL3" s="76">
        <v>0.30014332500000002</v>
      </c>
      <c r="GM3" s="76">
        <f>GI3*GL3</f>
        <v>-0.6006367016551023</v>
      </c>
      <c r="GN3" s="76">
        <v>0.20055964900000001</v>
      </c>
      <c r="GO3" s="76">
        <f>GI3*GN3</f>
        <v>-0.40135320704021998</v>
      </c>
      <c r="GP3" s="76">
        <v>3</v>
      </c>
      <c r="GQ3" s="76">
        <v>4.8662823429767172</v>
      </c>
      <c r="GR3" s="76">
        <v>1.565486537971017</v>
      </c>
      <c r="GS3" s="76">
        <f>GQ3-(GR3*1.5)</f>
        <v>2.5180525360201917</v>
      </c>
      <c r="GT3" s="76">
        <f t="shared" ref="GT3:GT22" si="41">GQ3-(GR3*2)</f>
        <v>1.7353092670346832</v>
      </c>
      <c r="GU3" s="76">
        <f>IF(GP3&lt;GS3, 1, 0)</f>
        <v>0</v>
      </c>
      <c r="GV3" s="76">
        <v>0</v>
      </c>
      <c r="GW3" s="76">
        <f>(GP3/GQ3-1)*100</f>
        <v>-38.351295947105022</v>
      </c>
      <c r="GX3" s="76">
        <v>8.0865116399999994</v>
      </c>
      <c r="GY3" s="76">
        <v>2.1194840899999998</v>
      </c>
      <c r="GZ3" s="76">
        <f>(GP3-GX3)/GY3</f>
        <v>-2.3998819637282578</v>
      </c>
      <c r="HA3" s="76">
        <v>0.31646949400000002</v>
      </c>
      <c r="HB3" s="76">
        <f>GZ3*HA3</f>
        <v>-0.7594894307208081</v>
      </c>
      <c r="HC3" s="76">
        <v>-5.1700424000000002E-2</v>
      </c>
      <c r="HD3" s="76">
        <f>GZ3*HC3</f>
        <v>0.12407491507470356</v>
      </c>
      <c r="HE3" s="76">
        <v>-8.2585430000000001E-3</v>
      </c>
      <c r="HF3" s="76">
        <f>GZ3*HE3</f>
        <v>1.9819528392374258E-2</v>
      </c>
      <c r="HG3" s="84">
        <f>O3+AF3+AW3+BN3+CF3+CW3+DN3+EE3+EV3+FM3+GD3+GU3</f>
        <v>9</v>
      </c>
      <c r="HH3" s="84">
        <f>HB3+GK3+FT3+FC3+EL3+DU3+DD3+CM3+BV3+BD3+AM3+V3</f>
        <v>-4.5770001795560988</v>
      </c>
      <c r="HI3" s="84">
        <v>-1.0240035470463738</v>
      </c>
      <c r="HJ3" s="84">
        <v>0.91654287453960737</v>
      </c>
      <c r="HK3" s="84">
        <f>(HH3-HI3)/HJ3</f>
        <v>-3.8765198347043461</v>
      </c>
      <c r="HL3" s="84">
        <f>HD3+GL3+FV3+FE3+EN3+DW3+DF3+CO3+BX3+BF3+AO3+X3</f>
        <v>-3.4127770693458581</v>
      </c>
      <c r="HM3" s="84">
        <v>-0.95833580295036536</v>
      </c>
      <c r="HN3" s="84">
        <v>0.8108992918677751</v>
      </c>
      <c r="HO3" s="84">
        <f>(HL3-HM3)/HN3</f>
        <v>-3.0268139225304851</v>
      </c>
      <c r="HP3" s="84">
        <f>HF3+GO3+FX3+FG3+EP3+DY3+DH3+CQ3+BZ3+BH3+AQ3+Z3</f>
        <v>-1.1445665745531983</v>
      </c>
      <c r="HQ3" s="84">
        <v>-0.13943458143543283</v>
      </c>
      <c r="HR3" s="84">
        <v>0.99427338360956052</v>
      </c>
      <c r="HS3" s="84">
        <f>(HP3-HQ3)/HR3</f>
        <v>-1.0109211507490872</v>
      </c>
    </row>
    <row r="4" spans="1:242" ht="15">
      <c r="A4" s="84">
        <v>2</v>
      </c>
      <c r="B4" s="76">
        <v>38</v>
      </c>
      <c r="C4" s="76">
        <v>1</v>
      </c>
      <c r="D4" s="75" t="s">
        <v>1298</v>
      </c>
      <c r="E4" s="76">
        <v>4</v>
      </c>
      <c r="F4" s="105">
        <v>1</v>
      </c>
      <c r="G4" s="76">
        <v>18</v>
      </c>
      <c r="H4" s="76">
        <v>1</v>
      </c>
      <c r="I4" s="86">
        <v>28</v>
      </c>
      <c r="J4" s="76">
        <v>6</v>
      </c>
      <c r="K4" s="77">
        <v>5.0133245369999999</v>
      </c>
      <c r="L4" s="76">
        <v>0.66354258062954896</v>
      </c>
      <c r="M4" s="76">
        <f t="shared" ref="M4:M22" si="42">K4-(L4*1.5)</f>
        <v>4.0180106660556767</v>
      </c>
      <c r="N4" s="76">
        <f>K4-(L4*2)</f>
        <v>3.686239375740902</v>
      </c>
      <c r="O4" s="81">
        <f t="shared" ref="O4:O22" si="43">IF(J4&lt;M4,1,0)</f>
        <v>0</v>
      </c>
      <c r="P4" s="76">
        <v>0</v>
      </c>
      <c r="Q4" s="76">
        <f t="shared" si="0"/>
        <v>19.681061054755332</v>
      </c>
      <c r="R4" s="76">
        <v>7.8089507899999999</v>
      </c>
      <c r="S4" s="76">
        <v>1.1481871299999999</v>
      </c>
      <c r="T4" s="76">
        <f t="shared" si="1"/>
        <v>-1.5754842940976006</v>
      </c>
      <c r="U4" s="76">
        <v>0.39891749199999998</v>
      </c>
      <c r="V4" s="76">
        <f t="shared" si="2"/>
        <v>-0.62848824328680519</v>
      </c>
      <c r="W4" s="76">
        <v>-2.2052129E-2</v>
      </c>
      <c r="X4" s="76">
        <f t="shared" si="3"/>
        <v>3.4742782890914224E-2</v>
      </c>
      <c r="Y4" s="76">
        <v>-0.14759449199999999</v>
      </c>
      <c r="Z4" s="76">
        <f t="shared" si="4"/>
        <v>0.23253280404131396</v>
      </c>
      <c r="AA4" s="76">
        <v>2</v>
      </c>
      <c r="AB4" s="76">
        <v>16.627935723114955</v>
      </c>
      <c r="AC4" s="76">
        <v>4.9638555774602429</v>
      </c>
      <c r="AD4" s="76">
        <f t="shared" ref="AD4:AD22" si="44">AB4-(AC4*1.5)</f>
        <v>9.1821523569245915</v>
      </c>
      <c r="AE4" s="76">
        <f>AB4-(AC4*2)</f>
        <v>6.7002245681944697</v>
      </c>
      <c r="AF4" s="81">
        <f t="shared" ref="AF4:AF22" si="45">IF(AA4&lt;AD4,1,0)</f>
        <v>1</v>
      </c>
      <c r="AG4" s="76">
        <v>1</v>
      </c>
      <c r="AH4" s="76">
        <f t="shared" si="5"/>
        <v>-87.972048765982748</v>
      </c>
      <c r="AI4" s="76">
        <v>16.873256779999998</v>
      </c>
      <c r="AJ4" s="76">
        <v>5.3276139300000001</v>
      </c>
      <c r="AK4" s="76">
        <f t="shared" si="6"/>
        <v>-2.7917294637751646</v>
      </c>
      <c r="AL4" s="76">
        <v>-0.18051716500000001</v>
      </c>
      <c r="AM4" s="76">
        <f t="shared" si="7"/>
        <v>0.50395508824766289</v>
      </c>
      <c r="AN4" s="76">
        <v>9.4595112999999995E-2</v>
      </c>
      <c r="AO4" s="76">
        <f t="shared" si="8"/>
        <v>-0.26408396409124107</v>
      </c>
      <c r="AP4" s="76">
        <v>0.48885711300000001</v>
      </c>
      <c r="AQ4" s="76">
        <f t="shared" si="9"/>
        <v>-1.3647568059381652</v>
      </c>
      <c r="AR4" s="76">
        <v>8</v>
      </c>
      <c r="AS4" s="76">
        <v>27.423980222496908</v>
      </c>
      <c r="AT4" s="76">
        <v>15.098585878298678</v>
      </c>
      <c r="AU4" s="76">
        <f t="shared" ref="AU4:AU22" si="46">AS4-(AT4*1.5)</f>
        <v>4.776101405048891</v>
      </c>
      <c r="AV4" s="76">
        <f>AS4-(AT4*2)</f>
        <v>-2.7731915341004481</v>
      </c>
      <c r="AW4" s="81">
        <f t="shared" ref="AW4:AW22" si="47">IF(AR4&lt;AU4,1,0)</f>
        <v>0</v>
      </c>
      <c r="AX4" s="76">
        <v>0</v>
      </c>
      <c r="AY4" s="76">
        <f t="shared" si="10"/>
        <v>-70.828450374109792</v>
      </c>
      <c r="AZ4" s="76">
        <v>29.874305100000001</v>
      </c>
      <c r="BA4" s="76">
        <v>14.16757803</v>
      </c>
      <c r="BB4" s="76">
        <f t="shared" si="11"/>
        <v>-1.5439692693896532</v>
      </c>
      <c r="BC4" s="76">
        <v>-5.8719925999999999E-2</v>
      </c>
      <c r="BD4" s="76">
        <f t="shared" si="12"/>
        <v>9.0661761244834493E-2</v>
      </c>
      <c r="BE4" s="76">
        <v>0.10216771600000001</v>
      </c>
      <c r="BF4" s="76">
        <f t="shared" si="13"/>
        <v>-0.15774381382772959</v>
      </c>
      <c r="BG4" s="76">
        <v>0.33910177800000002</v>
      </c>
      <c r="BH4" s="76">
        <f t="shared" si="14"/>
        <v>-0.52356272442739238</v>
      </c>
      <c r="BI4" s="76">
        <v>15</v>
      </c>
      <c r="BJ4" s="76">
        <v>10.267326732673267</v>
      </c>
      <c r="BK4" s="76">
        <v>3.639971101942582</v>
      </c>
      <c r="BL4" s="76">
        <f t="shared" ref="BL4:BL22" si="48">BJ4-(BK4*1.5)</f>
        <v>4.8073700797593935</v>
      </c>
      <c r="BM4" s="76">
        <f>BJ4-(BK4*2)</f>
        <v>2.9873845287881027</v>
      </c>
      <c r="BN4" s="81">
        <f t="shared" ref="BN4:BN22" si="49">IF(BI4&lt;BL4,1,0)</f>
        <v>0</v>
      </c>
      <c r="BO4" s="76">
        <v>0</v>
      </c>
      <c r="BP4" s="76" t="e">
        <f>(#REF!/BJ4-1)*100</f>
        <v>#REF!</v>
      </c>
      <c r="BQ4" s="76">
        <f t="shared" si="15"/>
        <v>46.094503375120553</v>
      </c>
      <c r="BR4" s="76">
        <v>15.5832</v>
      </c>
      <c r="BS4" s="76">
        <v>2.0337000000000001</v>
      </c>
      <c r="BT4" s="76">
        <f t="shared" si="16"/>
        <v>-0.28676795987608777</v>
      </c>
      <c r="BU4" s="76">
        <v>2.4100615999999998E-2</v>
      </c>
      <c r="BV4" s="76">
        <f t="shared" si="17"/>
        <v>-6.9112844820769983E-3</v>
      </c>
      <c r="BW4" s="76">
        <v>0.34891287399999998</v>
      </c>
      <c r="BX4" s="76">
        <f t="shared" si="18"/>
        <v>-0.10005703305148246</v>
      </c>
      <c r="BY4" s="76">
        <v>-0.23120759699999999</v>
      </c>
      <c r="BZ4" s="76">
        <f t="shared" si="19"/>
        <v>6.6302930899542672E-2</v>
      </c>
      <c r="CA4" s="76">
        <v>6</v>
      </c>
      <c r="CB4" s="76">
        <v>5.1594404362591826</v>
      </c>
      <c r="CC4" s="76">
        <v>0.60288050209841237</v>
      </c>
      <c r="CD4" s="76">
        <f t="shared" ref="CD4:CD22" si="50">CB4-(CC4*1.5)</f>
        <v>4.2551196831115643</v>
      </c>
      <c r="CE4" s="76">
        <f>CB4-(CC4*2)</f>
        <v>3.9536794320623576</v>
      </c>
      <c r="CF4" s="76">
        <f t="shared" ref="CF4:CF22" si="51">IF(CA4&lt;CD4, 1, 0)</f>
        <v>0</v>
      </c>
      <c r="CG4" s="76">
        <v>0</v>
      </c>
      <c r="CH4" s="76">
        <f>(CA4/CB4-1)*100</f>
        <v>16.291680737965052</v>
      </c>
      <c r="CI4" s="76">
        <v>6.1161404399999997</v>
      </c>
      <c r="CJ4" s="76">
        <v>1.06476905</v>
      </c>
      <c r="CK4" s="76">
        <f>(CA4-CI4)/CJ4</f>
        <v>-0.1090757098922059</v>
      </c>
      <c r="CL4" s="76">
        <v>0.40381287999999999</v>
      </c>
      <c r="CM4" s="76">
        <f>CK4*CL4</f>
        <v>-4.4046176549616151E-2</v>
      </c>
      <c r="CN4" s="76">
        <v>-3.5881877E-2</v>
      </c>
      <c r="CO4" s="76">
        <f>CK4*CN4</f>
        <v>3.9138412060398149E-3</v>
      </c>
      <c r="CP4" s="76">
        <v>-0.137842258</v>
      </c>
      <c r="CQ4" s="76">
        <f>CK4*CP4</f>
        <v>1.5035242144494598E-2</v>
      </c>
      <c r="CR4" s="76">
        <v>52</v>
      </c>
      <c r="CS4" s="76">
        <v>82.385377942998758</v>
      </c>
      <c r="CT4" s="76">
        <v>31.669553624587554</v>
      </c>
      <c r="CU4" s="76">
        <f t="shared" ref="CU4:CU22" si="52">CS4-(CT4*1.5)</f>
        <v>34.881047506117426</v>
      </c>
      <c r="CV4" s="76">
        <f t="shared" si="20"/>
        <v>19.046270693823651</v>
      </c>
      <c r="CW4" s="76">
        <f t="shared" ref="CW4:CW22" si="53">IF(CR4&lt;CU4, 1, 0)</f>
        <v>0</v>
      </c>
      <c r="CX4" s="76">
        <v>0</v>
      </c>
      <c r="CY4" s="76">
        <f>(CR4/CS4-1)*100</f>
        <v>-36.88200345942694</v>
      </c>
      <c r="CZ4" s="76">
        <v>87.802320499999993</v>
      </c>
      <c r="DA4" s="76">
        <v>36.725535499999999</v>
      </c>
      <c r="DB4" s="76">
        <f t="shared" si="21"/>
        <v>-0.97486176886379217</v>
      </c>
      <c r="DC4" s="76">
        <v>-0.101096002</v>
      </c>
      <c r="DD4" s="76">
        <f t="shared" si="22"/>
        <v>9.8554627334777475E-2</v>
      </c>
      <c r="DE4" s="76">
        <v>0.410993106</v>
      </c>
      <c r="DF4" s="76">
        <f t="shared" si="23"/>
        <v>-0.40066146630598404</v>
      </c>
      <c r="DG4" s="76">
        <v>-5.8657630000000002E-2</v>
      </c>
      <c r="DH4" s="76">
        <f t="shared" si="24"/>
        <v>5.7183080939157846E-2</v>
      </c>
      <c r="DI4" s="76">
        <v>68</v>
      </c>
      <c r="DJ4" s="76">
        <v>126.48954489544896</v>
      </c>
      <c r="DK4" s="76">
        <v>32.289621499268506</v>
      </c>
      <c r="DL4" s="76">
        <f t="shared" ref="DL4:DL22" si="54">DJ4-(DK4*1.5)</f>
        <v>78.055112646546206</v>
      </c>
      <c r="DM4" s="76">
        <f t="shared" si="25"/>
        <v>61.910301896911946</v>
      </c>
      <c r="DN4" s="76">
        <f t="shared" ref="DN4:DN22" si="55">IF(DI4&lt;DL4, 1, 0)</f>
        <v>1</v>
      </c>
      <c r="DO4" s="76">
        <v>0</v>
      </c>
      <c r="DP4" s="76">
        <f>(DI4/DJ4-1)*100</f>
        <v>-46.240616126648263</v>
      </c>
      <c r="DQ4" s="76">
        <v>130.04950299999999</v>
      </c>
      <c r="DR4" s="76">
        <v>32.9296018</v>
      </c>
      <c r="DS4" s="76">
        <f t="shared" si="26"/>
        <v>-1.88430772339312</v>
      </c>
      <c r="DT4" s="76">
        <v>-7.1001698000000002E-2</v>
      </c>
      <c r="DU4" s="76">
        <f t="shared" si="27"/>
        <v>0.13378904791542584</v>
      </c>
      <c r="DV4" s="76">
        <v>0.30034440000000001</v>
      </c>
      <c r="DW4" s="76">
        <f t="shared" si="28"/>
        <v>-0.56594127259787264</v>
      </c>
      <c r="DX4" s="76">
        <v>5.7324346999999998E-2</v>
      </c>
      <c r="DY4" s="76">
        <f t="shared" si="29"/>
        <v>-0.10801670979056723</v>
      </c>
      <c r="DZ4" s="76">
        <v>6</v>
      </c>
      <c r="EA4" s="76">
        <v>5.7294158756195737</v>
      </c>
      <c r="EB4" s="76">
        <v>0.8665822336477994</v>
      </c>
      <c r="EC4" s="76">
        <f t="shared" ref="EC4:EC22" si="56">EA4-(EB4*1.5)</f>
        <v>4.4295425251478751</v>
      </c>
      <c r="ED4" s="76">
        <f t="shared" si="30"/>
        <v>3.9962514083239746</v>
      </c>
      <c r="EE4" s="76">
        <f t="shared" ref="EE4:EE22" si="57">IF(DZ4&lt;EC4, 1, 0)</f>
        <v>0</v>
      </c>
      <c r="EF4" s="76">
        <v>0</v>
      </c>
      <c r="EG4" s="76">
        <f>(DZ4/EA4-1)*100</f>
        <v>4.7227174681427009</v>
      </c>
      <c r="EH4" s="76">
        <v>7.1571011899999997</v>
      </c>
      <c r="EI4" s="76">
        <v>1.4803896700000001</v>
      </c>
      <c r="EJ4" s="76">
        <f t="shared" si="31"/>
        <v>-0.78161933540106343</v>
      </c>
      <c r="EK4" s="76">
        <v>7.2062352999999996E-2</v>
      </c>
      <c r="EL4" s="76">
        <f t="shared" si="32"/>
        <v>-5.6325328459296824E-2</v>
      </c>
      <c r="EM4" s="76">
        <v>-0.32349291000000002</v>
      </c>
      <c r="EN4" s="76">
        <f t="shared" si="33"/>
        <v>0.25284831332115604</v>
      </c>
      <c r="EO4" s="76">
        <v>0.575354276</v>
      </c>
      <c r="EP4" s="76">
        <f t="shared" si="34"/>
        <v>-0.44970802682728001</v>
      </c>
      <c r="EQ4" s="76">
        <v>19</v>
      </c>
      <c r="ER4" s="76">
        <v>21.070102168847466</v>
      </c>
      <c r="ES4" s="76">
        <v>9.9655691752240525</v>
      </c>
      <c r="ET4" s="76">
        <f t="shared" ref="ET4:ET22" si="58">ER4-(ES4*1.5)</f>
        <v>6.1217484060113883</v>
      </c>
      <c r="EU4" s="76">
        <f t="shared" si="35"/>
        <v>1.1389638183993611</v>
      </c>
      <c r="EV4" s="76">
        <f t="shared" ref="EV4:EV22" si="59">IF(EQ4&lt;ET4, 1, 0)</f>
        <v>0</v>
      </c>
      <c r="EW4" s="76">
        <v>0</v>
      </c>
      <c r="EX4" s="76">
        <f>(EQ4/ER4-1)*100</f>
        <v>-9.8248321354044048</v>
      </c>
      <c r="EY4" s="76">
        <v>22.224593079999998</v>
      </c>
      <c r="EZ4" s="76">
        <v>10.654709029999999</v>
      </c>
      <c r="FA4" s="76">
        <f t="shared" si="36"/>
        <v>-0.30264487476107066</v>
      </c>
      <c r="FB4" s="76">
        <v>0.14927095900000001</v>
      </c>
      <c r="FC4" s="76">
        <f t="shared" si="37"/>
        <v>-4.5176090692019916E-2</v>
      </c>
      <c r="FD4" s="76">
        <v>0.20927759000000001</v>
      </c>
      <c r="FE4" s="76">
        <f t="shared" si="38"/>
        <v>-6.3336790015848701E-2</v>
      </c>
      <c r="FF4" s="76">
        <v>-0.133183352</v>
      </c>
      <c r="FG4" s="76">
        <f t="shared" si="39"/>
        <v>4.0307258886299588E-2</v>
      </c>
      <c r="FH4" s="76">
        <v>6</v>
      </c>
      <c r="FI4" s="76">
        <v>3.6485420121614123</v>
      </c>
      <c r="FJ4" s="76">
        <v>0.59858888918532238</v>
      </c>
      <c r="FK4" s="76">
        <f t="shared" ref="FK4:FK22" si="60">FI4-(FJ4*1.5)</f>
        <v>2.7506586783834286</v>
      </c>
      <c r="FL4" s="76">
        <f t="shared" si="40"/>
        <v>2.4513642337907675</v>
      </c>
      <c r="FM4" s="76">
        <f t="shared" ref="FM4:FM22" si="61">IF(FH4&lt;FK4, 1, 0)</f>
        <v>0</v>
      </c>
      <c r="FN4" s="76">
        <v>0</v>
      </c>
      <c r="FO4" s="76">
        <f>(FH4/FI4-1)*100</f>
        <v>64.449250687004536</v>
      </c>
      <c r="FP4" s="76">
        <v>5.2475973400000004</v>
      </c>
      <c r="FQ4" s="76">
        <v>1.1073847400000001</v>
      </c>
      <c r="FR4" s="76">
        <f>(FH4-FP4)/FQ4</f>
        <v>0.67944105857915249</v>
      </c>
      <c r="FS4" s="76">
        <v>0.35576139000000001</v>
      </c>
      <c r="FT4" s="76">
        <f>FR4*FS4</f>
        <v>0.24171889542319072</v>
      </c>
      <c r="FU4" s="76">
        <v>-0.204787833</v>
      </c>
      <c r="FV4" s="76">
        <f>FR4*FU4</f>
        <v>-0.1391412620376507</v>
      </c>
      <c r="FW4" s="76">
        <v>6.9772204000000004E-2</v>
      </c>
      <c r="FX4" s="76">
        <f>FR4*FW4</f>
        <v>4.7406100145160578E-2</v>
      </c>
      <c r="FY4" s="76">
        <v>5</v>
      </c>
      <c r="FZ4" s="76">
        <v>48.152897657213316</v>
      </c>
      <c r="GA4" s="76">
        <v>25.110743377113355</v>
      </c>
      <c r="GB4" s="76">
        <f t="shared" ref="GB4:GB22" si="62">FZ4-(GA4*1.5)</f>
        <v>10.486782591543282</v>
      </c>
      <c r="GC4" s="76">
        <f t="shared" ref="GC4:GC22" si="63">FZ4-(GA4*2)</f>
        <v>-2.068589097013394</v>
      </c>
      <c r="GD4" s="76">
        <f t="shared" ref="GD4:GD22" si="64">IF(FY4&lt;GB4, 1, 0)</f>
        <v>1</v>
      </c>
      <c r="GE4" s="76">
        <v>0</v>
      </c>
      <c r="GF4" s="76">
        <f>(FY4/FZ4-1)*100</f>
        <v>-89.61640889070982</v>
      </c>
      <c r="GG4" s="76">
        <v>49.468992559999997</v>
      </c>
      <c r="GH4" s="76">
        <v>26.219206790000001</v>
      </c>
      <c r="GI4" s="76">
        <f>(FY4-GG4)/GH4</f>
        <v>-1.6960464485508562</v>
      </c>
      <c r="GJ4" s="76">
        <v>-0.201863142</v>
      </c>
      <c r="GK4" s="76">
        <f>GI4*GJ4</f>
        <v>0.34236926508241716</v>
      </c>
      <c r="GL4" s="76">
        <v>0.30014332500000002</v>
      </c>
      <c r="GM4" s="76">
        <f>GI4*GL4</f>
        <v>-0.50905702042249545</v>
      </c>
      <c r="GN4" s="76">
        <v>0.20055964900000001</v>
      </c>
      <c r="GO4" s="76">
        <f>GI4*GN4</f>
        <v>-0.34015848040905627</v>
      </c>
      <c r="GP4" s="76">
        <v>8</v>
      </c>
      <c r="GQ4" s="76">
        <v>5.9776907581418879</v>
      </c>
      <c r="GR4" s="76">
        <v>1.3628763898416079</v>
      </c>
      <c r="GS4" s="76">
        <f t="shared" ref="GS4:GS22" si="65">GQ4-(GR4*1.5)</f>
        <v>3.9333761733794761</v>
      </c>
      <c r="GT4" s="76">
        <f t="shared" si="41"/>
        <v>3.2519379784586722</v>
      </c>
      <c r="GU4" s="76">
        <f t="shared" ref="GU4:GU22" si="66">IF(GP4&lt;GS4, 1, 0)</f>
        <v>0</v>
      </c>
      <c r="GV4" s="76">
        <v>0</v>
      </c>
      <c r="GW4" s="76">
        <f>(GP4/GQ4-1)*100</f>
        <v>33.830944484768381</v>
      </c>
      <c r="GX4" s="76">
        <v>8.0865116399999994</v>
      </c>
      <c r="GY4" s="76">
        <v>2.1194840899999998</v>
      </c>
      <c r="GZ4" s="76">
        <f>(GP4-GX4)/GY4</f>
        <v>-4.0817310405004956E-2</v>
      </c>
      <c r="HA4" s="76">
        <v>0.31646949400000002</v>
      </c>
      <c r="HB4" s="76">
        <f>GZ4*HA4</f>
        <v>-1.2917433570312855E-2</v>
      </c>
      <c r="HC4" s="76">
        <v>-5.1700424000000002E-2</v>
      </c>
      <c r="HD4" s="76">
        <f>GZ4*HC4</f>
        <v>2.1102722544783679E-3</v>
      </c>
      <c r="HE4" s="76">
        <v>-8.2585430000000001E-3</v>
      </c>
      <c r="HF4" s="76">
        <f>GZ4*HE4</f>
        <v>3.3709151312408085E-4</v>
      </c>
      <c r="HG4" s="84">
        <f>O4+AF4+AW4+BN4+CF4+CW4+DN4+EE4+EV4+FM4+GD4+GU4</f>
        <v>3</v>
      </c>
      <c r="HH4" s="84">
        <f>HB4+GK4+FT4+FC4+EL4+DU4+DD4+CM4+BV4+BD4+AM4+V4</f>
        <v>0.61718412820818058</v>
      </c>
      <c r="HI4" s="84">
        <v>-2.2055567501946916E-2</v>
      </c>
      <c r="HJ4" s="84">
        <v>0.94137666813286303</v>
      </c>
      <c r="HK4" s="84">
        <f t="shared" ref="HK4:HK22" si="67">(HH4-HI4)/HJ4</f>
        <v>0.67904773652187778</v>
      </c>
      <c r="HL4" s="84">
        <f>HD4+GL4+FV4+FE4+EN4+DW4+DF4+CO4+BX4+BF4+AO4+X4</f>
        <v>-1.097207067255221</v>
      </c>
      <c r="HM4" s="84">
        <v>-0.12163777403204654</v>
      </c>
      <c r="HN4" s="84">
        <v>0.97051758814021372</v>
      </c>
      <c r="HO4" s="84">
        <f t="shared" ref="HO4:HO22" si="68">(HL4-HM4)/HN4</f>
        <v>-1.0052051659286683</v>
      </c>
      <c r="HP4" s="84">
        <f>HF4+GO4+FX4+FG4+EP4+DY4+DH4+CQ4+BZ4+BH4+AQ4+Z4</f>
        <v>-2.3270982388233681</v>
      </c>
      <c r="HQ4" s="84">
        <v>8.9917701869644276E-2</v>
      </c>
      <c r="HR4" s="84">
        <v>0.98435136366123777</v>
      </c>
      <c r="HS4" s="84">
        <f t="shared" ref="HS4:HS22" si="69">(HP4-HQ4)/HR4</f>
        <v>-2.4554402319341153</v>
      </c>
    </row>
    <row r="5" spans="1:242" ht="15">
      <c r="A5" s="84">
        <v>3</v>
      </c>
      <c r="B5" s="76">
        <v>65</v>
      </c>
      <c r="C5" s="76">
        <v>1</v>
      </c>
      <c r="D5" s="75" t="s">
        <v>1286</v>
      </c>
      <c r="E5" s="76">
        <v>2</v>
      </c>
      <c r="F5" s="106">
        <v>1</v>
      </c>
      <c r="G5" s="76">
        <v>27</v>
      </c>
      <c r="H5" s="76">
        <v>1</v>
      </c>
      <c r="I5" s="87" t="s">
        <v>1308</v>
      </c>
      <c r="J5" s="76">
        <v>2</v>
      </c>
      <c r="K5" s="76">
        <v>4.2508569128134353</v>
      </c>
      <c r="L5" s="76">
        <v>0.65417723559194618</v>
      </c>
      <c r="M5" s="76">
        <f t="shared" si="42"/>
        <v>3.2695910594255162</v>
      </c>
      <c r="N5" s="76">
        <f>K5-(L5*2)</f>
        <v>2.9425024416295429</v>
      </c>
      <c r="O5" s="81">
        <f t="shared" si="43"/>
        <v>1</v>
      </c>
      <c r="P5" s="76">
        <v>1</v>
      </c>
      <c r="Q5" s="76">
        <f t="shared" si="0"/>
        <v>-52.950662865847974</v>
      </c>
      <c r="R5" s="76">
        <v>7.8089507899999999</v>
      </c>
      <c r="S5" s="76">
        <v>1.1481871299999999</v>
      </c>
      <c r="T5" s="76">
        <f t="shared" si="1"/>
        <v>-5.0592369816930454</v>
      </c>
      <c r="U5" s="76">
        <v>0.39891749199999998</v>
      </c>
      <c r="V5" s="76">
        <f t="shared" si="2"/>
        <v>-2.0182181281706395</v>
      </c>
      <c r="W5" s="76">
        <v>-2.2052129E-2</v>
      </c>
      <c r="X5" s="76">
        <f t="shared" si="3"/>
        <v>0.11156694656186568</v>
      </c>
      <c r="Y5" s="76">
        <v>-0.14759449199999999</v>
      </c>
      <c r="Z5" s="76">
        <f t="shared" si="4"/>
        <v>0.74671551222059829</v>
      </c>
      <c r="AA5" s="76">
        <v>7</v>
      </c>
      <c r="AB5" s="76">
        <v>14.65</v>
      </c>
      <c r="AC5" s="76">
        <v>4.6192045159001403</v>
      </c>
      <c r="AD5" s="76">
        <f t="shared" si="44"/>
        <v>7.72119322614979</v>
      </c>
      <c r="AE5" s="76">
        <f>AB5-(AC5*2)</f>
        <v>5.4115909681997199</v>
      </c>
      <c r="AF5" s="81">
        <f t="shared" si="45"/>
        <v>1</v>
      </c>
      <c r="AG5" s="76">
        <v>0</v>
      </c>
      <c r="AH5" s="76">
        <f t="shared" si="5"/>
        <v>-52.218430034129696</v>
      </c>
      <c r="AI5" s="76">
        <v>16.873256779999998</v>
      </c>
      <c r="AJ5" s="76">
        <v>5.3276139300000001</v>
      </c>
      <c r="AK5" s="76">
        <f t="shared" si="6"/>
        <v>-1.8532230206102789</v>
      </c>
      <c r="AL5" s="76">
        <v>-0.18051716500000001</v>
      </c>
      <c r="AM5" s="76">
        <f t="shared" si="7"/>
        <v>0.33453856579330415</v>
      </c>
      <c r="AN5" s="76">
        <v>9.4595112999999995E-2</v>
      </c>
      <c r="AO5" s="76">
        <f t="shared" si="8"/>
        <v>-0.17530584104883065</v>
      </c>
      <c r="AP5" s="76">
        <v>0.48885711300000001</v>
      </c>
      <c r="AQ5" s="76">
        <f t="shared" si="9"/>
        <v>-0.90596125560068042</v>
      </c>
      <c r="AR5" s="76">
        <v>4</v>
      </c>
      <c r="AS5" s="76">
        <v>17.141843971631207</v>
      </c>
      <c r="AT5" s="76">
        <v>14.757362114398402</v>
      </c>
      <c r="AU5" s="76">
        <f t="shared" si="46"/>
        <v>-4.9941991999663955</v>
      </c>
      <c r="AV5" s="76">
        <f>AS5-(AT5*2)</f>
        <v>-12.372880257165598</v>
      </c>
      <c r="AW5" s="81">
        <f t="shared" si="47"/>
        <v>0</v>
      </c>
      <c r="AX5" s="76">
        <v>0</v>
      </c>
      <c r="AY5" s="76">
        <f t="shared" si="10"/>
        <v>-76.665287546545301</v>
      </c>
      <c r="AZ5" s="76">
        <v>29.874305100000001</v>
      </c>
      <c r="BA5" s="76">
        <v>14.16757803</v>
      </c>
      <c r="BB5" s="76">
        <f t="shared" si="11"/>
        <v>-1.8263040475380394</v>
      </c>
      <c r="BC5" s="76">
        <v>-5.8719925999999999E-2</v>
      </c>
      <c r="BD5" s="76">
        <f t="shared" si="12"/>
        <v>0.10724043852493416</v>
      </c>
      <c r="BE5" s="76">
        <v>0.10216771600000001</v>
      </c>
      <c r="BF5" s="76">
        <f t="shared" si="13"/>
        <v>-0.18658931325851691</v>
      </c>
      <c r="BG5" s="76">
        <v>0.33910177800000002</v>
      </c>
      <c r="BH5" s="76">
        <f t="shared" si="14"/>
        <v>-0.61930294968874577</v>
      </c>
      <c r="BI5" s="76">
        <v>12</v>
      </c>
      <c r="BJ5" s="76">
        <v>9.2086330935251794</v>
      </c>
      <c r="BK5" s="76">
        <v>4.2825476978889547</v>
      </c>
      <c r="BL5" s="76">
        <f t="shared" si="48"/>
        <v>2.7848115466917474</v>
      </c>
      <c r="BM5" s="76">
        <f>BJ5-(BK5*2)</f>
        <v>0.64353769774726999</v>
      </c>
      <c r="BN5" s="81">
        <f t="shared" si="49"/>
        <v>0</v>
      </c>
      <c r="BO5" s="76">
        <v>0</v>
      </c>
      <c r="BP5" s="76" t="e">
        <f>(#REF!/BJ5-1)*100</f>
        <v>#REF!</v>
      </c>
      <c r="BQ5" s="76">
        <f t="shared" si="15"/>
        <v>30.312500000000007</v>
      </c>
      <c r="BR5" s="76">
        <v>15.5832</v>
      </c>
      <c r="BS5" s="76">
        <v>2.0337000000000001</v>
      </c>
      <c r="BT5" s="76">
        <f t="shared" si="16"/>
        <v>-1.7619117863991738</v>
      </c>
      <c r="BU5" s="76">
        <v>2.4100615999999998E-2</v>
      </c>
      <c r="BV5" s="76">
        <f t="shared" si="17"/>
        <v>-4.246315938988051E-2</v>
      </c>
      <c r="BW5" s="76">
        <v>0.34891287399999998</v>
      </c>
      <c r="BX5" s="76">
        <f t="shared" si="18"/>
        <v>-0.61475370512700978</v>
      </c>
      <c r="BY5" s="76">
        <v>-0.23120759699999999</v>
      </c>
      <c r="BZ5" s="76">
        <f t="shared" si="19"/>
        <v>0.40736739025933022</v>
      </c>
      <c r="CA5" s="76" t="s">
        <v>1304</v>
      </c>
      <c r="CB5" s="76" t="s">
        <v>1304</v>
      </c>
      <c r="CC5" s="76" t="s">
        <v>1304</v>
      </c>
      <c r="CD5" s="76" t="s">
        <v>1304</v>
      </c>
      <c r="CE5" s="76" t="s">
        <v>1304</v>
      </c>
      <c r="CF5" s="76" t="s">
        <v>1304</v>
      </c>
      <c r="CG5" s="76" t="s">
        <v>1304</v>
      </c>
      <c r="CH5" s="76" t="s">
        <v>1304</v>
      </c>
      <c r="CI5" s="76" t="s">
        <v>1304</v>
      </c>
      <c r="CJ5" s="76" t="s">
        <v>1304</v>
      </c>
      <c r="CK5" s="76" t="s">
        <v>1304</v>
      </c>
      <c r="CL5" s="76" t="s">
        <v>1304</v>
      </c>
      <c r="CM5" s="76" t="s">
        <v>1304</v>
      </c>
      <c r="CN5" s="76" t="s">
        <v>1304</v>
      </c>
      <c r="CO5" s="76" t="s">
        <v>1304</v>
      </c>
      <c r="CP5" s="76" t="s">
        <v>1304</v>
      </c>
      <c r="CQ5" s="76" t="s">
        <v>1304</v>
      </c>
      <c r="CR5" s="76" t="s">
        <v>1304</v>
      </c>
      <c r="CS5" s="76" t="s">
        <v>1304</v>
      </c>
      <c r="CT5" s="76" t="s">
        <v>1304</v>
      </c>
      <c r="CU5" s="76" t="s">
        <v>1304</v>
      </c>
      <c r="CV5" s="76" t="s">
        <v>1304</v>
      </c>
      <c r="CW5" s="76" t="s">
        <v>1304</v>
      </c>
      <c r="CX5" s="76" t="s">
        <v>1304</v>
      </c>
      <c r="CY5" s="76" t="s">
        <v>1304</v>
      </c>
      <c r="CZ5" s="76" t="s">
        <v>1304</v>
      </c>
      <c r="DA5" s="76" t="s">
        <v>1304</v>
      </c>
      <c r="DB5" s="76" t="s">
        <v>1304</v>
      </c>
      <c r="DC5" s="76" t="s">
        <v>1304</v>
      </c>
      <c r="DD5" s="76" t="s">
        <v>1304</v>
      </c>
      <c r="DE5" s="76" t="s">
        <v>1304</v>
      </c>
      <c r="DF5" s="76" t="s">
        <v>1304</v>
      </c>
      <c r="DG5" s="76" t="s">
        <v>1304</v>
      </c>
      <c r="DH5" s="76" t="s">
        <v>1304</v>
      </c>
      <c r="DI5" s="76" t="s">
        <v>1304</v>
      </c>
      <c r="DJ5" s="76" t="s">
        <v>1304</v>
      </c>
      <c r="DK5" s="76" t="s">
        <v>1304</v>
      </c>
      <c r="DL5" s="76" t="s">
        <v>1304</v>
      </c>
      <c r="DM5" s="76" t="s">
        <v>1304</v>
      </c>
      <c r="DN5" s="76" t="s">
        <v>1304</v>
      </c>
      <c r="DO5" s="76" t="s">
        <v>1304</v>
      </c>
      <c r="DP5" s="76" t="s">
        <v>1304</v>
      </c>
      <c r="DQ5" s="76" t="s">
        <v>1304</v>
      </c>
      <c r="DR5" s="76" t="s">
        <v>1304</v>
      </c>
      <c r="DS5" s="76" t="s">
        <v>1304</v>
      </c>
      <c r="DT5" s="76" t="s">
        <v>1304</v>
      </c>
      <c r="DU5" s="76" t="s">
        <v>1304</v>
      </c>
      <c r="DV5" s="76" t="s">
        <v>1304</v>
      </c>
      <c r="DW5" s="76" t="s">
        <v>1304</v>
      </c>
      <c r="DX5" s="76" t="s">
        <v>1304</v>
      </c>
      <c r="DY5" s="76" t="s">
        <v>1304</v>
      </c>
      <c r="DZ5" s="76" t="s">
        <v>1304</v>
      </c>
      <c r="EA5" s="76" t="s">
        <v>1304</v>
      </c>
      <c r="EB5" s="76" t="s">
        <v>1304</v>
      </c>
      <c r="EC5" s="76" t="s">
        <v>1304</v>
      </c>
      <c r="ED5" s="76" t="s">
        <v>1304</v>
      </c>
      <c r="EE5" s="76" t="s">
        <v>1304</v>
      </c>
      <c r="EF5" s="76" t="s">
        <v>1304</v>
      </c>
      <c r="EG5" s="76" t="s">
        <v>1304</v>
      </c>
      <c r="EH5" s="76" t="s">
        <v>1304</v>
      </c>
      <c r="EI5" s="76" t="s">
        <v>1304</v>
      </c>
      <c r="EJ5" s="76" t="s">
        <v>1304</v>
      </c>
      <c r="EK5" s="76" t="s">
        <v>1304</v>
      </c>
      <c r="EL5" s="76" t="s">
        <v>1304</v>
      </c>
      <c r="EM5" s="76" t="s">
        <v>1304</v>
      </c>
      <c r="EN5" s="76" t="s">
        <v>1304</v>
      </c>
      <c r="EO5" s="76" t="s">
        <v>1304</v>
      </c>
      <c r="EP5" s="76" t="s">
        <v>1304</v>
      </c>
      <c r="EQ5" s="76" t="s">
        <v>1304</v>
      </c>
      <c r="ER5" s="76" t="s">
        <v>1304</v>
      </c>
      <c r="ES5" s="76" t="s">
        <v>1304</v>
      </c>
      <c r="ET5" s="76" t="s">
        <v>1304</v>
      </c>
      <c r="EU5" s="76" t="s">
        <v>1304</v>
      </c>
      <c r="EV5" s="76" t="s">
        <v>1304</v>
      </c>
      <c r="EW5" s="76" t="s">
        <v>1304</v>
      </c>
      <c r="EX5" s="76" t="s">
        <v>1304</v>
      </c>
      <c r="EY5" s="76" t="s">
        <v>1304</v>
      </c>
      <c r="EZ5" s="76" t="s">
        <v>1304</v>
      </c>
      <c r="FA5" s="76" t="s">
        <v>1304</v>
      </c>
      <c r="FB5" s="76" t="s">
        <v>1304</v>
      </c>
      <c r="FC5" s="76" t="s">
        <v>1304</v>
      </c>
      <c r="FD5" s="76" t="s">
        <v>1304</v>
      </c>
      <c r="FE5" s="76" t="s">
        <v>1304</v>
      </c>
      <c r="FF5" s="76" t="s">
        <v>1304</v>
      </c>
      <c r="FG5" s="76" t="s">
        <v>1304</v>
      </c>
      <c r="FH5" s="76" t="s">
        <v>1304</v>
      </c>
      <c r="FI5" s="76" t="s">
        <v>1304</v>
      </c>
      <c r="FJ5" s="76" t="s">
        <v>1304</v>
      </c>
      <c r="FK5" s="76" t="s">
        <v>1304</v>
      </c>
      <c r="FL5" s="76" t="s">
        <v>1304</v>
      </c>
      <c r="FM5" s="76" t="s">
        <v>1304</v>
      </c>
      <c r="FN5" s="76" t="s">
        <v>1304</v>
      </c>
      <c r="FO5" s="76" t="s">
        <v>1304</v>
      </c>
      <c r="FP5" s="76" t="s">
        <v>1304</v>
      </c>
      <c r="FQ5" s="76" t="s">
        <v>1304</v>
      </c>
      <c r="FR5" s="76" t="s">
        <v>1304</v>
      </c>
      <c r="FS5" s="76" t="s">
        <v>1304</v>
      </c>
      <c r="FT5" s="76" t="s">
        <v>1304</v>
      </c>
      <c r="FU5" s="76" t="s">
        <v>1304</v>
      </c>
      <c r="FV5" s="76" t="s">
        <v>1304</v>
      </c>
      <c r="FW5" s="76" t="s">
        <v>1304</v>
      </c>
      <c r="FX5" s="76" t="s">
        <v>1304</v>
      </c>
      <c r="FY5" s="76" t="s">
        <v>1304</v>
      </c>
      <c r="FZ5" s="76" t="s">
        <v>1304</v>
      </c>
      <c r="GA5" s="76" t="s">
        <v>1304</v>
      </c>
      <c r="GB5" s="76" t="s">
        <v>1304</v>
      </c>
      <c r="GC5" s="76" t="s">
        <v>1304</v>
      </c>
      <c r="GD5" s="76" t="s">
        <v>1304</v>
      </c>
      <c r="GE5" s="76" t="s">
        <v>1304</v>
      </c>
      <c r="GF5" s="76" t="s">
        <v>1304</v>
      </c>
      <c r="GG5" s="76" t="s">
        <v>1304</v>
      </c>
      <c r="GH5" s="76" t="s">
        <v>1304</v>
      </c>
      <c r="GI5" s="76" t="s">
        <v>1304</v>
      </c>
      <c r="GJ5" s="76" t="s">
        <v>1304</v>
      </c>
      <c r="GK5" s="76" t="s">
        <v>1304</v>
      </c>
      <c r="GL5" s="76" t="s">
        <v>1304</v>
      </c>
      <c r="GM5" s="76" t="s">
        <v>1304</v>
      </c>
      <c r="GN5" s="76" t="s">
        <v>1304</v>
      </c>
      <c r="GO5" s="76" t="s">
        <v>1304</v>
      </c>
      <c r="GP5" s="76" t="s">
        <v>1304</v>
      </c>
      <c r="GQ5" s="76" t="s">
        <v>1304</v>
      </c>
      <c r="GR5" s="76" t="s">
        <v>1304</v>
      </c>
      <c r="GS5" s="76" t="s">
        <v>1304</v>
      </c>
      <c r="GT5" s="76" t="s">
        <v>1304</v>
      </c>
      <c r="GU5" s="76" t="s">
        <v>1304</v>
      </c>
      <c r="GV5" s="76" t="s">
        <v>1304</v>
      </c>
      <c r="GW5" s="76" t="s">
        <v>1304</v>
      </c>
      <c r="GX5" s="76" t="s">
        <v>1304</v>
      </c>
      <c r="GY5" s="76" t="s">
        <v>1304</v>
      </c>
      <c r="GZ5" s="76" t="s">
        <v>1304</v>
      </c>
      <c r="HA5" s="76" t="s">
        <v>1304</v>
      </c>
      <c r="HB5" s="76" t="s">
        <v>1304</v>
      </c>
      <c r="HC5" s="76" t="s">
        <v>1304</v>
      </c>
      <c r="HD5" s="76" t="s">
        <v>1304</v>
      </c>
      <c r="HE5" s="76" t="s">
        <v>1304</v>
      </c>
      <c r="HF5" s="76" t="s">
        <v>1304</v>
      </c>
      <c r="HG5" s="76" t="s">
        <v>1304</v>
      </c>
      <c r="HH5" s="76" t="s">
        <v>1304</v>
      </c>
      <c r="HI5" s="76" t="s">
        <v>1304</v>
      </c>
      <c r="HJ5" s="76" t="s">
        <v>1304</v>
      </c>
      <c r="HK5" s="76" t="s">
        <v>1304</v>
      </c>
      <c r="HL5" s="76" t="s">
        <v>1304</v>
      </c>
      <c r="HM5" s="76" t="s">
        <v>1304</v>
      </c>
      <c r="HN5" s="76" t="s">
        <v>1304</v>
      </c>
      <c r="HO5" s="76" t="s">
        <v>1304</v>
      </c>
      <c r="HP5" s="76" t="s">
        <v>1304</v>
      </c>
      <c r="HQ5" s="76" t="s">
        <v>1304</v>
      </c>
      <c r="HR5" s="76" t="s">
        <v>1304</v>
      </c>
      <c r="HS5" s="76" t="s">
        <v>1304</v>
      </c>
    </row>
    <row r="6" spans="1:242" ht="15">
      <c r="A6" s="84">
        <v>4</v>
      </c>
      <c r="B6" s="76">
        <v>43</v>
      </c>
      <c r="C6" s="76">
        <v>1</v>
      </c>
      <c r="D6" s="75" t="s">
        <v>1297</v>
      </c>
      <c r="E6" s="76">
        <v>5</v>
      </c>
      <c r="F6" s="96" t="s">
        <v>1339</v>
      </c>
      <c r="G6" s="76">
        <v>18</v>
      </c>
      <c r="H6" s="76">
        <v>1</v>
      </c>
      <c r="I6" s="86">
        <v>21.5</v>
      </c>
      <c r="J6" s="76">
        <v>3</v>
      </c>
      <c r="K6" s="76">
        <v>4.9168430335097</v>
      </c>
      <c r="L6" s="76">
        <v>0.62220760209493076</v>
      </c>
      <c r="M6" s="76">
        <f t="shared" si="42"/>
        <v>3.9835316303673038</v>
      </c>
      <c r="N6" s="76">
        <f>K6-(L6*2)</f>
        <v>3.6724278293198385</v>
      </c>
      <c r="O6" s="81">
        <f t="shared" si="43"/>
        <v>1</v>
      </c>
      <c r="P6" s="76">
        <v>1</v>
      </c>
      <c r="Q6" s="76">
        <f t="shared" si="0"/>
        <v>-38.985239521495053</v>
      </c>
      <c r="R6" s="76">
        <v>7.8089507899999999</v>
      </c>
      <c r="S6" s="76">
        <v>1.1481871299999999</v>
      </c>
      <c r="T6" s="76">
        <f t="shared" si="1"/>
        <v>-4.1882988097941842</v>
      </c>
      <c r="U6" s="76">
        <v>0.39891749199999998</v>
      </c>
      <c r="V6" s="76">
        <f t="shared" si="2"/>
        <v>-1.6707856569496808</v>
      </c>
      <c r="W6" s="76">
        <v>-2.2052129E-2</v>
      </c>
      <c r="X6" s="76">
        <f t="shared" si="3"/>
        <v>9.2360905644127814E-2</v>
      </c>
      <c r="Y6" s="76">
        <v>-0.14759449199999999</v>
      </c>
      <c r="Z6" s="76">
        <f t="shared" si="4"/>
        <v>0.61816983517577717</v>
      </c>
      <c r="AA6" s="76">
        <v>3</v>
      </c>
      <c r="AB6" s="76">
        <v>16.865064695009242</v>
      </c>
      <c r="AC6" s="76">
        <v>4.8318292147613855</v>
      </c>
      <c r="AD6" s="76">
        <f t="shared" si="44"/>
        <v>9.6173208728671629</v>
      </c>
      <c r="AE6" s="76">
        <f t="shared" ref="AE6:AE22" si="70">AB6-(AC6*2)</f>
        <v>7.2014062654864706</v>
      </c>
      <c r="AF6" s="81">
        <f t="shared" si="45"/>
        <v>1</v>
      </c>
      <c r="AG6" s="76">
        <v>1</v>
      </c>
      <c r="AH6" s="76">
        <f t="shared" si="5"/>
        <v>-82.211749232792627</v>
      </c>
      <c r="AI6" s="76">
        <v>16.873256779999998</v>
      </c>
      <c r="AJ6" s="76">
        <v>5.3276139300000001</v>
      </c>
      <c r="AK6" s="76">
        <f t="shared" si="6"/>
        <v>-2.6040281751421874</v>
      </c>
      <c r="AL6" s="76">
        <v>-0.18051716500000001</v>
      </c>
      <c r="AM6" s="76">
        <f t="shared" si="7"/>
        <v>0.47007178375679115</v>
      </c>
      <c r="AN6" s="76">
        <v>9.4595112999999995E-2</v>
      </c>
      <c r="AO6" s="76">
        <f t="shared" si="8"/>
        <v>-0.24632833948275901</v>
      </c>
      <c r="AP6" s="76">
        <v>0.48885711300000001</v>
      </c>
      <c r="AQ6" s="76">
        <f t="shared" si="9"/>
        <v>-1.2729976958706681</v>
      </c>
      <c r="AR6" s="76">
        <v>-1</v>
      </c>
      <c r="AS6" s="76">
        <v>26.621771217712176</v>
      </c>
      <c r="AT6" s="76">
        <v>14.649286514306615</v>
      </c>
      <c r="AU6" s="76">
        <f t="shared" si="46"/>
        <v>4.6478414462522544</v>
      </c>
      <c r="AV6" s="76">
        <f>AS6-(AT6*2)</f>
        <v>-2.6768018109010541</v>
      </c>
      <c r="AW6" s="81">
        <f t="shared" si="47"/>
        <v>1</v>
      </c>
      <c r="AX6" s="76">
        <v>0</v>
      </c>
      <c r="AY6" s="76">
        <f t="shared" si="10"/>
        <v>-103.75632406958208</v>
      </c>
      <c r="AZ6" s="76">
        <v>29.874305100000001</v>
      </c>
      <c r="BA6" s="76">
        <v>14.16757803</v>
      </c>
      <c r="BB6" s="76">
        <f t="shared" si="11"/>
        <v>-2.1792225202235223</v>
      </c>
      <c r="BC6" s="76">
        <v>-5.8719925999999999E-2</v>
      </c>
      <c r="BD6" s="76">
        <f t="shared" si="12"/>
        <v>0.12796378512505874</v>
      </c>
      <c r="BE6" s="76">
        <v>0.10216771600000001</v>
      </c>
      <c r="BF6" s="76">
        <f t="shared" si="13"/>
        <v>-0.22264618754700108</v>
      </c>
      <c r="BG6" s="76">
        <v>0.33910177800000002</v>
      </c>
      <c r="BH6" s="76">
        <f t="shared" si="14"/>
        <v>-0.73897823126543738</v>
      </c>
      <c r="BI6" s="76">
        <v>18</v>
      </c>
      <c r="BJ6" s="76">
        <v>10.288354898336413</v>
      </c>
      <c r="BK6" s="76">
        <v>3.8444323946165184</v>
      </c>
      <c r="BL6" s="76">
        <f t="shared" si="48"/>
        <v>4.5217063064116356</v>
      </c>
      <c r="BM6" s="76">
        <f t="shared" ref="BM6:BM22" si="71">BJ6-(BK6*2)</f>
        <v>2.5994901091033764</v>
      </c>
      <c r="BN6" s="81">
        <f t="shared" si="49"/>
        <v>0</v>
      </c>
      <c r="BO6" s="76">
        <v>0</v>
      </c>
      <c r="BP6" s="76" t="e">
        <f>(#REF!/BJ6-1)*100</f>
        <v>#REF!</v>
      </c>
      <c r="BQ6" s="76">
        <f t="shared" si="15"/>
        <v>74.955084441250449</v>
      </c>
      <c r="BR6" s="76">
        <v>15.5832</v>
      </c>
      <c r="BS6" s="76">
        <v>2.0337000000000001</v>
      </c>
      <c r="BT6" s="76">
        <f t="shared" si="16"/>
        <v>1.1883758666469981</v>
      </c>
      <c r="BU6" s="76">
        <v>2.4100615999999998E-2</v>
      </c>
      <c r="BV6" s="76">
        <f t="shared" si="17"/>
        <v>2.8640590425726507E-2</v>
      </c>
      <c r="BW6" s="76">
        <v>0.34891287399999998</v>
      </c>
      <c r="BX6" s="76">
        <f t="shared" si="18"/>
        <v>0.41463963902404483</v>
      </c>
      <c r="BY6" s="76">
        <v>-0.23120759699999999</v>
      </c>
      <c r="BZ6" s="76">
        <f t="shared" si="19"/>
        <v>-0.27476152846024487</v>
      </c>
      <c r="CA6" s="76">
        <v>4</v>
      </c>
      <c r="CB6" s="76">
        <v>5.1059365377420969</v>
      </c>
      <c r="CC6" s="76">
        <v>0.61163908708048442</v>
      </c>
      <c r="CD6" s="76">
        <f t="shared" si="50"/>
        <v>4.1884779071213707</v>
      </c>
      <c r="CE6" s="76">
        <f>CB6-(CC6*2)</f>
        <v>3.882658363581128</v>
      </c>
      <c r="CF6" s="76">
        <f t="shared" si="51"/>
        <v>1</v>
      </c>
      <c r="CG6" s="76">
        <v>0</v>
      </c>
      <c r="CH6" s="76">
        <f t="shared" ref="CH6:CH15" si="72">(CA6/CB6-1)*100</f>
        <v>-21.659817539196336</v>
      </c>
      <c r="CI6" s="76">
        <v>6.1161404399999997</v>
      </c>
      <c r="CJ6" s="76">
        <v>1.06476905</v>
      </c>
      <c r="CK6" s="76">
        <f t="shared" ref="CK6:CK15" si="73">(CA6-CI6)/CJ6</f>
        <v>-1.9874173089460101</v>
      </c>
      <c r="CL6" s="76">
        <v>0.40381287999999999</v>
      </c>
      <c r="CM6" s="76">
        <f t="shared" ref="CM6:CM15" si="74">CK6*CL6</f>
        <v>-0.80254470728733807</v>
      </c>
      <c r="CN6" s="76">
        <v>-3.5881877E-2</v>
      </c>
      <c r="CO6" s="76">
        <f t="shared" ref="CO6:CO15" si="75">CK6*CN6</f>
        <v>7.1312263427271733E-2</v>
      </c>
      <c r="CP6" s="76">
        <v>-0.137842258</v>
      </c>
      <c r="CQ6" s="76">
        <f t="shared" ref="CQ6:CQ15" si="76">CK6*CP6</f>
        <v>0.2739500894534016</v>
      </c>
      <c r="CR6" s="76">
        <v>17</v>
      </c>
      <c r="CS6" s="76">
        <v>78.725417439703151</v>
      </c>
      <c r="CT6" s="76">
        <v>33.572131791864621</v>
      </c>
      <c r="CU6" s="76">
        <f t="shared" si="52"/>
        <v>28.367219751906219</v>
      </c>
      <c r="CV6" s="76">
        <f t="shared" si="20"/>
        <v>11.581153855973909</v>
      </c>
      <c r="CW6" s="76">
        <f t="shared" si="53"/>
        <v>1</v>
      </c>
      <c r="CX6" s="76">
        <v>0</v>
      </c>
      <c r="CY6" s="76">
        <f t="shared" ref="CY6:CY22" si="77">(CR6/CS6-1)*100</f>
        <v>-78.405957627318358</v>
      </c>
      <c r="CZ6" s="76">
        <v>87.802320499999993</v>
      </c>
      <c r="DA6" s="76">
        <v>36.725535499999999</v>
      </c>
      <c r="DB6" s="76">
        <f t="shared" si="21"/>
        <v>-1.9278771442284346</v>
      </c>
      <c r="DC6" s="76">
        <v>-0.101096002</v>
      </c>
      <c r="DD6" s="76">
        <f t="shared" si="22"/>
        <v>0.19490067162867211</v>
      </c>
      <c r="DE6" s="76">
        <v>0.410993106</v>
      </c>
      <c r="DF6" s="76">
        <f t="shared" si="23"/>
        <v>-0.79234421549285428</v>
      </c>
      <c r="DG6" s="76">
        <v>-5.8657630000000002E-2</v>
      </c>
      <c r="DH6" s="76">
        <f t="shared" si="24"/>
        <v>0.11308470421160816</v>
      </c>
      <c r="DI6" s="76">
        <v>42</v>
      </c>
      <c r="DJ6" s="76">
        <v>120.31918819188192</v>
      </c>
      <c r="DK6" s="76">
        <v>30.275804912678105</v>
      </c>
      <c r="DL6" s="76">
        <f t="shared" si="54"/>
        <v>74.90548082286476</v>
      </c>
      <c r="DM6" s="76">
        <f t="shared" si="25"/>
        <v>59.767578366525711</v>
      </c>
      <c r="DN6" s="76">
        <f t="shared" si="55"/>
        <v>1</v>
      </c>
      <c r="DO6" s="76">
        <v>1</v>
      </c>
      <c r="DP6" s="76">
        <f t="shared" ref="DP6:DP17" si="78">(DI6/DJ6-1)*100</f>
        <v>-65.0928495852054</v>
      </c>
      <c r="DQ6" s="76">
        <v>130.04950299999999</v>
      </c>
      <c r="DR6" s="76">
        <v>32.9296018</v>
      </c>
      <c r="DS6" s="76">
        <f t="shared" si="26"/>
        <v>-2.6738708695833662</v>
      </c>
      <c r="DT6" s="76">
        <v>-7.1001698000000002E-2</v>
      </c>
      <c r="DU6" s="76">
        <f t="shared" si="27"/>
        <v>0.18984937197315555</v>
      </c>
      <c r="DV6" s="76">
        <v>0.30034440000000001</v>
      </c>
      <c r="DW6" s="76">
        <f t="shared" si="28"/>
        <v>-0.80308214200249439</v>
      </c>
      <c r="DX6" s="76">
        <v>5.7324346999999998E-2</v>
      </c>
      <c r="DY6" s="76">
        <f t="shared" si="29"/>
        <v>-0.15327790156118862</v>
      </c>
      <c r="DZ6" s="76">
        <v>4</v>
      </c>
      <c r="EA6" s="76">
        <v>5.7108171937929413</v>
      </c>
      <c r="EB6" s="76">
        <v>0.86888196742566759</v>
      </c>
      <c r="EC6" s="76">
        <f t="shared" si="56"/>
        <v>4.4074942426544403</v>
      </c>
      <c r="ED6" s="76">
        <f t="shared" si="30"/>
        <v>3.9730532589416061</v>
      </c>
      <c r="EE6" s="76">
        <f t="shared" si="57"/>
        <v>1</v>
      </c>
      <c r="EF6" s="76">
        <v>0</v>
      </c>
      <c r="EG6" s="76">
        <f t="shared" ref="EG6:EG17" si="79">(DZ6/EA6-1)*100</f>
        <v>-29.957484817626799</v>
      </c>
      <c r="EH6" s="76">
        <v>7.1571011899999997</v>
      </c>
      <c r="EI6" s="76">
        <v>1.4803896700000001</v>
      </c>
      <c r="EJ6" s="76">
        <f t="shared" si="31"/>
        <v>-2.1326149823782541</v>
      </c>
      <c r="EK6" s="76">
        <v>7.2062352999999996E-2</v>
      </c>
      <c r="EL6" s="76">
        <f t="shared" si="32"/>
        <v>-0.15368125367323052</v>
      </c>
      <c r="EM6" s="76">
        <v>-0.32349291000000002</v>
      </c>
      <c r="EN6" s="76">
        <f t="shared" si="33"/>
        <v>0.68988582655914021</v>
      </c>
      <c r="EO6" s="76">
        <v>0.575354276</v>
      </c>
      <c r="EP6" s="76">
        <f t="shared" si="34"/>
        <v>-1.2270091491729931</v>
      </c>
      <c r="EQ6" s="76">
        <v>0</v>
      </c>
      <c r="ER6" s="76">
        <v>19.693821292775663</v>
      </c>
      <c r="ES6" s="76">
        <v>8.9050560725703409</v>
      </c>
      <c r="ET6" s="76">
        <f t="shared" si="58"/>
        <v>6.3362371839201508</v>
      </c>
      <c r="EU6" s="76">
        <f t="shared" si="35"/>
        <v>1.8837091476349812</v>
      </c>
      <c r="EV6" s="76">
        <f t="shared" si="59"/>
        <v>1</v>
      </c>
      <c r="EW6" s="76">
        <v>1</v>
      </c>
      <c r="EX6" s="76">
        <f t="shared" ref="EX6:EX17" si="80">(EQ6/ER6-1)*100</f>
        <v>-100</v>
      </c>
      <c r="EY6" s="76">
        <v>22.224593079999998</v>
      </c>
      <c r="EZ6" s="76">
        <v>10.654709029999999</v>
      </c>
      <c r="FA6" s="76">
        <f t="shared" si="36"/>
        <v>-2.0858939476829619</v>
      </c>
      <c r="FB6" s="76">
        <v>0.14927095900000001</v>
      </c>
      <c r="FC6" s="76">
        <f t="shared" si="37"/>
        <v>-0.31136338994293156</v>
      </c>
      <c r="FD6" s="76">
        <v>0.20927759000000001</v>
      </c>
      <c r="FE6" s="76">
        <f t="shared" si="38"/>
        <v>-0.43653085836667638</v>
      </c>
      <c r="FF6" s="76">
        <v>-0.133183352</v>
      </c>
      <c r="FG6" s="76">
        <f t="shared" si="39"/>
        <v>0.27780634786892949</v>
      </c>
      <c r="FH6" s="76">
        <v>5</v>
      </c>
      <c r="FI6" s="76">
        <v>3.5673828701245021</v>
      </c>
      <c r="FJ6" s="76">
        <v>0.5886881485157045</v>
      </c>
      <c r="FK6" s="76">
        <f t="shared" si="60"/>
        <v>2.6843506473509455</v>
      </c>
      <c r="FL6" s="76">
        <f t="shared" si="40"/>
        <v>2.3900065730930931</v>
      </c>
      <c r="FM6" s="76">
        <f t="shared" si="61"/>
        <v>0</v>
      </c>
      <c r="FN6" s="76">
        <v>0</v>
      </c>
      <c r="FO6" s="76">
        <f t="shared" ref="FO6:FO17" si="81">(FH6/FI6-1)*100</f>
        <v>40.158771346723988</v>
      </c>
      <c r="FP6" s="76">
        <v>5.2475973400000004</v>
      </c>
      <c r="FQ6" s="76">
        <v>1.1073847400000001</v>
      </c>
      <c r="FR6" s="76">
        <f t="shared" ref="FR6:FR15" si="82">(FH6-FP6)/FQ6</f>
        <v>-0.22358745886276202</v>
      </c>
      <c r="FS6" s="76">
        <v>0.35576139000000001</v>
      </c>
      <c r="FT6" s="76">
        <f t="shared" ref="FT6:FT15" si="83">FR6*FS6</f>
        <v>-7.9543785151584043E-2</v>
      </c>
      <c r="FU6" s="76">
        <v>-0.204787833</v>
      </c>
      <c r="FV6" s="76">
        <f t="shared" ref="FV6:FV15" si="84">FR6*FU6</f>
        <v>4.5787991186481677E-2</v>
      </c>
      <c r="FW6" s="76">
        <v>6.9772204000000004E-2</v>
      </c>
      <c r="FX6" s="76">
        <f t="shared" ref="FX6:FX15" si="85">FR6*FW6</f>
        <v>-1.560018979161424E-2</v>
      </c>
      <c r="FY6" s="76">
        <v>-2</v>
      </c>
      <c r="FZ6" s="76">
        <v>46.299632352941174</v>
      </c>
      <c r="GA6" s="76">
        <v>24.280214983471467</v>
      </c>
      <c r="GB6" s="76">
        <f t="shared" si="62"/>
        <v>9.8793098777339736</v>
      </c>
      <c r="GC6" s="76">
        <f t="shared" si="63"/>
        <v>-2.2607976140017598</v>
      </c>
      <c r="GD6" s="76">
        <f t="shared" si="64"/>
        <v>1</v>
      </c>
      <c r="GE6" s="76">
        <v>0</v>
      </c>
      <c r="GF6" s="76">
        <f t="shared" ref="GF6:GF17" si="86">(FY6/FZ6-1)*100</f>
        <v>-104.31968872831223</v>
      </c>
      <c r="GG6" s="76">
        <v>49.468992559999997</v>
      </c>
      <c r="GH6" s="76">
        <v>26.219206790000001</v>
      </c>
      <c r="GI6" s="76">
        <f t="shared" ref="GI6:GI15" si="87">(FY6-GG6)/GH6</f>
        <v>-1.9630263025207253</v>
      </c>
      <c r="GJ6" s="76">
        <v>-0.201863142</v>
      </c>
      <c r="GK6" s="76">
        <f t="shared" ref="GK6:GK15" si="88">GI6*GJ6</f>
        <v>0.3962626572554761</v>
      </c>
      <c r="GL6" s="76">
        <v>0.30014332500000002</v>
      </c>
      <c r="GM6" s="76">
        <f t="shared" ref="GM6:GM15" si="89">GI6*GL6</f>
        <v>-0.58918924150102636</v>
      </c>
      <c r="GN6" s="76">
        <v>0.20055964900000001</v>
      </c>
      <c r="GO6" s="76">
        <f t="shared" ref="GO6:GO15" si="90">GI6*GN6</f>
        <v>-0.39370386621132447</v>
      </c>
      <c r="GP6" s="76">
        <v>3</v>
      </c>
      <c r="GQ6" s="76">
        <v>5.7930096897672074</v>
      </c>
      <c r="GR6" s="76">
        <v>1.468042291528987</v>
      </c>
      <c r="GS6" s="76">
        <f t="shared" si="65"/>
        <v>3.590946252473727</v>
      </c>
      <c r="GT6" s="76">
        <f t="shared" si="41"/>
        <v>2.8569251067092334</v>
      </c>
      <c r="GU6" s="76">
        <f t="shared" si="66"/>
        <v>1</v>
      </c>
      <c r="GV6" s="76">
        <v>0</v>
      </c>
      <c r="GW6" s="76">
        <f t="shared" ref="GW6:GW17" si="91">(GP6/GQ6-1)*100</f>
        <v>-48.213447574596493</v>
      </c>
      <c r="GX6" s="76">
        <v>8.0865116399999994</v>
      </c>
      <c r="GY6" s="76">
        <v>2.1194840899999998</v>
      </c>
      <c r="GZ6" s="76">
        <f t="shared" ref="GZ6:GZ15" si="92">(GP6-GX6)/GY6</f>
        <v>-2.3998819637282578</v>
      </c>
      <c r="HA6" s="76">
        <v>0.31646949400000002</v>
      </c>
      <c r="HB6" s="76">
        <f t="shared" ref="HB6:HB15" si="93">GZ6*HA6</f>
        <v>-0.7594894307208081</v>
      </c>
      <c r="HC6" s="76">
        <v>-5.1700424000000002E-2</v>
      </c>
      <c r="HD6" s="76">
        <f t="shared" ref="HD6:HD15" si="94">GZ6*HC6</f>
        <v>0.12407491507470356</v>
      </c>
      <c r="HE6" s="76">
        <v>-8.2585430000000001E-3</v>
      </c>
      <c r="HF6" s="76">
        <f t="shared" ref="HF6:HF15" si="95">GZ6*HE6</f>
        <v>1.9819528392374258E-2</v>
      </c>
      <c r="HG6" s="84">
        <f t="shared" ref="HG6:HG17" si="96">O6+AF6+AW6+BN6+CF6+CW6+DN6+EE6+EV6+FM6+GD6+GU6</f>
        <v>10</v>
      </c>
      <c r="HH6" s="84">
        <f t="shared" ref="HH6:HH17" si="97">HB6+GK6+FT6+FC6+EL6+DU6+DD6+CM6+BV6+BD6+AM6+V6</f>
        <v>-2.3697193635606926</v>
      </c>
      <c r="HI6" s="84">
        <v>-0.13112372865389926</v>
      </c>
      <c r="HJ6" s="84">
        <v>0.9402514841179247</v>
      </c>
      <c r="HK6" s="84">
        <f t="shared" si="67"/>
        <v>-2.3808477547970908</v>
      </c>
      <c r="HL6" s="84">
        <f t="shared" ref="HL6:HL17" si="98">HD6+GL6+FV6+FE6+EN6+DW6+DF6+CO6+BX6+BF6+AO6+X6</f>
        <v>-0.76272687697601538</v>
      </c>
      <c r="HM6" s="84">
        <v>-0.23702057905871748</v>
      </c>
      <c r="HN6" s="84">
        <v>0.91513862357057385</v>
      </c>
      <c r="HO6" s="84">
        <f t="shared" si="68"/>
        <v>-0.57445537143450753</v>
      </c>
      <c r="HP6" s="84">
        <f t="shared" ref="HP6:HP17" si="99">HF6+GO6+FX6+FG6+EP6+DY6+DH6+CQ6+BZ6+BH6+AQ6+Z6</f>
        <v>-2.7734980572313797</v>
      </c>
      <c r="HQ6" s="84">
        <v>8.7992678915451691E-2</v>
      </c>
      <c r="HR6" s="84">
        <v>0.96042165290165604</v>
      </c>
      <c r="HS6" s="84">
        <f t="shared" si="69"/>
        <v>-2.9794108946852726</v>
      </c>
    </row>
    <row r="7" spans="1:242" ht="15">
      <c r="A7" s="84">
        <v>5</v>
      </c>
      <c r="B7" s="76">
        <v>39</v>
      </c>
      <c r="C7" s="76">
        <v>2</v>
      </c>
      <c r="D7" s="75" t="s">
        <v>1302</v>
      </c>
      <c r="E7" s="76">
        <v>8</v>
      </c>
      <c r="F7" s="106">
        <v>2</v>
      </c>
      <c r="G7" s="76">
        <v>36</v>
      </c>
      <c r="H7" s="76">
        <v>1</v>
      </c>
      <c r="I7" s="86">
        <v>21</v>
      </c>
      <c r="J7" s="76">
        <v>0</v>
      </c>
      <c r="K7" s="76">
        <v>4.7626420890937053</v>
      </c>
      <c r="L7" s="76">
        <v>0.63479904644119678</v>
      </c>
      <c r="M7" s="76">
        <f t="shared" si="42"/>
        <v>3.8104435194319102</v>
      </c>
      <c r="N7" s="76">
        <f t="shared" ref="N7:N22" si="100">K7-(L7*2)</f>
        <v>3.4930439962113118</v>
      </c>
      <c r="O7" s="81">
        <f t="shared" si="43"/>
        <v>1</v>
      </c>
      <c r="P7" s="76">
        <v>1</v>
      </c>
      <c r="Q7" s="76">
        <f t="shared" si="0"/>
        <v>-100</v>
      </c>
      <c r="R7" s="76">
        <v>7.8089507899999999</v>
      </c>
      <c r="S7" s="76">
        <v>1.1481871299999999</v>
      </c>
      <c r="T7" s="76">
        <f t="shared" si="1"/>
        <v>-6.8011133254907676</v>
      </c>
      <c r="U7" s="76">
        <v>0.39891749199999998</v>
      </c>
      <c r="V7" s="76">
        <f t="shared" si="2"/>
        <v>-2.7130830706125564</v>
      </c>
      <c r="W7" s="76">
        <v>-2.2052129E-2</v>
      </c>
      <c r="X7" s="76">
        <f t="shared" si="3"/>
        <v>0.1499790283973414</v>
      </c>
      <c r="Y7" s="76">
        <v>-0.14759449199999999</v>
      </c>
      <c r="Z7" s="76">
        <f t="shared" si="4"/>
        <v>1.0038068663102404</v>
      </c>
      <c r="AA7" s="76">
        <v>-1</v>
      </c>
      <c r="AB7" s="76">
        <v>15.819935691318328</v>
      </c>
      <c r="AC7" s="76">
        <v>5.0920293181104324</v>
      </c>
      <c r="AD7" s="76">
        <f t="shared" si="44"/>
        <v>8.1818917141526804</v>
      </c>
      <c r="AE7" s="76">
        <f t="shared" si="70"/>
        <v>5.6358770550974633</v>
      </c>
      <c r="AF7" s="81">
        <f t="shared" si="45"/>
        <v>1</v>
      </c>
      <c r="AG7" s="76">
        <v>1</v>
      </c>
      <c r="AH7" s="76">
        <f t="shared" si="5"/>
        <v>-106.32113821138212</v>
      </c>
      <c r="AI7" s="76">
        <v>16.873256779999998</v>
      </c>
      <c r="AJ7" s="76">
        <v>5.3276139300000001</v>
      </c>
      <c r="AK7" s="76">
        <f t="shared" si="6"/>
        <v>-3.3548333296740962</v>
      </c>
      <c r="AL7" s="76">
        <v>-0.18051716500000001</v>
      </c>
      <c r="AM7" s="76">
        <f t="shared" si="7"/>
        <v>0.6056050017202782</v>
      </c>
      <c r="AN7" s="76">
        <v>9.4595112999999995E-2</v>
      </c>
      <c r="AO7" s="76">
        <f t="shared" si="8"/>
        <v>-0.31735083791668739</v>
      </c>
      <c r="AP7" s="76">
        <v>0.48885711300000001</v>
      </c>
      <c r="AQ7" s="76">
        <f t="shared" si="9"/>
        <v>-1.6400341361406559</v>
      </c>
      <c r="AR7" s="76">
        <v>6</v>
      </c>
      <c r="AS7" s="76">
        <v>24.403225806451612</v>
      </c>
      <c r="AT7" s="76">
        <v>15.443455351218923</v>
      </c>
      <c r="AU7" s="76">
        <f t="shared" si="46"/>
        <v>1.2380427796232283</v>
      </c>
      <c r="AV7" s="76">
        <f>AS7-(AT7*2)</f>
        <v>-6.483684895986233</v>
      </c>
      <c r="AW7" s="81">
        <f t="shared" si="47"/>
        <v>0</v>
      </c>
      <c r="AX7" s="76">
        <v>0</v>
      </c>
      <c r="AY7" s="76">
        <f t="shared" si="10"/>
        <v>-75.413086582947784</v>
      </c>
      <c r="AZ7" s="76">
        <v>29.874305100000001</v>
      </c>
      <c r="BA7" s="76">
        <v>14.16757803</v>
      </c>
      <c r="BB7" s="76">
        <f t="shared" si="11"/>
        <v>-1.6851366584638463</v>
      </c>
      <c r="BC7" s="76">
        <v>-5.8719925999999999E-2</v>
      </c>
      <c r="BD7" s="76">
        <f t="shared" si="12"/>
        <v>9.8951099884884333E-2</v>
      </c>
      <c r="BE7" s="76">
        <v>0.10216771600000001</v>
      </c>
      <c r="BF7" s="76">
        <f t="shared" si="13"/>
        <v>-0.17216656354312326</v>
      </c>
      <c r="BG7" s="76">
        <v>0.33910177800000002</v>
      </c>
      <c r="BH7" s="76">
        <f t="shared" si="14"/>
        <v>-0.57143283705806902</v>
      </c>
      <c r="BI7" s="76">
        <v>5</v>
      </c>
      <c r="BJ7" s="76">
        <v>10.019543973941367</v>
      </c>
      <c r="BK7" s="76">
        <v>3.796232539071732</v>
      </c>
      <c r="BL7" s="76">
        <f t="shared" si="48"/>
        <v>4.3251951653337688</v>
      </c>
      <c r="BM7" s="76">
        <f t="shared" si="71"/>
        <v>2.4270788957979033</v>
      </c>
      <c r="BN7" s="81">
        <f t="shared" si="49"/>
        <v>0</v>
      </c>
      <c r="BO7" s="76">
        <v>0</v>
      </c>
      <c r="BP7" s="76" t="e">
        <f>(#REF!/BJ7-1)*100</f>
        <v>#REF!</v>
      </c>
      <c r="BQ7" s="76">
        <f t="shared" si="15"/>
        <v>-50.097529258777627</v>
      </c>
      <c r="BR7" s="76">
        <v>15.5832</v>
      </c>
      <c r="BS7" s="76">
        <v>2.0337000000000001</v>
      </c>
      <c r="BT7" s="76">
        <f t="shared" si="16"/>
        <v>-5.2039140482863742</v>
      </c>
      <c r="BU7" s="76">
        <v>2.4100615999999998E-2</v>
      </c>
      <c r="BV7" s="76">
        <f t="shared" si="17"/>
        <v>-0.12541753417475535</v>
      </c>
      <c r="BW7" s="76">
        <v>0.34891287399999998</v>
      </c>
      <c r="BX7" s="76">
        <f t="shared" si="18"/>
        <v>-1.8157126066365734</v>
      </c>
      <c r="BY7" s="76">
        <v>-0.23120759699999999</v>
      </c>
      <c r="BZ7" s="76">
        <f t="shared" si="19"/>
        <v>1.2031844620988346</v>
      </c>
      <c r="CA7" s="76">
        <v>4</v>
      </c>
      <c r="CB7" s="76">
        <v>4.970336630288088</v>
      </c>
      <c r="CC7" s="76">
        <v>0.60668755567394017</v>
      </c>
      <c r="CD7" s="76">
        <f t="shared" si="50"/>
        <v>4.0603052967771776</v>
      </c>
      <c r="CE7" s="76">
        <f>CB7-(CC7*2)</f>
        <v>3.7569615189402077</v>
      </c>
      <c r="CF7" s="76">
        <f t="shared" si="51"/>
        <v>1</v>
      </c>
      <c r="CG7" s="76">
        <v>0</v>
      </c>
      <c r="CH7" s="76">
        <f t="shared" si="72"/>
        <v>-19.522553550499577</v>
      </c>
      <c r="CI7" s="76">
        <v>6.1161404399999997</v>
      </c>
      <c r="CJ7" s="76">
        <v>1.06476905</v>
      </c>
      <c r="CK7" s="76">
        <f t="shared" si="73"/>
        <v>-1.9874173089460101</v>
      </c>
      <c r="CL7" s="76">
        <v>0.40381287999999999</v>
      </c>
      <c r="CM7" s="76">
        <f t="shared" si="74"/>
        <v>-0.80254470728733807</v>
      </c>
      <c r="CN7" s="76">
        <v>-3.5881877E-2</v>
      </c>
      <c r="CO7" s="76">
        <f t="shared" si="75"/>
        <v>7.1312263427271733E-2</v>
      </c>
      <c r="CP7" s="76">
        <v>-0.137842258</v>
      </c>
      <c r="CQ7" s="76">
        <f t="shared" si="76"/>
        <v>0.2739500894534016</v>
      </c>
      <c r="CR7" s="76">
        <v>-3</v>
      </c>
      <c r="CS7" s="76">
        <v>80.306451612903231</v>
      </c>
      <c r="CT7" s="76">
        <v>32.919529575886266</v>
      </c>
      <c r="CU7" s="76">
        <f t="shared" si="52"/>
        <v>30.927157249073829</v>
      </c>
      <c r="CV7" s="76">
        <f t="shared" si="20"/>
        <v>14.4673924611307</v>
      </c>
      <c r="CW7" s="76">
        <f t="shared" si="53"/>
        <v>1</v>
      </c>
      <c r="CX7" s="76">
        <v>1</v>
      </c>
      <c r="CY7" s="76">
        <f t="shared" si="77"/>
        <v>-103.73568989756978</v>
      </c>
      <c r="CZ7" s="76">
        <v>87.802320499999993</v>
      </c>
      <c r="DA7" s="76">
        <v>36.725535499999999</v>
      </c>
      <c r="DB7" s="76">
        <f t="shared" si="21"/>
        <v>-2.472457358722516</v>
      </c>
      <c r="DC7" s="76">
        <v>-0.101096002</v>
      </c>
      <c r="DD7" s="76">
        <f t="shared" si="22"/>
        <v>0.2499555540823262</v>
      </c>
      <c r="DE7" s="76">
        <v>0.410993106</v>
      </c>
      <c r="DF7" s="76">
        <f t="shared" si="23"/>
        <v>-1.0161629293139232</v>
      </c>
      <c r="DG7" s="76">
        <v>-5.8657630000000002E-2</v>
      </c>
      <c r="DH7" s="76">
        <f t="shared" si="24"/>
        <v>0.14502848893872261</v>
      </c>
      <c r="DI7" s="76">
        <v>23</v>
      </c>
      <c r="DJ7" s="76">
        <v>124.9198717948718</v>
      </c>
      <c r="DK7" s="76">
        <v>30.075093411549258</v>
      </c>
      <c r="DL7" s="76">
        <f t="shared" si="54"/>
        <v>79.807231677547918</v>
      </c>
      <c r="DM7" s="76">
        <f t="shared" si="25"/>
        <v>64.769684971773273</v>
      </c>
      <c r="DN7" s="76">
        <f t="shared" si="55"/>
        <v>1</v>
      </c>
      <c r="DO7" s="76">
        <v>1</v>
      </c>
      <c r="DP7" s="76">
        <f t="shared" si="78"/>
        <v>-81.588197562540088</v>
      </c>
      <c r="DQ7" s="76">
        <v>130.04950299999999</v>
      </c>
      <c r="DR7" s="76">
        <v>32.9296018</v>
      </c>
      <c r="DS7" s="76">
        <f t="shared" si="26"/>
        <v>-3.2508593225685463</v>
      </c>
      <c r="DT7" s="76">
        <v>-7.1001698000000002E-2</v>
      </c>
      <c r="DU7" s="76">
        <f t="shared" si="27"/>
        <v>0.2308165318614965</v>
      </c>
      <c r="DV7" s="76">
        <v>0.30034440000000001</v>
      </c>
      <c r="DW7" s="76">
        <f t="shared" si="28"/>
        <v>-0.97637739272125657</v>
      </c>
      <c r="DX7" s="76">
        <v>5.7324346999999998E-2</v>
      </c>
      <c r="DY7" s="76">
        <f t="shared" si="29"/>
        <v>-0.18635338785510427</v>
      </c>
      <c r="DZ7" s="76">
        <v>4</v>
      </c>
      <c r="EA7" s="76">
        <v>5.4674085718203376</v>
      </c>
      <c r="EB7" s="76">
        <v>0.90909960079138707</v>
      </c>
      <c r="EC7" s="76">
        <f t="shared" si="56"/>
        <v>4.103759170633257</v>
      </c>
      <c r="ED7" s="76">
        <f t="shared" si="30"/>
        <v>3.6492093702375632</v>
      </c>
      <c r="EE7" s="76">
        <f t="shared" si="57"/>
        <v>1</v>
      </c>
      <c r="EF7" s="76">
        <v>0</v>
      </c>
      <c r="EG7" s="76">
        <f t="shared" si="79"/>
        <v>-26.83919726401156</v>
      </c>
      <c r="EH7" s="76">
        <v>7.1571011899999997</v>
      </c>
      <c r="EI7" s="76">
        <v>1.4803896700000001</v>
      </c>
      <c r="EJ7" s="76">
        <f t="shared" si="31"/>
        <v>-2.1326149823782541</v>
      </c>
      <c r="EK7" s="76">
        <v>7.2062352999999996E-2</v>
      </c>
      <c r="EL7" s="76">
        <f t="shared" si="32"/>
        <v>-0.15368125367323052</v>
      </c>
      <c r="EM7" s="76">
        <v>-0.32349291000000002</v>
      </c>
      <c r="EN7" s="76">
        <f t="shared" si="33"/>
        <v>0.68988582655914021</v>
      </c>
      <c r="EO7" s="76">
        <v>0.575354276</v>
      </c>
      <c r="EP7" s="76">
        <f t="shared" si="34"/>
        <v>-1.2270091491729931</v>
      </c>
      <c r="EQ7" s="76">
        <v>14</v>
      </c>
      <c r="ER7" s="76">
        <v>19.668327796234774</v>
      </c>
      <c r="ES7" s="76">
        <v>8.8134207956014325</v>
      </c>
      <c r="ET7" s="76">
        <f t="shared" si="58"/>
        <v>6.4481966028326241</v>
      </c>
      <c r="EU7" s="76">
        <f t="shared" si="35"/>
        <v>2.0414862050319087</v>
      </c>
      <c r="EV7" s="76">
        <f t="shared" si="59"/>
        <v>0</v>
      </c>
      <c r="EW7" s="76">
        <v>0</v>
      </c>
      <c r="EX7" s="76">
        <f t="shared" si="80"/>
        <v>-28.819571521072042</v>
      </c>
      <c r="EY7" s="76">
        <v>22.224593079999998</v>
      </c>
      <c r="EZ7" s="76">
        <v>10.654709029999999</v>
      </c>
      <c r="FA7" s="76">
        <f t="shared" si="36"/>
        <v>-0.77192094658262089</v>
      </c>
      <c r="FB7" s="76">
        <v>0.14927095900000001</v>
      </c>
      <c r="FC7" s="76">
        <f t="shared" si="37"/>
        <v>-0.1152253799685756</v>
      </c>
      <c r="FD7" s="76">
        <v>0.20927759000000001</v>
      </c>
      <c r="FE7" s="76">
        <f t="shared" si="38"/>
        <v>-0.16154575537132965</v>
      </c>
      <c r="FF7" s="76">
        <v>-0.133183352</v>
      </c>
      <c r="FG7" s="76">
        <f t="shared" si="39"/>
        <v>0.10280701914488639</v>
      </c>
      <c r="FH7" s="76">
        <v>3</v>
      </c>
      <c r="FI7" s="76">
        <v>3.6474097892104309</v>
      </c>
      <c r="FJ7" s="76">
        <v>0.57912316856757351</v>
      </c>
      <c r="FK7" s="76">
        <f t="shared" si="60"/>
        <v>2.7787250363590705</v>
      </c>
      <c r="FL7" s="76">
        <f t="shared" si="40"/>
        <v>2.4891634520752839</v>
      </c>
      <c r="FM7" s="76">
        <f t="shared" si="61"/>
        <v>0</v>
      </c>
      <c r="FN7" s="76">
        <v>0</v>
      </c>
      <c r="FO7" s="76">
        <f t="shared" si="81"/>
        <v>-17.749850623463349</v>
      </c>
      <c r="FP7" s="76">
        <v>5.2475973400000004</v>
      </c>
      <c r="FQ7" s="76">
        <v>1.1073847400000001</v>
      </c>
      <c r="FR7" s="76">
        <f t="shared" si="82"/>
        <v>-2.0296444937465909</v>
      </c>
      <c r="FS7" s="76">
        <v>0.35576139000000001</v>
      </c>
      <c r="FT7" s="76">
        <f t="shared" si="83"/>
        <v>-0.7220691463011335</v>
      </c>
      <c r="FU7" s="76">
        <v>-0.204787833</v>
      </c>
      <c r="FV7" s="76">
        <f t="shared" si="84"/>
        <v>0.41564649763474643</v>
      </c>
      <c r="FW7" s="76">
        <v>6.9772204000000004E-2</v>
      </c>
      <c r="FX7" s="76">
        <f t="shared" si="85"/>
        <v>-0.14161276966516387</v>
      </c>
      <c r="FY7" s="76">
        <v>1</v>
      </c>
      <c r="FZ7" s="76">
        <v>44.266881028938904</v>
      </c>
      <c r="GA7" s="76">
        <v>26.947430835382715</v>
      </c>
      <c r="GB7" s="76">
        <f t="shared" si="62"/>
        <v>3.8457347758648339</v>
      </c>
      <c r="GC7" s="76">
        <f t="shared" si="63"/>
        <v>-9.6279806418265252</v>
      </c>
      <c r="GD7" s="76">
        <f t="shared" si="64"/>
        <v>1</v>
      </c>
      <c r="GE7" s="76">
        <v>0</v>
      </c>
      <c r="GF7" s="76">
        <f t="shared" si="86"/>
        <v>-97.740974794799158</v>
      </c>
      <c r="GG7" s="76">
        <v>49.468992559999997</v>
      </c>
      <c r="GH7" s="76">
        <v>26.219206790000001</v>
      </c>
      <c r="GI7" s="76">
        <f t="shared" si="87"/>
        <v>-1.848606365105067</v>
      </c>
      <c r="GJ7" s="76">
        <v>-0.201863142</v>
      </c>
      <c r="GK7" s="76">
        <f t="shared" si="88"/>
        <v>0.37316548918130799</v>
      </c>
      <c r="GL7" s="76">
        <v>0.30014332500000002</v>
      </c>
      <c r="GM7" s="76">
        <f t="shared" si="89"/>
        <v>-0.55484686103879888</v>
      </c>
      <c r="GN7" s="76">
        <v>0.20055964900000001</v>
      </c>
      <c r="GO7" s="76">
        <f t="shared" si="90"/>
        <v>-0.3707558437246381</v>
      </c>
      <c r="GP7" s="76">
        <v>2</v>
      </c>
      <c r="GQ7" s="76">
        <v>5.7015908268351296</v>
      </c>
      <c r="GR7" s="76">
        <v>1.3069486405230468</v>
      </c>
      <c r="GS7" s="76">
        <f t="shared" si="65"/>
        <v>3.7411678660505592</v>
      </c>
      <c r="GT7" s="76">
        <f t="shared" si="41"/>
        <v>3.087693545789036</v>
      </c>
      <c r="GU7" s="76">
        <f t="shared" si="66"/>
        <v>1</v>
      </c>
      <c r="GV7" s="76">
        <v>1</v>
      </c>
      <c r="GW7" s="76">
        <f t="shared" si="91"/>
        <v>-64.922070686188277</v>
      </c>
      <c r="GX7" s="76">
        <v>8.0865116399999994</v>
      </c>
      <c r="GY7" s="76">
        <v>2.1194840899999998</v>
      </c>
      <c r="GZ7" s="76">
        <f t="shared" si="92"/>
        <v>-2.8716948943929084</v>
      </c>
      <c r="HA7" s="76">
        <v>0.31646949400000002</v>
      </c>
      <c r="HB7" s="76">
        <f t="shared" si="93"/>
        <v>-0.90880383015090715</v>
      </c>
      <c r="HC7" s="76">
        <v>-5.1700424000000002E-2</v>
      </c>
      <c r="HD7" s="76">
        <f t="shared" si="94"/>
        <v>0.1484678436387486</v>
      </c>
      <c r="HE7" s="76">
        <v>-8.2585430000000001E-3</v>
      </c>
      <c r="HF7" s="76">
        <f t="shared" si="95"/>
        <v>2.3716015768224293E-2</v>
      </c>
      <c r="HG7" s="84">
        <f t="shared" si="96"/>
        <v>8</v>
      </c>
      <c r="HH7" s="84">
        <f t="shared" si="97"/>
        <v>-3.9823312454382034</v>
      </c>
      <c r="HI7" s="84">
        <v>-0.33360580524916456</v>
      </c>
      <c r="HJ7" s="84">
        <v>0.92049894951322597</v>
      </c>
      <c r="HK7" s="84">
        <f t="shared" si="67"/>
        <v>-3.9638561696550996</v>
      </c>
      <c r="HL7" s="84">
        <f t="shared" si="98"/>
        <v>-2.6838813008456448</v>
      </c>
      <c r="HM7" s="84">
        <v>-0.13578974153498874</v>
      </c>
      <c r="HN7" s="84">
        <v>0.90478537828499994</v>
      </c>
      <c r="HO7" s="84">
        <f t="shared" si="68"/>
        <v>-2.8162386577693215</v>
      </c>
      <c r="HP7" s="84">
        <f t="shared" si="99"/>
        <v>-1.3847051819023144</v>
      </c>
      <c r="HQ7" s="84">
        <v>-6.0696649463053608E-2</v>
      </c>
      <c r="HR7" s="84">
        <v>1.0179087839930745</v>
      </c>
      <c r="HS7" s="84">
        <f t="shared" si="69"/>
        <v>-1.3007143206343221</v>
      </c>
    </row>
    <row r="8" spans="1:242" ht="15">
      <c r="A8" s="84">
        <v>6</v>
      </c>
      <c r="B8" s="76">
        <v>73</v>
      </c>
      <c r="C8" s="76">
        <v>2</v>
      </c>
      <c r="D8" s="75" t="s">
        <v>1286</v>
      </c>
      <c r="E8" s="76">
        <v>8</v>
      </c>
      <c r="F8" s="105">
        <v>3</v>
      </c>
      <c r="G8" s="76">
        <v>18</v>
      </c>
      <c r="H8" s="76">
        <v>1</v>
      </c>
      <c r="I8" s="86">
        <v>22.5</v>
      </c>
      <c r="J8" s="76">
        <v>5</v>
      </c>
      <c r="K8" s="76">
        <v>4.3069444444444445</v>
      </c>
      <c r="L8" s="76">
        <v>0.45612876600632324</v>
      </c>
      <c r="M8" s="76">
        <f t="shared" si="42"/>
        <v>3.6227512954349597</v>
      </c>
      <c r="N8" s="76">
        <f t="shared" si="100"/>
        <v>3.3946869124317978</v>
      </c>
      <c r="O8" s="81">
        <f t="shared" si="43"/>
        <v>0</v>
      </c>
      <c r="P8" s="76">
        <v>0</v>
      </c>
      <c r="Q8" s="76">
        <f t="shared" si="0"/>
        <v>16.091583360206375</v>
      </c>
      <c r="R8" s="76">
        <v>7.8089507899999999</v>
      </c>
      <c r="S8" s="76">
        <v>1.1481871299999999</v>
      </c>
      <c r="T8" s="76">
        <f t="shared" si="1"/>
        <v>-2.446422465996462</v>
      </c>
      <c r="U8" s="76">
        <v>0.39891749199999998</v>
      </c>
      <c r="V8" s="76">
        <f t="shared" si="2"/>
        <v>-0.97592071450776385</v>
      </c>
      <c r="W8" s="76">
        <v>-2.2052129E-2</v>
      </c>
      <c r="X8" s="76">
        <f t="shared" si="3"/>
        <v>5.394882380865209E-2</v>
      </c>
      <c r="Y8" s="76">
        <v>-0.14759449199999999</v>
      </c>
      <c r="Z8" s="76">
        <f t="shared" si="4"/>
        <v>0.36107848108613505</v>
      </c>
      <c r="AA8" s="76">
        <v>5</v>
      </c>
      <c r="AB8" s="76">
        <v>13.25</v>
      </c>
      <c r="AC8" s="76">
        <v>4.8640611539217833</v>
      </c>
      <c r="AD8" s="76">
        <f t="shared" si="44"/>
        <v>5.9539082691173251</v>
      </c>
      <c r="AE8" s="76">
        <f t="shared" si="70"/>
        <v>3.5218776921564334</v>
      </c>
      <c r="AF8" s="81">
        <f t="shared" si="45"/>
        <v>1</v>
      </c>
      <c r="AG8" s="76">
        <v>0</v>
      </c>
      <c r="AH8" s="76">
        <f t="shared" si="5"/>
        <v>-62.264150943396224</v>
      </c>
      <c r="AI8" s="76">
        <v>16.873256779999998</v>
      </c>
      <c r="AJ8" s="76">
        <v>5.3276139300000001</v>
      </c>
      <c r="AK8" s="76">
        <f t="shared" si="6"/>
        <v>-2.228625597876233</v>
      </c>
      <c r="AL8" s="76">
        <v>-0.18051716500000001</v>
      </c>
      <c r="AM8" s="76">
        <f t="shared" si="7"/>
        <v>0.40230517477504762</v>
      </c>
      <c r="AN8" s="76">
        <v>9.4595112999999995E-2</v>
      </c>
      <c r="AO8" s="76">
        <f t="shared" si="8"/>
        <v>-0.21081709026579482</v>
      </c>
      <c r="AP8" s="76">
        <v>0.48885711300000001</v>
      </c>
      <c r="AQ8" s="76">
        <f t="shared" si="9"/>
        <v>-1.0894794757356743</v>
      </c>
      <c r="AR8" s="76">
        <v>1</v>
      </c>
      <c r="AS8" s="76">
        <v>9.75</v>
      </c>
      <c r="AT8" s="76">
        <v>7.6648548583779457</v>
      </c>
      <c r="AU8" s="76">
        <f t="shared" si="46"/>
        <v>-1.7472822875669181</v>
      </c>
      <c r="AV8" s="76">
        <f t="shared" ref="AV8:AV22" si="101">AS8-(AT8*2)</f>
        <v>-5.5797097167558913</v>
      </c>
      <c r="AW8" s="81">
        <f t="shared" si="47"/>
        <v>0</v>
      </c>
      <c r="AX8" s="76">
        <v>0</v>
      </c>
      <c r="AY8" s="76">
        <f t="shared" si="10"/>
        <v>-89.743589743589752</v>
      </c>
      <c r="AZ8" s="76">
        <v>29.874305100000001</v>
      </c>
      <c r="BA8" s="76">
        <v>14.16757803</v>
      </c>
      <c r="BB8" s="76">
        <f t="shared" si="11"/>
        <v>-2.0380551311493291</v>
      </c>
      <c r="BC8" s="76">
        <v>-5.8719925999999999E-2</v>
      </c>
      <c r="BD8" s="76">
        <f t="shared" si="12"/>
        <v>0.1196744464850089</v>
      </c>
      <c r="BE8" s="76">
        <v>0.10216771600000001</v>
      </c>
      <c r="BF8" s="76">
        <f t="shared" si="13"/>
        <v>-0.20822343783160743</v>
      </c>
      <c r="BG8" s="76">
        <v>0.33910177800000002</v>
      </c>
      <c r="BH8" s="76">
        <f t="shared" si="14"/>
        <v>-0.69110811863476074</v>
      </c>
      <c r="BI8" s="76">
        <v>15</v>
      </c>
      <c r="BJ8" s="76">
        <v>9</v>
      </c>
      <c r="BK8" s="76">
        <v>3.5777087639996634</v>
      </c>
      <c r="BL8" s="76">
        <f t="shared" si="48"/>
        <v>3.6334368540005046</v>
      </c>
      <c r="BM8" s="76">
        <f t="shared" si="71"/>
        <v>1.8445824720006732</v>
      </c>
      <c r="BN8" s="81">
        <f t="shared" si="49"/>
        <v>0</v>
      </c>
      <c r="BO8" s="76">
        <v>0</v>
      </c>
      <c r="BP8" s="76" t="e">
        <f>(#REF!/BJ8-1)*100</f>
        <v>#REF!</v>
      </c>
      <c r="BQ8" s="76">
        <f t="shared" si="15"/>
        <v>66.666666666666671</v>
      </c>
      <c r="BR8" s="76">
        <v>15.5832</v>
      </c>
      <c r="BS8" s="76">
        <v>2.0337000000000001</v>
      </c>
      <c r="BT8" s="76">
        <f t="shared" si="16"/>
        <v>-0.28676795987608777</v>
      </c>
      <c r="BU8" s="76">
        <v>2.4100615999999998E-2</v>
      </c>
      <c r="BV8" s="76">
        <f t="shared" si="17"/>
        <v>-6.9112844820769983E-3</v>
      </c>
      <c r="BW8" s="76">
        <v>0.34891287399999998</v>
      </c>
      <c r="BX8" s="76">
        <f t="shared" si="18"/>
        <v>-0.10005703305148246</v>
      </c>
      <c r="BY8" s="76">
        <v>-0.23120759699999999</v>
      </c>
      <c r="BZ8" s="76">
        <f t="shared" si="19"/>
        <v>6.6302930899542672E-2</v>
      </c>
      <c r="CA8" s="76">
        <v>4</v>
      </c>
      <c r="CB8" s="76">
        <v>4.1317039442039443</v>
      </c>
      <c r="CC8" s="76">
        <v>1.0917107968257329</v>
      </c>
      <c r="CD8" s="76">
        <f t="shared" si="50"/>
        <v>2.4941377489653451</v>
      </c>
      <c r="CE8" s="76">
        <f t="shared" ref="CE8:CE22" si="102">CB8-(CC8*2)</f>
        <v>1.9482823505524784</v>
      </c>
      <c r="CF8" s="76">
        <f t="shared" si="51"/>
        <v>0</v>
      </c>
      <c r="CG8" s="76">
        <v>0</v>
      </c>
      <c r="CH8" s="76">
        <f t="shared" si="72"/>
        <v>-3.18764233794393</v>
      </c>
      <c r="CI8" s="76">
        <v>6.1161404399999997</v>
      </c>
      <c r="CJ8" s="76">
        <v>1.06476905</v>
      </c>
      <c r="CK8" s="76">
        <f t="shared" si="73"/>
        <v>-1.9874173089460101</v>
      </c>
      <c r="CL8" s="76">
        <v>0.40381287999999999</v>
      </c>
      <c r="CM8" s="76">
        <f t="shared" si="74"/>
        <v>-0.80254470728733807</v>
      </c>
      <c r="CN8" s="76">
        <v>-3.5881877E-2</v>
      </c>
      <c r="CO8" s="76">
        <f t="shared" si="75"/>
        <v>7.1312263427271733E-2</v>
      </c>
      <c r="CP8" s="76">
        <v>-0.137842258</v>
      </c>
      <c r="CQ8" s="76">
        <f t="shared" si="76"/>
        <v>0.2739500894534016</v>
      </c>
      <c r="CR8" s="76">
        <v>-1</v>
      </c>
      <c r="CS8" s="76">
        <v>56.833333333333336</v>
      </c>
      <c r="CT8" s="76">
        <v>25.831036065988997</v>
      </c>
      <c r="CU8" s="76">
        <f t="shared" si="52"/>
        <v>18.086779234349841</v>
      </c>
      <c r="CV8" s="76">
        <f t="shared" si="20"/>
        <v>5.1712612013553425</v>
      </c>
      <c r="CW8" s="76">
        <f t="shared" si="53"/>
        <v>1</v>
      </c>
      <c r="CX8" s="76">
        <v>1</v>
      </c>
      <c r="CY8" s="76">
        <f t="shared" si="77"/>
        <v>-101.75953079178885</v>
      </c>
      <c r="CZ8" s="76">
        <v>87.802320499999993</v>
      </c>
      <c r="DA8" s="76">
        <v>36.725535499999999</v>
      </c>
      <c r="DB8" s="76">
        <f t="shared" si="21"/>
        <v>-2.4179993372731077</v>
      </c>
      <c r="DC8" s="76">
        <v>-0.101096002</v>
      </c>
      <c r="DD8" s="76">
        <f t="shared" si="22"/>
        <v>0.24445006583696077</v>
      </c>
      <c r="DE8" s="76">
        <v>0.410993106</v>
      </c>
      <c r="DF8" s="76">
        <f t="shared" si="23"/>
        <v>-0.99378105793181604</v>
      </c>
      <c r="DG8" s="76">
        <v>-5.8657630000000002E-2</v>
      </c>
      <c r="DH8" s="76">
        <f t="shared" si="24"/>
        <v>0.14183411046601116</v>
      </c>
      <c r="DI8" s="76">
        <v>64</v>
      </c>
      <c r="DJ8" s="76">
        <v>90.416666666666671</v>
      </c>
      <c r="DK8" s="76">
        <v>19.644376171095768</v>
      </c>
      <c r="DL8" s="76">
        <f t="shared" si="54"/>
        <v>60.950102410023021</v>
      </c>
      <c r="DM8" s="76">
        <f t="shared" si="25"/>
        <v>51.127914324475135</v>
      </c>
      <c r="DN8" s="76">
        <f t="shared" si="55"/>
        <v>0</v>
      </c>
      <c r="DO8" s="76">
        <v>0</v>
      </c>
      <c r="DP8" s="76">
        <f t="shared" si="78"/>
        <v>-29.216589861751153</v>
      </c>
      <c r="DQ8" s="76">
        <v>130.04950299999999</v>
      </c>
      <c r="DR8" s="76">
        <v>32.9296018</v>
      </c>
      <c r="DS8" s="76">
        <f t="shared" si="26"/>
        <v>-2.0057789766531577</v>
      </c>
      <c r="DT8" s="76">
        <v>-7.1001698000000002E-2</v>
      </c>
      <c r="DU8" s="76">
        <f t="shared" si="27"/>
        <v>0.14241371315507656</v>
      </c>
      <c r="DV8" s="76">
        <v>0.30034440000000001</v>
      </c>
      <c r="DW8" s="76">
        <f t="shared" si="28"/>
        <v>-0.60242448327550668</v>
      </c>
      <c r="DX8" s="76">
        <v>5.7324346999999998E-2</v>
      </c>
      <c r="DY8" s="76">
        <f t="shared" si="29"/>
        <v>-0.1149799700629705</v>
      </c>
      <c r="DZ8" s="76">
        <v>5</v>
      </c>
      <c r="EA8" s="76">
        <v>5.0685185185185189</v>
      </c>
      <c r="EB8" s="76">
        <v>1.0402784239814944</v>
      </c>
      <c r="EC8" s="76">
        <f t="shared" si="56"/>
        <v>3.5081008825462772</v>
      </c>
      <c r="ED8" s="76">
        <f t="shared" si="30"/>
        <v>2.9879616705555301</v>
      </c>
      <c r="EE8" s="76">
        <f t="shared" si="57"/>
        <v>0</v>
      </c>
      <c r="EF8" s="76">
        <v>0</v>
      </c>
      <c r="EG8" s="76">
        <f t="shared" si="79"/>
        <v>-1.3518450858604369</v>
      </c>
      <c r="EH8" s="76">
        <v>7.1571011899999997</v>
      </c>
      <c r="EI8" s="76">
        <v>1.4803896700000001</v>
      </c>
      <c r="EJ8" s="76">
        <f t="shared" si="31"/>
        <v>-1.4571171588896588</v>
      </c>
      <c r="EK8" s="76">
        <v>7.2062352999999996E-2</v>
      </c>
      <c r="EL8" s="76">
        <f t="shared" si="32"/>
        <v>-0.10500329106626367</v>
      </c>
      <c r="EM8" s="76">
        <v>-0.32349291000000002</v>
      </c>
      <c r="EN8" s="76">
        <f t="shared" si="33"/>
        <v>0.4713670699401481</v>
      </c>
      <c r="EO8" s="76">
        <v>0.575354276</v>
      </c>
      <c r="EP8" s="76">
        <f t="shared" si="34"/>
        <v>-0.83835858800013663</v>
      </c>
      <c r="EQ8" s="76">
        <v>3</v>
      </c>
      <c r="ER8" s="76">
        <v>17.75</v>
      </c>
      <c r="ES8" s="76">
        <v>6.2962573917254323</v>
      </c>
      <c r="ET8" s="76">
        <f t="shared" si="58"/>
        <v>8.305613912411852</v>
      </c>
      <c r="EU8" s="76">
        <f t="shared" si="35"/>
        <v>5.1574852165491354</v>
      </c>
      <c r="EV8" s="76">
        <f t="shared" si="59"/>
        <v>1</v>
      </c>
      <c r="EW8" s="76">
        <v>1</v>
      </c>
      <c r="EX8" s="76">
        <f t="shared" si="80"/>
        <v>-83.098591549295776</v>
      </c>
      <c r="EY8" s="76">
        <v>22.224593079999998</v>
      </c>
      <c r="EZ8" s="76">
        <v>10.654709029999999</v>
      </c>
      <c r="FA8" s="76">
        <f t="shared" si="36"/>
        <v>-1.8043283045900316</v>
      </c>
      <c r="FB8" s="76">
        <v>0.14927095900000001</v>
      </c>
      <c r="FC8" s="76">
        <f t="shared" si="37"/>
        <v>-0.2693338163769981</v>
      </c>
      <c r="FD8" s="76">
        <v>0.20927759000000001</v>
      </c>
      <c r="FE8" s="76">
        <f t="shared" si="38"/>
        <v>-0.37760547915338777</v>
      </c>
      <c r="FF8" s="76">
        <v>-0.133183352</v>
      </c>
      <c r="FG8" s="76">
        <f t="shared" si="39"/>
        <v>0.24030649171377741</v>
      </c>
      <c r="FH8" s="76">
        <v>4</v>
      </c>
      <c r="FI8" s="76">
        <v>2.9875000000000003</v>
      </c>
      <c r="FJ8" s="76">
        <v>0.42474739968050834</v>
      </c>
      <c r="FK8" s="76">
        <f t="shared" si="60"/>
        <v>2.3503789004792379</v>
      </c>
      <c r="FL8" s="76">
        <f t="shared" si="40"/>
        <v>2.1380052006389834</v>
      </c>
      <c r="FM8" s="76">
        <f t="shared" si="61"/>
        <v>0</v>
      </c>
      <c r="FN8" s="76">
        <v>0</v>
      </c>
      <c r="FO8" s="76">
        <f t="shared" si="81"/>
        <v>33.891213389121333</v>
      </c>
      <c r="FP8" s="76">
        <v>5.2475973400000004</v>
      </c>
      <c r="FQ8" s="76">
        <v>1.1073847400000001</v>
      </c>
      <c r="FR8" s="76">
        <f t="shared" si="82"/>
        <v>-1.1266159763046766</v>
      </c>
      <c r="FS8" s="76">
        <v>0.35576139000000001</v>
      </c>
      <c r="FT8" s="76">
        <f t="shared" si="83"/>
        <v>-0.40080646572635881</v>
      </c>
      <c r="FU8" s="76">
        <v>-0.204787833</v>
      </c>
      <c r="FV8" s="76">
        <f t="shared" si="84"/>
        <v>0.23071724441061406</v>
      </c>
      <c r="FW8" s="76">
        <v>6.9772204000000004E-2</v>
      </c>
      <c r="FX8" s="76">
        <f t="shared" si="85"/>
        <v>-7.8606479728389064E-2</v>
      </c>
      <c r="FY8" s="76">
        <v>10</v>
      </c>
      <c r="FZ8" s="76">
        <v>33.5</v>
      </c>
      <c r="GA8" s="76">
        <v>20.015902768457973</v>
      </c>
      <c r="GB8" s="76">
        <f t="shared" si="62"/>
        <v>3.4761458473130418</v>
      </c>
      <c r="GC8" s="76">
        <f t="shared" si="63"/>
        <v>-6.5318055369159467</v>
      </c>
      <c r="GD8" s="76">
        <f t="shared" si="64"/>
        <v>0</v>
      </c>
      <c r="GE8" s="76">
        <v>0</v>
      </c>
      <c r="GF8" s="76">
        <f t="shared" si="86"/>
        <v>-70.149253731343293</v>
      </c>
      <c r="GG8" s="76">
        <v>49.468992559999997</v>
      </c>
      <c r="GH8" s="76">
        <v>26.219206790000001</v>
      </c>
      <c r="GI8" s="76">
        <f t="shared" si="87"/>
        <v>-1.5053465528580925</v>
      </c>
      <c r="GJ8" s="76">
        <v>-0.201863142</v>
      </c>
      <c r="GK8" s="76">
        <f t="shared" si="88"/>
        <v>0.30387398495880363</v>
      </c>
      <c r="GL8" s="76">
        <v>0.30014332500000002</v>
      </c>
      <c r="GM8" s="76">
        <f t="shared" si="89"/>
        <v>-0.45181971965211615</v>
      </c>
      <c r="GN8" s="76">
        <v>0.20055964900000001</v>
      </c>
      <c r="GO8" s="76">
        <f t="shared" si="90"/>
        <v>-0.30191177626457899</v>
      </c>
      <c r="GP8" s="76">
        <v>2</v>
      </c>
      <c r="GQ8" s="76">
        <v>4.6194444444444445</v>
      </c>
      <c r="GR8" s="76">
        <v>1.1461360940690883</v>
      </c>
      <c r="GS8" s="76">
        <f t="shared" si="65"/>
        <v>2.9002403033408122</v>
      </c>
      <c r="GT8" s="76">
        <f t="shared" si="41"/>
        <v>2.3271722563062678</v>
      </c>
      <c r="GU8" s="76">
        <f t="shared" si="66"/>
        <v>1</v>
      </c>
      <c r="GV8" s="76">
        <v>1</v>
      </c>
      <c r="GW8" s="76">
        <f t="shared" si="91"/>
        <v>-56.704750450992179</v>
      </c>
      <c r="GX8" s="76">
        <v>8.0865116399999994</v>
      </c>
      <c r="GY8" s="76">
        <v>2.1194840899999998</v>
      </c>
      <c r="GZ8" s="76">
        <f t="shared" si="92"/>
        <v>-2.8716948943929084</v>
      </c>
      <c r="HA8" s="76">
        <v>0.31646949400000002</v>
      </c>
      <c r="HB8" s="76">
        <f t="shared" si="93"/>
        <v>-0.90880383015090715</v>
      </c>
      <c r="HC8" s="76">
        <v>-5.1700424000000002E-2</v>
      </c>
      <c r="HD8" s="76">
        <f t="shared" si="94"/>
        <v>0.1484678436387486</v>
      </c>
      <c r="HE8" s="76">
        <v>-8.2585430000000001E-3</v>
      </c>
      <c r="HF8" s="76">
        <f t="shared" si="95"/>
        <v>2.3716015768224293E-2</v>
      </c>
      <c r="HG8" s="84">
        <f t="shared" si="96"/>
        <v>4</v>
      </c>
      <c r="HH8" s="84">
        <f t="shared" si="97"/>
        <v>-2.2566067243868093</v>
      </c>
      <c r="HI8" s="84">
        <v>-1.1779660921244217</v>
      </c>
      <c r="HJ8" s="84">
        <v>0.97464603505467473</v>
      </c>
      <c r="HK8" s="84">
        <f t="shared" si="67"/>
        <v>-1.1066998617625106</v>
      </c>
      <c r="HL8" s="84">
        <f t="shared" si="98"/>
        <v>-1.2169520112841608</v>
      </c>
      <c r="HM8" s="84">
        <v>-1.0195175439495445</v>
      </c>
      <c r="HN8" s="84">
        <v>0.80956039188317086</v>
      </c>
      <c r="HO8" s="84">
        <f t="shared" si="68"/>
        <v>-0.24387861525111318</v>
      </c>
      <c r="HP8" s="84">
        <f t="shared" si="99"/>
        <v>-2.0072562890394181</v>
      </c>
      <c r="HQ8" s="84">
        <v>-0.32608810771569802</v>
      </c>
      <c r="HR8" s="84">
        <v>1.060654084223299</v>
      </c>
      <c r="HS8" s="84">
        <f t="shared" si="69"/>
        <v>-1.58502965889658</v>
      </c>
    </row>
    <row r="9" spans="1:242" ht="15">
      <c r="A9" s="84">
        <v>7</v>
      </c>
      <c r="B9" s="76">
        <v>54</v>
      </c>
      <c r="C9" s="76">
        <v>2</v>
      </c>
      <c r="D9" s="75" t="s">
        <v>1287</v>
      </c>
      <c r="E9" s="76">
        <v>5</v>
      </c>
      <c r="F9" s="105">
        <v>1</v>
      </c>
      <c r="G9" s="76">
        <v>18</v>
      </c>
      <c r="H9" s="76">
        <v>1</v>
      </c>
      <c r="I9" s="86">
        <v>27</v>
      </c>
      <c r="J9" s="76">
        <v>2</v>
      </c>
      <c r="K9" s="76">
        <v>4.3802547770700651</v>
      </c>
      <c r="L9" s="76">
        <v>0.69102874932476099</v>
      </c>
      <c r="M9" s="76">
        <f t="shared" si="42"/>
        <v>3.3437116530829236</v>
      </c>
      <c r="N9" s="76">
        <f t="shared" si="100"/>
        <v>2.9981972784205428</v>
      </c>
      <c r="O9" s="81">
        <f t="shared" si="43"/>
        <v>1</v>
      </c>
      <c r="P9" s="76">
        <v>1</v>
      </c>
      <c r="Q9" s="76">
        <f t="shared" si="0"/>
        <v>-54.340555474770994</v>
      </c>
      <c r="R9" s="76">
        <v>7.8089507899999999</v>
      </c>
      <c r="S9" s="76">
        <v>1.1481871299999999</v>
      </c>
      <c r="T9" s="76">
        <f t="shared" si="1"/>
        <v>-5.0592369816930454</v>
      </c>
      <c r="U9" s="76">
        <v>0.39891749199999998</v>
      </c>
      <c r="V9" s="76">
        <f t="shared" si="2"/>
        <v>-2.0182181281706395</v>
      </c>
      <c r="W9" s="76">
        <v>-2.2052129E-2</v>
      </c>
      <c r="X9" s="76">
        <f t="shared" si="3"/>
        <v>0.11156694656186568</v>
      </c>
      <c r="Y9" s="76">
        <v>-0.14759449199999999</v>
      </c>
      <c r="Z9" s="76">
        <f t="shared" si="4"/>
        <v>0.74671551222059829</v>
      </c>
      <c r="AA9" s="76">
        <v>0</v>
      </c>
      <c r="AB9" s="76">
        <v>15.363057324840764</v>
      </c>
      <c r="AC9" s="76">
        <v>4.5729876704264436</v>
      </c>
      <c r="AD9" s="76">
        <f t="shared" si="44"/>
        <v>8.5035758192010977</v>
      </c>
      <c r="AE9" s="76">
        <f t="shared" si="70"/>
        <v>6.2170819839878764</v>
      </c>
      <c r="AF9" s="81">
        <f t="shared" si="45"/>
        <v>1</v>
      </c>
      <c r="AG9" s="76">
        <v>1</v>
      </c>
      <c r="AH9" s="76">
        <f t="shared" si="5"/>
        <v>-100</v>
      </c>
      <c r="AI9" s="76">
        <v>16.873256779999998</v>
      </c>
      <c r="AJ9" s="76">
        <v>5.3276139300000001</v>
      </c>
      <c r="AK9" s="76">
        <f t="shared" si="6"/>
        <v>-3.167132041041119</v>
      </c>
      <c r="AL9" s="76">
        <v>-0.18051716500000001</v>
      </c>
      <c r="AM9" s="76">
        <f t="shared" si="7"/>
        <v>0.57172169722940647</v>
      </c>
      <c r="AN9" s="76">
        <v>9.4595112999999995E-2</v>
      </c>
      <c r="AO9" s="76">
        <f t="shared" si="8"/>
        <v>-0.29959521330820527</v>
      </c>
      <c r="AP9" s="76">
        <v>0.48885711300000001</v>
      </c>
      <c r="AQ9" s="76">
        <f t="shared" si="9"/>
        <v>-1.548275026073159</v>
      </c>
      <c r="AR9" s="76">
        <v>0</v>
      </c>
      <c r="AS9" s="76">
        <v>17.786163522012579</v>
      </c>
      <c r="AT9" s="76">
        <v>14.572109991990208</v>
      </c>
      <c r="AU9" s="76">
        <f t="shared" si="46"/>
        <v>-4.0720014659727326</v>
      </c>
      <c r="AV9" s="76">
        <f t="shared" si="101"/>
        <v>-11.358056461967838</v>
      </c>
      <c r="AW9" s="81">
        <f t="shared" si="47"/>
        <v>0</v>
      </c>
      <c r="AX9" s="76">
        <v>0</v>
      </c>
      <c r="AY9" s="76">
        <f t="shared" si="10"/>
        <v>-100</v>
      </c>
      <c r="AZ9" s="76">
        <v>29.874305100000001</v>
      </c>
      <c r="BA9" s="76">
        <v>14.16757803</v>
      </c>
      <c r="BB9" s="76">
        <f t="shared" si="11"/>
        <v>-2.1086388256864255</v>
      </c>
      <c r="BC9" s="76">
        <v>-5.8719925999999999E-2</v>
      </c>
      <c r="BD9" s="76">
        <f t="shared" si="12"/>
        <v>0.1238191158050338</v>
      </c>
      <c r="BE9" s="76">
        <v>0.10216771600000001</v>
      </c>
      <c r="BF9" s="76">
        <f t="shared" si="13"/>
        <v>-0.21543481268930423</v>
      </c>
      <c r="BG9" s="76">
        <v>0.33910177800000002</v>
      </c>
      <c r="BH9" s="76">
        <f t="shared" si="14"/>
        <v>-0.71504317495009895</v>
      </c>
      <c r="BI9" s="76">
        <v>8</v>
      </c>
      <c r="BJ9" s="76">
        <v>9.962025316455696</v>
      </c>
      <c r="BK9" s="76">
        <v>4.6766612239050032</v>
      </c>
      <c r="BL9" s="76">
        <f t="shared" si="48"/>
        <v>2.9470334805981917</v>
      </c>
      <c r="BM9" s="76">
        <f t="shared" si="71"/>
        <v>0.60870286864568968</v>
      </c>
      <c r="BN9" s="81">
        <f t="shared" si="49"/>
        <v>0</v>
      </c>
      <c r="BO9" s="76">
        <v>0</v>
      </c>
      <c r="BP9" s="76" t="e">
        <f>(#REF!/BJ9-1)*100</f>
        <v>#REF!</v>
      </c>
      <c r="BQ9" s="76">
        <f t="shared" si="15"/>
        <v>-19.695044472681069</v>
      </c>
      <c r="BR9" s="76">
        <v>15.5832</v>
      </c>
      <c r="BS9" s="76">
        <v>2.0337000000000001</v>
      </c>
      <c r="BT9" s="76">
        <f t="shared" si="16"/>
        <v>-3.7287702217632885</v>
      </c>
      <c r="BU9" s="76">
        <v>2.4100615999999998E-2</v>
      </c>
      <c r="BV9" s="76">
        <f t="shared" si="17"/>
        <v>-8.986565926695185E-2</v>
      </c>
      <c r="BW9" s="76">
        <v>0.34891287399999998</v>
      </c>
      <c r="BX9" s="76">
        <f t="shared" si="18"/>
        <v>-1.3010159345610464</v>
      </c>
      <c r="BY9" s="76">
        <v>-0.23120759699999999</v>
      </c>
      <c r="BZ9" s="76">
        <f t="shared" si="19"/>
        <v>0.86212000273904699</v>
      </c>
      <c r="CA9" s="76">
        <v>3</v>
      </c>
      <c r="CB9" s="76">
        <v>4.6597613992518436</v>
      </c>
      <c r="CC9" s="76">
        <v>0.71372926062325281</v>
      </c>
      <c r="CD9" s="76">
        <f t="shared" si="50"/>
        <v>3.5891675083169643</v>
      </c>
      <c r="CE9" s="76">
        <f t="shared" si="102"/>
        <v>3.232302878005338</v>
      </c>
      <c r="CF9" s="76">
        <f t="shared" si="51"/>
        <v>1</v>
      </c>
      <c r="CG9" s="76">
        <v>1</v>
      </c>
      <c r="CH9" s="76">
        <f t="shared" si="72"/>
        <v>-35.619021169588848</v>
      </c>
      <c r="CI9" s="76">
        <v>6.1161404399999997</v>
      </c>
      <c r="CJ9" s="76">
        <v>1.06476905</v>
      </c>
      <c r="CK9" s="76">
        <f t="shared" si="73"/>
        <v>-2.9265881084729122</v>
      </c>
      <c r="CL9" s="76">
        <v>0.40381287999999999</v>
      </c>
      <c r="CM9" s="76">
        <f t="shared" si="74"/>
        <v>-1.181793972656199</v>
      </c>
      <c r="CN9" s="76">
        <v>-3.5881877E-2</v>
      </c>
      <c r="CO9" s="76">
        <f t="shared" si="75"/>
        <v>0.10501147453788769</v>
      </c>
      <c r="CP9" s="76">
        <v>-0.137842258</v>
      </c>
      <c r="CQ9" s="76">
        <f t="shared" si="76"/>
        <v>0.40340751310785511</v>
      </c>
      <c r="CR9" s="76">
        <v>-2</v>
      </c>
      <c r="CS9" s="76">
        <v>72.629870129870127</v>
      </c>
      <c r="CT9" s="76">
        <v>35.272413501650114</v>
      </c>
      <c r="CU9" s="76">
        <f t="shared" si="52"/>
        <v>19.721249877394953</v>
      </c>
      <c r="CV9" s="76">
        <f t="shared" si="20"/>
        <v>2.0850431265699001</v>
      </c>
      <c r="CW9" s="76">
        <f t="shared" si="53"/>
        <v>1</v>
      </c>
      <c r="CX9" s="76">
        <v>1</v>
      </c>
      <c r="CY9" s="76">
        <f t="shared" si="77"/>
        <v>-102.75368797496647</v>
      </c>
      <c r="CZ9" s="76">
        <v>87.802320499999993</v>
      </c>
      <c r="DA9" s="76">
        <v>36.725535499999999</v>
      </c>
      <c r="DB9" s="76">
        <f t="shared" si="21"/>
        <v>-2.4452283479978121</v>
      </c>
      <c r="DC9" s="76">
        <v>-0.101096002</v>
      </c>
      <c r="DD9" s="76">
        <f t="shared" si="22"/>
        <v>0.24720280995964353</v>
      </c>
      <c r="DE9" s="76">
        <v>0.410993106</v>
      </c>
      <c r="DF9" s="76">
        <f t="shared" si="23"/>
        <v>-1.0049719936228696</v>
      </c>
      <c r="DG9" s="76">
        <v>-5.8657630000000002E-2</v>
      </c>
      <c r="DH9" s="76">
        <f t="shared" si="24"/>
        <v>0.1434312997023669</v>
      </c>
      <c r="DI9" s="76">
        <v>4</v>
      </c>
      <c r="DJ9" s="76">
        <v>112.87421383647799</v>
      </c>
      <c r="DK9" s="76">
        <v>26.832283158035064</v>
      </c>
      <c r="DL9" s="76">
        <f t="shared" si="54"/>
        <v>72.62578909942539</v>
      </c>
      <c r="DM9" s="76">
        <f t="shared" si="25"/>
        <v>59.209647520407863</v>
      </c>
      <c r="DN9" s="76">
        <f t="shared" si="55"/>
        <v>1</v>
      </c>
      <c r="DO9" s="76">
        <v>1</v>
      </c>
      <c r="DP9" s="76">
        <f t="shared" si="78"/>
        <v>-96.456232239371488</v>
      </c>
      <c r="DQ9" s="76">
        <v>130.04950299999999</v>
      </c>
      <c r="DR9" s="76">
        <v>32.9296018</v>
      </c>
      <c r="DS9" s="76">
        <f t="shared" si="26"/>
        <v>-3.8278477755537264</v>
      </c>
      <c r="DT9" s="76">
        <v>-7.1001698000000002E-2</v>
      </c>
      <c r="DU9" s="76">
        <f t="shared" si="27"/>
        <v>0.27178369174983746</v>
      </c>
      <c r="DV9" s="76">
        <v>0.30034440000000001</v>
      </c>
      <c r="DW9" s="76">
        <f t="shared" si="28"/>
        <v>-1.1496726434400186</v>
      </c>
      <c r="DX9" s="76">
        <v>5.7324346999999998E-2</v>
      </c>
      <c r="DY9" s="76">
        <f t="shared" si="29"/>
        <v>-0.21942887414901993</v>
      </c>
      <c r="DZ9" s="76">
        <v>0</v>
      </c>
      <c r="EA9" s="76">
        <v>5.3245020725912449</v>
      </c>
      <c r="EB9" s="76">
        <v>0.793104953098972</v>
      </c>
      <c r="EC9" s="76">
        <f t="shared" si="56"/>
        <v>4.1348446429427863</v>
      </c>
      <c r="ED9" s="76">
        <f t="shared" si="30"/>
        <v>3.7382921663933009</v>
      </c>
      <c r="EE9" s="76">
        <f t="shared" si="57"/>
        <v>1</v>
      </c>
      <c r="EF9" s="76">
        <v>1</v>
      </c>
      <c r="EG9" s="76">
        <f t="shared" si="79"/>
        <v>-100</v>
      </c>
      <c r="EH9" s="76">
        <v>7.1571011899999997</v>
      </c>
      <c r="EI9" s="76">
        <v>1.4803896700000001</v>
      </c>
      <c r="EJ9" s="76">
        <f t="shared" si="31"/>
        <v>-4.8346062763326358</v>
      </c>
      <c r="EK9" s="76">
        <v>7.2062352999999996E-2</v>
      </c>
      <c r="EL9" s="76">
        <f t="shared" si="32"/>
        <v>-0.34839310410109792</v>
      </c>
      <c r="EM9" s="76">
        <v>-0.32349291000000002</v>
      </c>
      <c r="EN9" s="76">
        <f t="shared" si="33"/>
        <v>1.5639608530351086</v>
      </c>
      <c r="EO9" s="76">
        <v>0.575354276</v>
      </c>
      <c r="EP9" s="76">
        <f t="shared" si="34"/>
        <v>-2.7816113938644196</v>
      </c>
      <c r="EQ9" s="76">
        <v>0</v>
      </c>
      <c r="ER9" s="76">
        <v>16.172413793103448</v>
      </c>
      <c r="ES9" s="76">
        <v>7.4520176495905073</v>
      </c>
      <c r="ET9" s="76">
        <f t="shared" si="58"/>
        <v>4.9943873187176884</v>
      </c>
      <c r="EU9" s="76">
        <f t="shared" si="35"/>
        <v>1.2683784939224338</v>
      </c>
      <c r="EV9" s="76">
        <f t="shared" si="59"/>
        <v>1</v>
      </c>
      <c r="EW9" s="76">
        <v>1</v>
      </c>
      <c r="EX9" s="76">
        <f t="shared" si="80"/>
        <v>-100</v>
      </c>
      <c r="EY9" s="76">
        <v>22.224593079999998</v>
      </c>
      <c r="EZ9" s="76">
        <v>10.654709029999999</v>
      </c>
      <c r="FA9" s="76">
        <f t="shared" si="36"/>
        <v>-2.0858939476829619</v>
      </c>
      <c r="FB9" s="76">
        <v>0.14927095900000001</v>
      </c>
      <c r="FC9" s="76">
        <f t="shared" si="37"/>
        <v>-0.31136338994293156</v>
      </c>
      <c r="FD9" s="76">
        <v>0.20927759000000001</v>
      </c>
      <c r="FE9" s="76">
        <f t="shared" si="38"/>
        <v>-0.43653085836667638</v>
      </c>
      <c r="FF9" s="76">
        <v>-0.133183352</v>
      </c>
      <c r="FG9" s="76">
        <f t="shared" si="39"/>
        <v>0.27780634786892949</v>
      </c>
      <c r="FH9" s="76">
        <v>2</v>
      </c>
      <c r="FI9" s="76">
        <v>3.4145852051512438</v>
      </c>
      <c r="FJ9" s="76">
        <v>0.57170675191760467</v>
      </c>
      <c r="FK9" s="76">
        <f t="shared" si="60"/>
        <v>2.5570250772748366</v>
      </c>
      <c r="FL9" s="76">
        <f t="shared" si="40"/>
        <v>2.2711717013160344</v>
      </c>
      <c r="FM9" s="76">
        <f t="shared" si="61"/>
        <v>1</v>
      </c>
      <c r="FN9" s="76">
        <v>1</v>
      </c>
      <c r="FO9" s="76">
        <f t="shared" si="81"/>
        <v>-41.427731925306773</v>
      </c>
      <c r="FP9" s="76">
        <v>5.2475973400000004</v>
      </c>
      <c r="FQ9" s="76">
        <v>1.1073847400000001</v>
      </c>
      <c r="FR9" s="76">
        <f t="shared" si="82"/>
        <v>-2.9326730111885055</v>
      </c>
      <c r="FS9" s="76">
        <v>0.35576139000000001</v>
      </c>
      <c r="FT9" s="76">
        <f t="shared" si="83"/>
        <v>-1.0433318268759084</v>
      </c>
      <c r="FU9" s="76">
        <v>-0.204787833</v>
      </c>
      <c r="FV9" s="76">
        <f t="shared" si="84"/>
        <v>0.60057575085887882</v>
      </c>
      <c r="FW9" s="76">
        <v>6.9772204000000004E-2</v>
      </c>
      <c r="FX9" s="76">
        <f t="shared" si="85"/>
        <v>-0.20461905960193871</v>
      </c>
      <c r="FY9" s="76">
        <v>4</v>
      </c>
      <c r="FZ9" s="76">
        <v>38.383647798742139</v>
      </c>
      <c r="GA9" s="76">
        <v>24.50595348542063</v>
      </c>
      <c r="GB9" s="76">
        <f t="shared" si="62"/>
        <v>1.624717570611196</v>
      </c>
      <c r="GC9" s="76">
        <f t="shared" si="63"/>
        <v>-10.628259172099121</v>
      </c>
      <c r="GD9" s="76">
        <f t="shared" si="64"/>
        <v>0</v>
      </c>
      <c r="GE9" s="76">
        <v>0</v>
      </c>
      <c r="GF9" s="76">
        <f t="shared" si="86"/>
        <v>-89.578895625102405</v>
      </c>
      <c r="GG9" s="76">
        <v>49.468992559999997</v>
      </c>
      <c r="GH9" s="76">
        <v>26.219206790000001</v>
      </c>
      <c r="GI9" s="76">
        <f t="shared" si="87"/>
        <v>-1.734186427689409</v>
      </c>
      <c r="GJ9" s="76">
        <v>-0.201863142</v>
      </c>
      <c r="GK9" s="76">
        <f t="shared" si="88"/>
        <v>0.35006832110713987</v>
      </c>
      <c r="GL9" s="76">
        <v>0.30014332500000002</v>
      </c>
      <c r="GM9" s="76">
        <f t="shared" si="89"/>
        <v>-0.52050448057657128</v>
      </c>
      <c r="GN9" s="76">
        <v>0.20055964900000001</v>
      </c>
      <c r="GO9" s="76">
        <f t="shared" si="90"/>
        <v>-0.34780782123795179</v>
      </c>
      <c r="GP9" s="76">
        <v>4</v>
      </c>
      <c r="GQ9" s="76">
        <v>5.2027829313543634</v>
      </c>
      <c r="GR9" s="76">
        <v>1.4084192080692706</v>
      </c>
      <c r="GS9" s="76">
        <f t="shared" si="65"/>
        <v>3.0901541192504576</v>
      </c>
      <c r="GT9" s="76">
        <f t="shared" si="41"/>
        <v>2.3859445152158223</v>
      </c>
      <c r="GU9" s="76">
        <f t="shared" si="66"/>
        <v>0</v>
      </c>
      <c r="GV9" s="76">
        <v>0</v>
      </c>
      <c r="GW9" s="76">
        <f t="shared" si="91"/>
        <v>-23.118068680241109</v>
      </c>
      <c r="GX9" s="76">
        <v>8.0865116399999994</v>
      </c>
      <c r="GY9" s="76">
        <v>2.1194840899999998</v>
      </c>
      <c r="GZ9" s="76">
        <f t="shared" si="92"/>
        <v>-1.9280690330636074</v>
      </c>
      <c r="HA9" s="76">
        <v>0.31646949400000002</v>
      </c>
      <c r="HB9" s="76">
        <f t="shared" si="93"/>
        <v>-0.61017503129070916</v>
      </c>
      <c r="HC9" s="76">
        <v>-5.1700424000000002E-2</v>
      </c>
      <c r="HD9" s="76">
        <f t="shared" si="94"/>
        <v>9.968198651065853E-2</v>
      </c>
      <c r="HE9" s="76">
        <v>-8.2585430000000001E-3</v>
      </c>
      <c r="HF9" s="76">
        <f t="shared" si="95"/>
        <v>1.5923041016524225E-2</v>
      </c>
      <c r="HG9" s="84">
        <f t="shared" si="96"/>
        <v>8</v>
      </c>
      <c r="HH9" s="84">
        <f t="shared" si="97"/>
        <v>-4.0385454764533764</v>
      </c>
      <c r="HI9" s="84">
        <v>-0.74538209790255971</v>
      </c>
      <c r="HJ9" s="84">
        <v>0.87082188820576489</v>
      </c>
      <c r="HK9" s="84">
        <f t="shared" si="67"/>
        <v>-3.7816727199359064</v>
      </c>
      <c r="HL9" s="84">
        <f t="shared" si="98"/>
        <v>-1.6262811194837212</v>
      </c>
      <c r="HM9" s="84">
        <v>-0.47961122713039978</v>
      </c>
      <c r="HN9" s="84">
        <v>0.88900039292952804</v>
      </c>
      <c r="HO9" s="84">
        <f t="shared" si="68"/>
        <v>-1.2898418284998656</v>
      </c>
      <c r="HP9" s="84">
        <f t="shared" si="99"/>
        <v>-3.3673816332212674</v>
      </c>
      <c r="HQ9" s="84">
        <v>-0.10709592472536997</v>
      </c>
      <c r="HR9" s="84">
        <v>0.97417228242945508</v>
      </c>
      <c r="HS9" s="84">
        <f t="shared" si="69"/>
        <v>-3.3467239494488408</v>
      </c>
    </row>
    <row r="10" spans="1:242" ht="15">
      <c r="A10" s="84">
        <v>8</v>
      </c>
      <c r="B10" s="76">
        <v>55</v>
      </c>
      <c r="C10" s="76">
        <v>2</v>
      </c>
      <c r="D10" s="75" t="s">
        <v>1301</v>
      </c>
      <c r="E10" s="76">
        <v>17</v>
      </c>
      <c r="F10" s="105">
        <v>1</v>
      </c>
      <c r="G10" s="76">
        <v>25</v>
      </c>
      <c r="H10" s="76">
        <v>1</v>
      </c>
      <c r="I10" s="86">
        <v>24</v>
      </c>
      <c r="J10" s="76">
        <v>4</v>
      </c>
      <c r="K10" s="76">
        <v>4.4598452883263002</v>
      </c>
      <c r="L10" s="76">
        <v>0.66826415665335293</v>
      </c>
      <c r="M10" s="76">
        <f t="shared" si="42"/>
        <v>3.457449053346271</v>
      </c>
      <c r="N10" s="76">
        <f t="shared" si="100"/>
        <v>3.1233169750195944</v>
      </c>
      <c r="O10" s="81">
        <f t="shared" si="43"/>
        <v>0</v>
      </c>
      <c r="P10" s="76">
        <v>0</v>
      </c>
      <c r="Q10" s="76">
        <f t="shared" si="0"/>
        <v>-10.310790141755611</v>
      </c>
      <c r="R10" s="76">
        <v>7.8089507899999999</v>
      </c>
      <c r="S10" s="76">
        <v>1.1481871299999999</v>
      </c>
      <c r="T10" s="76">
        <f t="shared" si="1"/>
        <v>-3.3173606378953231</v>
      </c>
      <c r="U10" s="76">
        <v>0.39891749199999998</v>
      </c>
      <c r="V10" s="76">
        <f t="shared" si="2"/>
        <v>-1.3233531857287224</v>
      </c>
      <c r="W10" s="76">
        <v>-2.2052129E-2</v>
      </c>
      <c r="X10" s="76">
        <f t="shared" si="3"/>
        <v>7.3154864726389948E-2</v>
      </c>
      <c r="Y10" s="76">
        <v>-0.14759449199999999</v>
      </c>
      <c r="Z10" s="76">
        <f t="shared" si="4"/>
        <v>0.48962415813095617</v>
      </c>
      <c r="AA10" s="76">
        <v>1</v>
      </c>
      <c r="AB10" s="76">
        <v>15.601265822784811</v>
      </c>
      <c r="AC10" s="76">
        <v>5.0575539434267638</v>
      </c>
      <c r="AD10" s="76">
        <f t="shared" si="44"/>
        <v>8.0149349076446654</v>
      </c>
      <c r="AE10" s="76">
        <f t="shared" si="70"/>
        <v>5.4861579359312831</v>
      </c>
      <c r="AF10" s="81">
        <f t="shared" si="45"/>
        <v>1</v>
      </c>
      <c r="AG10" s="76">
        <v>1</v>
      </c>
      <c r="AH10" s="76">
        <f t="shared" si="5"/>
        <v>-93.590263691683575</v>
      </c>
      <c r="AI10" s="76">
        <v>16.873256779999998</v>
      </c>
      <c r="AJ10" s="76">
        <v>5.3276139300000001</v>
      </c>
      <c r="AK10" s="76">
        <f t="shared" si="6"/>
        <v>-2.9794307524081418</v>
      </c>
      <c r="AL10" s="76">
        <v>-0.18051716500000001</v>
      </c>
      <c r="AM10" s="76">
        <f t="shared" si="7"/>
        <v>0.53783839273853473</v>
      </c>
      <c r="AN10" s="76">
        <v>9.4595112999999995E-2</v>
      </c>
      <c r="AO10" s="76">
        <f t="shared" si="8"/>
        <v>-0.2818395886997232</v>
      </c>
      <c r="AP10" s="76">
        <v>0.48885711300000001</v>
      </c>
      <c r="AQ10" s="76">
        <f t="shared" si="9"/>
        <v>-1.456515916005662</v>
      </c>
      <c r="AR10" s="76">
        <v>6</v>
      </c>
      <c r="AS10" s="76">
        <v>21.838709677419356</v>
      </c>
      <c r="AT10" s="76">
        <v>14.393127811368391</v>
      </c>
      <c r="AU10" s="76">
        <f t="shared" si="46"/>
        <v>0.24901796036676771</v>
      </c>
      <c r="AV10" s="76">
        <f t="shared" si="101"/>
        <v>-6.947545945317426</v>
      </c>
      <c r="AW10" s="81">
        <f t="shared" si="47"/>
        <v>0</v>
      </c>
      <c r="AX10" s="76">
        <v>0</v>
      </c>
      <c r="AY10" s="76">
        <f t="shared" si="10"/>
        <v>-72.525849335302809</v>
      </c>
      <c r="AZ10" s="76">
        <v>29.874305100000001</v>
      </c>
      <c r="BA10" s="76">
        <v>14.16757803</v>
      </c>
      <c r="BB10" s="76">
        <f t="shared" si="11"/>
        <v>-1.6851366584638463</v>
      </c>
      <c r="BC10" s="76">
        <v>-5.8719925999999999E-2</v>
      </c>
      <c r="BD10" s="76">
        <f t="shared" si="12"/>
        <v>9.8951099884884333E-2</v>
      </c>
      <c r="BE10" s="76">
        <v>0.10216771600000001</v>
      </c>
      <c r="BF10" s="76">
        <f t="shared" si="13"/>
        <v>-0.17216656354312326</v>
      </c>
      <c r="BG10" s="76">
        <v>0.33910177800000002</v>
      </c>
      <c r="BH10" s="76">
        <f t="shared" si="14"/>
        <v>-0.57143283705806902</v>
      </c>
      <c r="BI10" s="76">
        <v>8</v>
      </c>
      <c r="BJ10" s="76">
        <v>10.461538461538462</v>
      </c>
      <c r="BK10" s="76">
        <v>3.2988455759545707</v>
      </c>
      <c r="BL10" s="76">
        <f t="shared" si="48"/>
        <v>5.5132700976066058</v>
      </c>
      <c r="BM10" s="76">
        <f t="shared" si="71"/>
        <v>3.8638473096293202</v>
      </c>
      <c r="BN10" s="81">
        <f t="shared" si="49"/>
        <v>0</v>
      </c>
      <c r="BO10" s="76">
        <v>0</v>
      </c>
      <c r="BP10" s="76" t="e">
        <f>(#REF!/BJ10-1)*100</f>
        <v>#REF!</v>
      </c>
      <c r="BQ10" s="76">
        <f t="shared" si="15"/>
        <v>-23.529411764705888</v>
      </c>
      <c r="BR10" s="76">
        <v>15.5832</v>
      </c>
      <c r="BS10" s="76">
        <v>2.0337000000000001</v>
      </c>
      <c r="BT10" s="76">
        <f t="shared" si="16"/>
        <v>-3.7287702217632885</v>
      </c>
      <c r="BU10" s="76">
        <v>2.4100615999999998E-2</v>
      </c>
      <c r="BV10" s="76">
        <f t="shared" si="17"/>
        <v>-8.986565926695185E-2</v>
      </c>
      <c r="BW10" s="76">
        <v>0.34891287399999998</v>
      </c>
      <c r="BX10" s="76">
        <f t="shared" si="18"/>
        <v>-1.3010159345610464</v>
      </c>
      <c r="BY10" s="76">
        <v>-0.23120759699999999</v>
      </c>
      <c r="BZ10" s="76">
        <f t="shared" si="19"/>
        <v>0.86212000273904699</v>
      </c>
      <c r="CA10" s="76">
        <v>4</v>
      </c>
      <c r="CB10" s="76">
        <v>4.6611492673992663</v>
      </c>
      <c r="CC10" s="76">
        <v>0.75233202786692133</v>
      </c>
      <c r="CD10" s="76">
        <f t="shared" si="50"/>
        <v>3.532651225598884</v>
      </c>
      <c r="CE10" s="76">
        <f t="shared" si="102"/>
        <v>3.1564852116654238</v>
      </c>
      <c r="CF10" s="76">
        <f t="shared" si="51"/>
        <v>0</v>
      </c>
      <c r="CG10" s="76">
        <v>0</v>
      </c>
      <c r="CH10" s="76">
        <f t="shared" si="72"/>
        <v>-14.18425434309597</v>
      </c>
      <c r="CI10" s="76">
        <v>6.1161404399999997</v>
      </c>
      <c r="CJ10" s="76">
        <v>1.06476905</v>
      </c>
      <c r="CK10" s="76">
        <f t="shared" si="73"/>
        <v>-1.9874173089460101</v>
      </c>
      <c r="CL10" s="76">
        <v>0.40381287999999999</v>
      </c>
      <c r="CM10" s="76">
        <f t="shared" si="74"/>
        <v>-0.80254470728733807</v>
      </c>
      <c r="CN10" s="76">
        <v>-3.5881877E-2</v>
      </c>
      <c r="CO10" s="76">
        <f t="shared" si="75"/>
        <v>7.1312263427271733E-2</v>
      </c>
      <c r="CP10" s="76">
        <v>-0.137842258</v>
      </c>
      <c r="CQ10" s="76">
        <f t="shared" si="76"/>
        <v>0.2739500894534016</v>
      </c>
      <c r="CR10" s="76">
        <v>18</v>
      </c>
      <c r="CS10" s="76">
        <v>74.233766233766232</v>
      </c>
      <c r="CT10" s="76">
        <v>30.529701001469267</v>
      </c>
      <c r="CU10" s="76">
        <f t="shared" si="52"/>
        <v>28.43921473156233</v>
      </c>
      <c r="CV10" s="76">
        <f t="shared" si="20"/>
        <v>13.174364230827699</v>
      </c>
      <c r="CW10" s="76">
        <f t="shared" si="53"/>
        <v>1</v>
      </c>
      <c r="CX10" s="76">
        <v>0</v>
      </c>
      <c r="CY10" s="76">
        <f t="shared" si="77"/>
        <v>-75.752274317704689</v>
      </c>
      <c r="CZ10" s="76">
        <v>87.802320499999993</v>
      </c>
      <c r="DA10" s="76">
        <v>36.725535499999999</v>
      </c>
      <c r="DB10" s="76">
        <f t="shared" si="21"/>
        <v>-1.9006481335037304</v>
      </c>
      <c r="DC10" s="76">
        <v>-0.101096002</v>
      </c>
      <c r="DD10" s="76">
        <f t="shared" si="22"/>
        <v>0.19214792750598941</v>
      </c>
      <c r="DE10" s="76">
        <v>0.410993106</v>
      </c>
      <c r="DF10" s="76">
        <f t="shared" si="23"/>
        <v>-0.78115327980180083</v>
      </c>
      <c r="DG10" s="76">
        <v>-5.8657630000000002E-2</v>
      </c>
      <c r="DH10" s="76">
        <f t="shared" si="24"/>
        <v>0.11148751497525243</v>
      </c>
      <c r="DI10" s="76">
        <v>36</v>
      </c>
      <c r="DJ10" s="76">
        <v>112.23566878980891</v>
      </c>
      <c r="DK10" s="76">
        <v>27.891074789531476</v>
      </c>
      <c r="DL10" s="76">
        <f t="shared" si="54"/>
        <v>70.399056605511703</v>
      </c>
      <c r="DM10" s="76">
        <f t="shared" si="25"/>
        <v>56.453519210745959</v>
      </c>
      <c r="DN10" s="76">
        <f t="shared" si="55"/>
        <v>1</v>
      </c>
      <c r="DO10" s="76">
        <v>1</v>
      </c>
      <c r="DP10" s="76">
        <f t="shared" si="78"/>
        <v>-67.924635378241874</v>
      </c>
      <c r="DQ10" s="76">
        <v>130.04950299999999</v>
      </c>
      <c r="DR10" s="76">
        <v>32.9296018</v>
      </c>
      <c r="DS10" s="76">
        <f t="shared" si="26"/>
        <v>-2.8560777494734233</v>
      </c>
      <c r="DT10" s="76">
        <v>-7.1001698000000002E-2</v>
      </c>
      <c r="DU10" s="76">
        <f t="shared" si="27"/>
        <v>0.20278636983263165</v>
      </c>
      <c r="DV10" s="76">
        <v>0.30034440000000001</v>
      </c>
      <c r="DW10" s="76">
        <f t="shared" si="28"/>
        <v>-0.85780695801894569</v>
      </c>
      <c r="DX10" s="76">
        <v>5.7324346999999998E-2</v>
      </c>
      <c r="DY10" s="76">
        <f t="shared" si="29"/>
        <v>-0.16372279196979359</v>
      </c>
      <c r="DZ10" s="76">
        <v>5</v>
      </c>
      <c r="EA10" s="76">
        <v>5.5252117309442168</v>
      </c>
      <c r="EB10" s="76">
        <v>0.93437484382933522</v>
      </c>
      <c r="EC10" s="76">
        <f t="shared" si="56"/>
        <v>4.1236494652002138</v>
      </c>
      <c r="ED10" s="76">
        <f t="shared" si="30"/>
        <v>3.6564620432855461</v>
      </c>
      <c r="EE10" s="76">
        <f t="shared" si="57"/>
        <v>0</v>
      </c>
      <c r="EF10" s="76">
        <v>0</v>
      </c>
      <c r="EG10" s="76">
        <f t="shared" si="79"/>
        <v>-9.5057303958641644</v>
      </c>
      <c r="EH10" s="76">
        <v>7.1571011899999997</v>
      </c>
      <c r="EI10" s="76">
        <v>1.4803896700000001</v>
      </c>
      <c r="EJ10" s="76">
        <f t="shared" si="31"/>
        <v>-1.4571171588896588</v>
      </c>
      <c r="EK10" s="76">
        <v>7.2062352999999996E-2</v>
      </c>
      <c r="EL10" s="76">
        <f t="shared" si="32"/>
        <v>-0.10500329106626367</v>
      </c>
      <c r="EM10" s="76">
        <v>-0.32349291000000002</v>
      </c>
      <c r="EN10" s="76">
        <f t="shared" si="33"/>
        <v>0.4713670699401481</v>
      </c>
      <c r="EO10" s="76">
        <v>0.575354276</v>
      </c>
      <c r="EP10" s="76">
        <f t="shared" si="34"/>
        <v>-0.83835858800013663</v>
      </c>
      <c r="EQ10" s="76">
        <v>3</v>
      </c>
      <c r="ER10" s="76">
        <v>15.689189189189189</v>
      </c>
      <c r="ES10" s="76">
        <v>7.2720238799733563</v>
      </c>
      <c r="ET10" s="76">
        <f t="shared" si="58"/>
        <v>4.7811533692291555</v>
      </c>
      <c r="EU10" s="76">
        <f t="shared" si="35"/>
        <v>1.1451414292424769</v>
      </c>
      <c r="EV10" s="76">
        <f t="shared" si="59"/>
        <v>1</v>
      </c>
      <c r="EW10" s="76">
        <v>0</v>
      </c>
      <c r="EX10" s="76">
        <f t="shared" si="80"/>
        <v>-80.878552971576227</v>
      </c>
      <c r="EY10" s="76">
        <v>22.224593079999998</v>
      </c>
      <c r="EZ10" s="76">
        <v>10.654709029999999</v>
      </c>
      <c r="FA10" s="76">
        <f t="shared" si="36"/>
        <v>-1.8043283045900316</v>
      </c>
      <c r="FB10" s="76">
        <v>0.14927095900000001</v>
      </c>
      <c r="FC10" s="76">
        <f t="shared" si="37"/>
        <v>-0.2693338163769981</v>
      </c>
      <c r="FD10" s="76">
        <v>0.20927759000000001</v>
      </c>
      <c r="FE10" s="76">
        <f t="shared" si="38"/>
        <v>-0.37760547915338777</v>
      </c>
      <c r="FF10" s="76">
        <v>-0.133183352</v>
      </c>
      <c r="FG10" s="76">
        <f t="shared" si="39"/>
        <v>0.24030649171377741</v>
      </c>
      <c r="FH10" s="76">
        <v>3</v>
      </c>
      <c r="FI10" s="76">
        <v>3.450279057859702</v>
      </c>
      <c r="FJ10" s="76">
        <v>0.60002942472524279</v>
      </c>
      <c r="FK10" s="76">
        <f t="shared" si="60"/>
        <v>2.550234920771838</v>
      </c>
      <c r="FL10" s="76">
        <f t="shared" si="40"/>
        <v>2.2502202084092167</v>
      </c>
      <c r="FM10" s="76">
        <f t="shared" si="61"/>
        <v>0</v>
      </c>
      <c r="FN10" s="76">
        <v>0</v>
      </c>
      <c r="FO10" s="76">
        <f t="shared" si="81"/>
        <v>-13.050511286441335</v>
      </c>
      <c r="FP10" s="76">
        <v>5.2475973400000004</v>
      </c>
      <c r="FQ10" s="76">
        <v>1.1073847400000001</v>
      </c>
      <c r="FR10" s="76">
        <f t="shared" si="82"/>
        <v>-2.0296444937465909</v>
      </c>
      <c r="FS10" s="76">
        <v>0.35576139000000001</v>
      </c>
      <c r="FT10" s="76">
        <f t="shared" si="83"/>
        <v>-0.7220691463011335</v>
      </c>
      <c r="FU10" s="76">
        <v>-0.204787833</v>
      </c>
      <c r="FV10" s="76">
        <f t="shared" si="84"/>
        <v>0.41564649763474643</v>
      </c>
      <c r="FW10" s="76">
        <v>6.9772204000000004E-2</v>
      </c>
      <c r="FX10" s="76">
        <f t="shared" si="85"/>
        <v>-0.14161276966516387</v>
      </c>
      <c r="FY10" s="76">
        <v>-4</v>
      </c>
      <c r="FZ10" s="76">
        <v>36.411392405063289</v>
      </c>
      <c r="GA10" s="76">
        <v>22.316236055379775</v>
      </c>
      <c r="GB10" s="76">
        <f t="shared" si="62"/>
        <v>2.9370383219936258</v>
      </c>
      <c r="GC10" s="76">
        <f t="shared" si="63"/>
        <v>-8.2210797056962619</v>
      </c>
      <c r="GD10" s="76">
        <f t="shared" si="64"/>
        <v>1</v>
      </c>
      <c r="GE10" s="76">
        <v>0</v>
      </c>
      <c r="GF10" s="76">
        <f t="shared" si="86"/>
        <v>-110.98557274465497</v>
      </c>
      <c r="GG10" s="76">
        <v>49.468992559999997</v>
      </c>
      <c r="GH10" s="76">
        <v>26.219206790000001</v>
      </c>
      <c r="GI10" s="76">
        <f t="shared" si="87"/>
        <v>-2.0393062607978307</v>
      </c>
      <c r="GJ10" s="76">
        <v>-0.201863142</v>
      </c>
      <c r="GK10" s="76">
        <f t="shared" si="88"/>
        <v>0.41166076930492151</v>
      </c>
      <c r="GL10" s="76">
        <v>0.30014332500000002</v>
      </c>
      <c r="GM10" s="76">
        <f t="shared" si="89"/>
        <v>-0.61208416180917813</v>
      </c>
      <c r="GN10" s="76">
        <v>0.20055964900000001</v>
      </c>
      <c r="GO10" s="76">
        <f t="shared" si="90"/>
        <v>-0.40900254786911538</v>
      </c>
      <c r="GP10" s="76">
        <v>3</v>
      </c>
      <c r="GQ10" s="76">
        <v>5.428228366615464</v>
      </c>
      <c r="GR10" s="76">
        <v>1.3570111550791333</v>
      </c>
      <c r="GS10" s="76">
        <f t="shared" si="65"/>
        <v>3.3927116339967642</v>
      </c>
      <c r="GT10" s="76">
        <f t="shared" si="41"/>
        <v>2.7142060564571975</v>
      </c>
      <c r="GU10" s="76">
        <f t="shared" si="66"/>
        <v>1</v>
      </c>
      <c r="GV10" s="76">
        <v>0</v>
      </c>
      <c r="GW10" s="76">
        <f t="shared" si="91"/>
        <v>-44.733349494827543</v>
      </c>
      <c r="GX10" s="76">
        <v>8.0865116399999994</v>
      </c>
      <c r="GY10" s="76">
        <v>2.1194840899999998</v>
      </c>
      <c r="GZ10" s="76">
        <f t="shared" si="92"/>
        <v>-2.3998819637282578</v>
      </c>
      <c r="HA10" s="76">
        <v>0.31646949400000002</v>
      </c>
      <c r="HB10" s="76">
        <f t="shared" si="93"/>
        <v>-0.7594894307208081</v>
      </c>
      <c r="HC10" s="76">
        <v>-5.1700424000000002E-2</v>
      </c>
      <c r="HD10" s="76">
        <f t="shared" si="94"/>
        <v>0.12407491507470356</v>
      </c>
      <c r="HE10" s="76">
        <v>-8.2585430000000001E-3</v>
      </c>
      <c r="HF10" s="76">
        <f t="shared" si="95"/>
        <v>1.9819528392374258E-2</v>
      </c>
      <c r="HG10" s="84">
        <f t="shared" si="96"/>
        <v>6</v>
      </c>
      <c r="HH10" s="84">
        <f t="shared" si="97"/>
        <v>-2.6282746774812535</v>
      </c>
      <c r="HI10" s="84">
        <v>-0.84239145382359437</v>
      </c>
      <c r="HJ10" s="84">
        <v>0.82619375867050304</v>
      </c>
      <c r="HK10" s="84">
        <f t="shared" si="67"/>
        <v>-2.1615791754847824</v>
      </c>
      <c r="HL10" s="84">
        <f t="shared" si="98"/>
        <v>-2.3158888679747678</v>
      </c>
      <c r="HM10" s="84">
        <v>-0.60554826776119475</v>
      </c>
      <c r="HN10" s="84">
        <v>0.92960622001353332</v>
      </c>
      <c r="HO10" s="84">
        <f t="shared" si="68"/>
        <v>-1.8398549443749135</v>
      </c>
      <c r="HP10" s="84">
        <f t="shared" si="99"/>
        <v>-1.5833376651631317</v>
      </c>
      <c r="HQ10" s="84">
        <v>-0.12788180211838215</v>
      </c>
      <c r="HR10" s="84">
        <v>0.96128168130886738</v>
      </c>
      <c r="HS10" s="84">
        <f t="shared" si="69"/>
        <v>-1.5140784343908662</v>
      </c>
    </row>
    <row r="11" spans="1:242" ht="15">
      <c r="A11" s="84">
        <v>9</v>
      </c>
      <c r="B11" s="76">
        <v>53</v>
      </c>
      <c r="C11" s="76">
        <v>1</v>
      </c>
      <c r="D11" s="75" t="s">
        <v>1288</v>
      </c>
      <c r="E11" s="76">
        <v>4</v>
      </c>
      <c r="F11" s="96" t="s">
        <v>1339</v>
      </c>
      <c r="G11" s="76">
        <v>18</v>
      </c>
      <c r="H11" s="76">
        <v>2</v>
      </c>
      <c r="I11" s="86">
        <v>24</v>
      </c>
      <c r="J11" s="76">
        <v>6</v>
      </c>
      <c r="K11" s="76">
        <v>4.6449752140603877</v>
      </c>
      <c r="L11" s="76">
        <v>0.61900036820132909</v>
      </c>
      <c r="M11" s="76">
        <f t="shared" si="42"/>
        <v>3.7164746617583941</v>
      </c>
      <c r="N11" s="76">
        <f t="shared" si="100"/>
        <v>3.4069744776577293</v>
      </c>
      <c r="O11" s="81">
        <f t="shared" si="43"/>
        <v>0</v>
      </c>
      <c r="P11" s="76">
        <v>0</v>
      </c>
      <c r="Q11" s="76">
        <f t="shared" si="0"/>
        <v>29.171841043154288</v>
      </c>
      <c r="R11" s="76">
        <v>7.8089507899999999</v>
      </c>
      <c r="S11" s="76">
        <v>1.1481871299999999</v>
      </c>
      <c r="T11" s="76">
        <f t="shared" si="1"/>
        <v>-1.5754842940976006</v>
      </c>
      <c r="U11" s="76">
        <v>0.39891749199999998</v>
      </c>
      <c r="V11" s="76">
        <f t="shared" si="2"/>
        <v>-0.62848824328680519</v>
      </c>
      <c r="W11" s="76">
        <v>-2.2052129E-2</v>
      </c>
      <c r="X11" s="76">
        <f t="shared" si="3"/>
        <v>3.4742782890914224E-2</v>
      </c>
      <c r="Y11" s="76">
        <v>-0.14759449199999999</v>
      </c>
      <c r="Z11" s="76">
        <f t="shared" si="4"/>
        <v>0.23253280404131396</v>
      </c>
      <c r="AA11" s="76">
        <v>5</v>
      </c>
      <c r="AB11" s="76">
        <v>15.75625</v>
      </c>
      <c r="AC11" s="76">
        <v>4.8523618332211775</v>
      </c>
      <c r="AD11" s="76">
        <f t="shared" si="44"/>
        <v>8.4777072501682333</v>
      </c>
      <c r="AE11" s="76">
        <f t="shared" si="70"/>
        <v>6.0515263335576446</v>
      </c>
      <c r="AF11" s="81">
        <f t="shared" si="45"/>
        <v>1</v>
      </c>
      <c r="AG11" s="76">
        <v>1</v>
      </c>
      <c r="AH11" s="76">
        <f t="shared" si="5"/>
        <v>-68.26656088853629</v>
      </c>
      <c r="AI11" s="76">
        <v>16.873256779999998</v>
      </c>
      <c r="AJ11" s="76">
        <v>5.3276139300000001</v>
      </c>
      <c r="AK11" s="76">
        <f t="shared" si="6"/>
        <v>-2.228625597876233</v>
      </c>
      <c r="AL11" s="76">
        <v>-0.18051716500000001</v>
      </c>
      <c r="AM11" s="76">
        <f t="shared" si="7"/>
        <v>0.40230517477504762</v>
      </c>
      <c r="AN11" s="76">
        <v>9.4595112999999995E-2</v>
      </c>
      <c r="AO11" s="76">
        <f t="shared" si="8"/>
        <v>-0.21081709026579482</v>
      </c>
      <c r="AP11" s="76">
        <v>0.48885711300000001</v>
      </c>
      <c r="AQ11" s="76">
        <f t="shared" si="9"/>
        <v>-1.0894794757356743</v>
      </c>
      <c r="AR11" s="76">
        <v>2</v>
      </c>
      <c r="AS11" s="76">
        <v>22.376582278481013</v>
      </c>
      <c r="AT11" s="76">
        <v>14.188994920484193</v>
      </c>
      <c r="AU11" s="76">
        <f t="shared" si="46"/>
        <v>1.093089897754723</v>
      </c>
      <c r="AV11" s="76">
        <f t="shared" si="101"/>
        <v>-6.0014075624873726</v>
      </c>
      <c r="AW11" s="81">
        <f t="shared" si="47"/>
        <v>0</v>
      </c>
      <c r="AX11" s="76">
        <v>0</v>
      </c>
      <c r="AY11" s="76">
        <f t="shared" si="10"/>
        <v>-91.062084570782062</v>
      </c>
      <c r="AZ11" s="76">
        <v>29.874305100000001</v>
      </c>
      <c r="BA11" s="76">
        <v>14.16757803</v>
      </c>
      <c r="BB11" s="76">
        <f t="shared" si="11"/>
        <v>-1.9674714366122323</v>
      </c>
      <c r="BC11" s="76">
        <v>-5.8719925999999999E-2</v>
      </c>
      <c r="BD11" s="76">
        <f t="shared" si="12"/>
        <v>0.11552977716498397</v>
      </c>
      <c r="BE11" s="76">
        <v>0.10216771600000001</v>
      </c>
      <c r="BF11" s="76">
        <f t="shared" si="13"/>
        <v>-0.20101206297391055</v>
      </c>
      <c r="BG11" s="76">
        <v>0.33910177800000002</v>
      </c>
      <c r="BH11" s="76">
        <f t="shared" si="14"/>
        <v>-0.66717306231942231</v>
      </c>
      <c r="BI11" s="76">
        <v>12</v>
      </c>
      <c r="BJ11" s="76">
        <v>9.8945686900958467</v>
      </c>
      <c r="BK11" s="76">
        <v>4.1065616531902256</v>
      </c>
      <c r="BL11" s="76">
        <f t="shared" si="48"/>
        <v>3.7347262103105088</v>
      </c>
      <c r="BM11" s="76">
        <f t="shared" si="71"/>
        <v>1.6814453837153955</v>
      </c>
      <c r="BN11" s="81">
        <f t="shared" si="49"/>
        <v>0</v>
      </c>
      <c r="BO11" s="76">
        <v>0</v>
      </c>
      <c r="BP11" s="76" t="e">
        <f>(#REF!/BJ11-1)*100</f>
        <v>#REF!</v>
      </c>
      <c r="BQ11" s="76">
        <f t="shared" si="15"/>
        <v>21.278656764610915</v>
      </c>
      <c r="BR11" s="76">
        <v>15.5832</v>
      </c>
      <c r="BS11" s="76">
        <v>2.0337000000000001</v>
      </c>
      <c r="BT11" s="76">
        <f t="shared" si="16"/>
        <v>-1.7619117863991738</v>
      </c>
      <c r="BU11" s="76">
        <v>2.4100615999999998E-2</v>
      </c>
      <c r="BV11" s="76">
        <f t="shared" si="17"/>
        <v>-4.246315938988051E-2</v>
      </c>
      <c r="BW11" s="76">
        <v>0.34891287399999998</v>
      </c>
      <c r="BX11" s="76">
        <f t="shared" si="18"/>
        <v>-0.61475370512700978</v>
      </c>
      <c r="BY11" s="76">
        <v>-0.23120759699999999</v>
      </c>
      <c r="BZ11" s="76">
        <f t="shared" si="19"/>
        <v>0.40736739025933022</v>
      </c>
      <c r="CA11" s="76">
        <v>3</v>
      </c>
      <c r="CB11" s="76">
        <v>4.8640965763994171</v>
      </c>
      <c r="CC11" s="76">
        <v>0.64774737386375669</v>
      </c>
      <c r="CD11" s="76">
        <f t="shared" si="50"/>
        <v>3.892475515603782</v>
      </c>
      <c r="CE11" s="76">
        <f t="shared" si="102"/>
        <v>3.5686018286719037</v>
      </c>
      <c r="CF11" s="76">
        <f t="shared" si="51"/>
        <v>1</v>
      </c>
      <c r="CG11" s="76">
        <v>1</v>
      </c>
      <c r="CH11" s="76">
        <f t="shared" si="72"/>
        <v>-38.323593027408386</v>
      </c>
      <c r="CI11" s="76">
        <v>6.1161404399999997</v>
      </c>
      <c r="CJ11" s="76">
        <v>1.06476905</v>
      </c>
      <c r="CK11" s="76">
        <f t="shared" si="73"/>
        <v>-2.9265881084729122</v>
      </c>
      <c r="CL11" s="76">
        <v>0.40381287999999999</v>
      </c>
      <c r="CM11" s="76">
        <f t="shared" si="74"/>
        <v>-1.181793972656199</v>
      </c>
      <c r="CN11" s="76">
        <v>-3.5881877E-2</v>
      </c>
      <c r="CO11" s="76">
        <f t="shared" si="75"/>
        <v>0.10501147453788769</v>
      </c>
      <c r="CP11" s="76">
        <v>-0.137842258</v>
      </c>
      <c r="CQ11" s="76">
        <f t="shared" si="76"/>
        <v>0.40340751310785511</v>
      </c>
      <c r="CR11" s="76">
        <v>18</v>
      </c>
      <c r="CS11" s="76">
        <v>73.379310344827587</v>
      </c>
      <c r="CT11" s="76">
        <v>33.915688260961204</v>
      </c>
      <c r="CU11" s="76">
        <f t="shared" si="52"/>
        <v>22.505777953385781</v>
      </c>
      <c r="CV11" s="76">
        <f t="shared" si="20"/>
        <v>5.5479338229051791</v>
      </c>
      <c r="CW11" s="76">
        <f t="shared" si="53"/>
        <v>1</v>
      </c>
      <c r="CX11" s="76">
        <v>0</v>
      </c>
      <c r="CY11" s="76">
        <f t="shared" si="77"/>
        <v>-75.469924812030072</v>
      </c>
      <c r="CZ11" s="76">
        <v>87.802320499999993</v>
      </c>
      <c r="DA11" s="76">
        <v>36.725535499999999</v>
      </c>
      <c r="DB11" s="76">
        <f t="shared" si="21"/>
        <v>-1.9006481335037304</v>
      </c>
      <c r="DC11" s="76">
        <v>-0.101096002</v>
      </c>
      <c r="DD11" s="76">
        <f t="shared" si="22"/>
        <v>0.19214792750598941</v>
      </c>
      <c r="DE11" s="76">
        <v>0.410993106</v>
      </c>
      <c r="DF11" s="76">
        <f t="shared" si="23"/>
        <v>-0.78115327980180083</v>
      </c>
      <c r="DG11" s="76">
        <v>-5.8657630000000002E-2</v>
      </c>
      <c r="DH11" s="76">
        <f t="shared" si="24"/>
        <v>0.11148751497525243</v>
      </c>
      <c r="DI11" s="76">
        <v>28</v>
      </c>
      <c r="DJ11" s="76">
        <v>110.984375</v>
      </c>
      <c r="DK11" s="76">
        <v>29.166526626772331</v>
      </c>
      <c r="DL11" s="76">
        <f t="shared" si="54"/>
        <v>67.234585059841507</v>
      </c>
      <c r="DM11" s="76">
        <f t="shared" si="25"/>
        <v>52.651321746455338</v>
      </c>
      <c r="DN11" s="76">
        <f t="shared" si="55"/>
        <v>1</v>
      </c>
      <c r="DO11" s="76">
        <v>1</v>
      </c>
      <c r="DP11" s="76">
        <f t="shared" si="78"/>
        <v>-74.771223426721107</v>
      </c>
      <c r="DQ11" s="76">
        <v>130.04950299999999</v>
      </c>
      <c r="DR11" s="76">
        <v>32.9296018</v>
      </c>
      <c r="DS11" s="76">
        <f t="shared" si="26"/>
        <v>-3.0990202559934992</v>
      </c>
      <c r="DT11" s="76">
        <v>-7.1001698000000002E-2</v>
      </c>
      <c r="DU11" s="76">
        <f t="shared" si="27"/>
        <v>0.22003570031193312</v>
      </c>
      <c r="DV11" s="76">
        <v>0.30034440000000001</v>
      </c>
      <c r="DW11" s="76">
        <f t="shared" si="28"/>
        <v>-0.93077337937421389</v>
      </c>
      <c r="DX11" s="76">
        <v>5.7324346999999998E-2</v>
      </c>
      <c r="DY11" s="76">
        <f t="shared" si="29"/>
        <v>-0.17764931251460017</v>
      </c>
      <c r="DZ11" s="76">
        <v>4</v>
      </c>
      <c r="EA11" s="76">
        <v>5.6092859646487359</v>
      </c>
      <c r="EB11" s="76">
        <v>0.8964229574170417</v>
      </c>
      <c r="EC11" s="76">
        <f t="shared" si="56"/>
        <v>4.2646515285231734</v>
      </c>
      <c r="ED11" s="76">
        <f t="shared" si="30"/>
        <v>3.8164400498146525</v>
      </c>
      <c r="EE11" s="76">
        <f t="shared" si="57"/>
        <v>1</v>
      </c>
      <c r="EF11" s="76">
        <v>0</v>
      </c>
      <c r="EG11" s="76">
        <f t="shared" si="79"/>
        <v>-28.689675919375457</v>
      </c>
      <c r="EH11" s="76">
        <v>7.1571011899999997</v>
      </c>
      <c r="EI11" s="76">
        <v>1.4803896700000001</v>
      </c>
      <c r="EJ11" s="76">
        <f t="shared" si="31"/>
        <v>-2.1326149823782541</v>
      </c>
      <c r="EK11" s="76">
        <v>7.2062352999999996E-2</v>
      </c>
      <c r="EL11" s="76">
        <f t="shared" si="32"/>
        <v>-0.15368125367323052</v>
      </c>
      <c r="EM11" s="76">
        <v>-0.32349291000000002</v>
      </c>
      <c r="EN11" s="76">
        <f t="shared" si="33"/>
        <v>0.68988582655914021</v>
      </c>
      <c r="EO11" s="76">
        <v>0.575354276</v>
      </c>
      <c r="EP11" s="76">
        <f t="shared" si="34"/>
        <v>-1.2270091491729931</v>
      </c>
      <c r="EQ11" s="76">
        <v>0</v>
      </c>
      <c r="ER11" s="76">
        <v>17.688741721854306</v>
      </c>
      <c r="ES11" s="76">
        <v>9.1471437224188019</v>
      </c>
      <c r="ET11" s="76">
        <f t="shared" si="58"/>
        <v>3.9680261382261044</v>
      </c>
      <c r="EU11" s="76">
        <f t="shared" si="35"/>
        <v>-0.60554572298329745</v>
      </c>
      <c r="EV11" s="76">
        <f t="shared" si="59"/>
        <v>1</v>
      </c>
      <c r="EW11" s="76">
        <v>0</v>
      </c>
      <c r="EX11" s="76">
        <f t="shared" si="80"/>
        <v>-100</v>
      </c>
      <c r="EY11" s="76">
        <v>22.224593079999998</v>
      </c>
      <c r="EZ11" s="76">
        <v>10.654709029999999</v>
      </c>
      <c r="FA11" s="76">
        <f t="shared" si="36"/>
        <v>-2.0858939476829619</v>
      </c>
      <c r="FB11" s="76">
        <v>0.14927095900000001</v>
      </c>
      <c r="FC11" s="76">
        <f t="shared" si="37"/>
        <v>-0.31136338994293156</v>
      </c>
      <c r="FD11" s="76">
        <v>0.20927759000000001</v>
      </c>
      <c r="FE11" s="76">
        <f t="shared" si="38"/>
        <v>-0.43653085836667638</v>
      </c>
      <c r="FF11" s="76">
        <v>-0.133183352</v>
      </c>
      <c r="FG11" s="76">
        <f t="shared" si="39"/>
        <v>0.27780634786892949</v>
      </c>
      <c r="FH11" s="76">
        <v>3</v>
      </c>
      <c r="FI11" s="76">
        <v>3.5009933035714296</v>
      </c>
      <c r="FJ11" s="76">
        <v>0.59428490713417481</v>
      </c>
      <c r="FK11" s="76">
        <f t="shared" si="60"/>
        <v>2.6095659428701676</v>
      </c>
      <c r="FL11" s="76">
        <f t="shared" si="40"/>
        <v>2.3124234893030797</v>
      </c>
      <c r="FM11" s="76">
        <f t="shared" si="61"/>
        <v>0</v>
      </c>
      <c r="FN11" s="76">
        <v>0</v>
      </c>
      <c r="FO11" s="76">
        <f t="shared" si="81"/>
        <v>-14.310033185734937</v>
      </c>
      <c r="FP11" s="76">
        <v>5.2475973400000004</v>
      </c>
      <c r="FQ11" s="76">
        <v>1.1073847400000001</v>
      </c>
      <c r="FR11" s="76">
        <f t="shared" si="82"/>
        <v>-2.0296444937465909</v>
      </c>
      <c r="FS11" s="76">
        <v>0.35576139000000001</v>
      </c>
      <c r="FT11" s="76">
        <f t="shared" si="83"/>
        <v>-0.7220691463011335</v>
      </c>
      <c r="FU11" s="76">
        <v>-0.204787833</v>
      </c>
      <c r="FV11" s="76">
        <f t="shared" si="84"/>
        <v>0.41564649763474643</v>
      </c>
      <c r="FW11" s="76">
        <v>6.9772204000000004E-2</v>
      </c>
      <c r="FX11" s="76">
        <f t="shared" si="85"/>
        <v>-0.14161276966516387</v>
      </c>
      <c r="FY11" s="76">
        <v>3</v>
      </c>
      <c r="FZ11" s="76">
        <v>40.4</v>
      </c>
      <c r="GA11" s="76">
        <v>23.183390443946898</v>
      </c>
      <c r="GB11" s="76">
        <f t="shared" si="62"/>
        <v>5.624914334079655</v>
      </c>
      <c r="GC11" s="76">
        <f t="shared" si="63"/>
        <v>-5.9667808878937976</v>
      </c>
      <c r="GD11" s="76">
        <f t="shared" si="64"/>
        <v>1</v>
      </c>
      <c r="GE11" s="76">
        <v>0</v>
      </c>
      <c r="GF11" s="76">
        <f t="shared" si="86"/>
        <v>-92.574257425742573</v>
      </c>
      <c r="GG11" s="76">
        <v>49.468992559999997</v>
      </c>
      <c r="GH11" s="76">
        <v>26.219206790000001</v>
      </c>
      <c r="GI11" s="76">
        <f t="shared" si="87"/>
        <v>-1.7723264068279616</v>
      </c>
      <c r="GJ11" s="76">
        <v>-0.201863142</v>
      </c>
      <c r="GK11" s="76">
        <f t="shared" si="88"/>
        <v>0.35776737713186257</v>
      </c>
      <c r="GL11" s="76">
        <v>0.30014332500000002</v>
      </c>
      <c r="GM11" s="76">
        <f t="shared" si="89"/>
        <v>-0.53195194073064711</v>
      </c>
      <c r="GN11" s="76">
        <v>0.20055964900000001</v>
      </c>
      <c r="GO11" s="76">
        <f t="shared" si="90"/>
        <v>-0.35545716206684719</v>
      </c>
      <c r="GP11" s="76">
        <v>4</v>
      </c>
      <c r="GQ11" s="76">
        <v>5.538313884008816</v>
      </c>
      <c r="GR11" s="76">
        <v>1.4752967107775286</v>
      </c>
      <c r="GS11" s="76">
        <f t="shared" si="65"/>
        <v>3.3253688178425231</v>
      </c>
      <c r="GT11" s="76">
        <f t="shared" si="41"/>
        <v>2.5877204624537589</v>
      </c>
      <c r="GU11" s="76">
        <f t="shared" si="66"/>
        <v>0</v>
      </c>
      <c r="GV11" s="76">
        <v>0</v>
      </c>
      <c r="GW11" s="76">
        <f t="shared" si="91"/>
        <v>-27.775852294152259</v>
      </c>
      <c r="GX11" s="76">
        <v>8.0865116399999994</v>
      </c>
      <c r="GY11" s="76">
        <v>2.1194840899999998</v>
      </c>
      <c r="GZ11" s="76">
        <f t="shared" si="92"/>
        <v>-1.9280690330636074</v>
      </c>
      <c r="HA11" s="76">
        <v>0.31646949400000002</v>
      </c>
      <c r="HB11" s="76">
        <f t="shared" si="93"/>
        <v>-0.61017503129070916</v>
      </c>
      <c r="HC11" s="76">
        <v>-5.1700424000000002E-2</v>
      </c>
      <c r="HD11" s="76">
        <f t="shared" si="94"/>
        <v>9.968198651065853E-2</v>
      </c>
      <c r="HE11" s="76">
        <v>-8.2585430000000001E-3</v>
      </c>
      <c r="HF11" s="76">
        <f t="shared" si="95"/>
        <v>1.5923041016524225E-2</v>
      </c>
      <c r="HG11" s="84">
        <f t="shared" si="96"/>
        <v>7</v>
      </c>
      <c r="HH11" s="84">
        <f t="shared" si="97"/>
        <v>-2.3622482396510724</v>
      </c>
      <c r="HI11" s="84">
        <v>-0.74538209790255971</v>
      </c>
      <c r="HJ11" s="84">
        <v>0.87082188820576489</v>
      </c>
      <c r="HK11" s="84">
        <f t="shared" si="67"/>
        <v>-1.8567127947138446</v>
      </c>
      <c r="HL11" s="84">
        <f t="shared" si="98"/>
        <v>-1.5299284827760593</v>
      </c>
      <c r="HM11" s="84">
        <v>-0.57766112964557692</v>
      </c>
      <c r="HN11" s="84">
        <v>0.87906047233026763</v>
      </c>
      <c r="HO11" s="84">
        <f t="shared" si="68"/>
        <v>-1.0832785492062378</v>
      </c>
      <c r="HP11" s="84">
        <f t="shared" si="99"/>
        <v>-2.2098563202054957</v>
      </c>
      <c r="HQ11" s="84">
        <v>-2.1181884526375625E-2</v>
      </c>
      <c r="HR11" s="84">
        <v>0.98535370452679583</v>
      </c>
      <c r="HS11" s="84">
        <f t="shared" si="69"/>
        <v>-2.2212068880688935</v>
      </c>
      <c r="HV11" s="84"/>
      <c r="HW11" s="84"/>
      <c r="HX11" s="84"/>
      <c r="HY11" s="84"/>
      <c r="HZ11" s="84"/>
      <c r="IA11" s="84"/>
      <c r="IB11" s="84"/>
      <c r="IC11" s="84"/>
      <c r="ID11" s="84"/>
      <c r="IE11" s="84"/>
      <c r="IF11" s="84"/>
      <c r="IG11" s="84"/>
    </row>
    <row r="12" spans="1:242" ht="15">
      <c r="A12" s="84">
        <v>10</v>
      </c>
      <c r="B12" s="76">
        <v>62</v>
      </c>
      <c r="C12" s="76">
        <v>1</v>
      </c>
      <c r="D12" s="75" t="s">
        <v>1289</v>
      </c>
      <c r="E12" s="76">
        <v>10</v>
      </c>
      <c r="F12" s="105">
        <v>1</v>
      </c>
      <c r="G12" s="76">
        <v>18</v>
      </c>
      <c r="H12" s="76">
        <v>1</v>
      </c>
      <c r="I12" s="86">
        <v>25</v>
      </c>
      <c r="J12" s="76">
        <v>4</v>
      </c>
      <c r="K12" s="76">
        <v>4.4579710144927533</v>
      </c>
      <c r="L12" s="76">
        <v>0.63105947026757114</v>
      </c>
      <c r="M12" s="76">
        <f t="shared" si="42"/>
        <v>3.5113818090913966</v>
      </c>
      <c r="N12" s="76">
        <f t="shared" si="100"/>
        <v>3.1958520739576111</v>
      </c>
      <c r="O12" s="81">
        <f t="shared" si="43"/>
        <v>0</v>
      </c>
      <c r="P12" s="76">
        <v>0</v>
      </c>
      <c r="Q12" s="76">
        <f t="shared" si="0"/>
        <v>-10.273081924577365</v>
      </c>
      <c r="R12" s="76">
        <v>7.8089507899999999</v>
      </c>
      <c r="S12" s="76">
        <v>1.1481871299999999</v>
      </c>
      <c r="T12" s="76">
        <f t="shared" si="1"/>
        <v>-3.3173606378953231</v>
      </c>
      <c r="U12" s="76">
        <v>0.39891749199999998</v>
      </c>
      <c r="V12" s="76">
        <f t="shared" si="2"/>
        <v>-1.3233531857287224</v>
      </c>
      <c r="W12" s="76">
        <v>-2.2052129E-2</v>
      </c>
      <c r="X12" s="76">
        <f t="shared" si="3"/>
        <v>7.3154864726389948E-2</v>
      </c>
      <c r="Y12" s="76">
        <v>-0.14759449199999999</v>
      </c>
      <c r="Z12" s="76">
        <f t="shared" si="4"/>
        <v>0.48962415813095617</v>
      </c>
      <c r="AA12" s="76">
        <v>1</v>
      </c>
      <c r="AB12" s="76">
        <v>14.849462365591398</v>
      </c>
      <c r="AC12" s="76">
        <v>4.7109905690649878</v>
      </c>
      <c r="AD12" s="76">
        <f t="shared" si="44"/>
        <v>7.7829765119939163</v>
      </c>
      <c r="AE12" s="76">
        <f t="shared" si="70"/>
        <v>5.4274812274614224</v>
      </c>
      <c r="AF12" s="81">
        <f t="shared" si="45"/>
        <v>1</v>
      </c>
      <c r="AG12" s="76">
        <v>1</v>
      </c>
      <c r="AH12" s="76">
        <f t="shared" si="5"/>
        <v>-93.265749456915287</v>
      </c>
      <c r="AI12" s="76">
        <v>16.873256779999998</v>
      </c>
      <c r="AJ12" s="76">
        <v>5.3276139300000001</v>
      </c>
      <c r="AK12" s="76">
        <f t="shared" si="6"/>
        <v>-2.9794307524081418</v>
      </c>
      <c r="AL12" s="76">
        <v>-0.18051716500000001</v>
      </c>
      <c r="AM12" s="76">
        <f t="shared" si="7"/>
        <v>0.53783839273853473</v>
      </c>
      <c r="AN12" s="76">
        <v>9.4595112999999995E-2</v>
      </c>
      <c r="AO12" s="76">
        <f t="shared" si="8"/>
        <v>-0.2818395886997232</v>
      </c>
      <c r="AP12" s="76">
        <v>0.48885711300000001</v>
      </c>
      <c r="AQ12" s="76">
        <f t="shared" si="9"/>
        <v>-1.456515916005662</v>
      </c>
      <c r="AR12" s="76">
        <v>4</v>
      </c>
      <c r="AS12" s="76">
        <v>18.326203208556151</v>
      </c>
      <c r="AT12" s="76">
        <v>12.885163094815285</v>
      </c>
      <c r="AU12" s="76">
        <f t="shared" si="46"/>
        <v>-1.0015414336667767</v>
      </c>
      <c r="AV12" s="76">
        <f t="shared" si="101"/>
        <v>-7.4441229810744183</v>
      </c>
      <c r="AW12" s="81">
        <f t="shared" si="47"/>
        <v>0</v>
      </c>
      <c r="AX12" s="76">
        <v>0</v>
      </c>
      <c r="AY12" s="76">
        <f t="shared" si="10"/>
        <v>-78.173329442661228</v>
      </c>
      <c r="AZ12" s="76">
        <v>29.874305100000001</v>
      </c>
      <c r="BA12" s="76">
        <v>14.16757803</v>
      </c>
      <c r="BB12" s="76">
        <f t="shared" si="11"/>
        <v>-1.8263040475380394</v>
      </c>
      <c r="BC12" s="76">
        <v>-5.8719925999999999E-2</v>
      </c>
      <c r="BD12" s="76">
        <f t="shared" si="12"/>
        <v>0.10724043852493416</v>
      </c>
      <c r="BE12" s="76">
        <v>0.10216771600000001</v>
      </c>
      <c r="BF12" s="76">
        <f t="shared" si="13"/>
        <v>-0.18658931325851691</v>
      </c>
      <c r="BG12" s="76">
        <v>0.33910177800000002</v>
      </c>
      <c r="BH12" s="76">
        <f t="shared" si="14"/>
        <v>-0.61930294968874577</v>
      </c>
      <c r="BI12" s="76">
        <v>10</v>
      </c>
      <c r="BJ12" s="76">
        <v>9.6844919786096249</v>
      </c>
      <c r="BK12" s="76">
        <v>4.4179405913257472</v>
      </c>
      <c r="BL12" s="76">
        <f t="shared" si="48"/>
        <v>3.057581091621004</v>
      </c>
      <c r="BM12" s="76">
        <f t="shared" si="71"/>
        <v>0.84861079595813038</v>
      </c>
      <c r="BN12" s="81">
        <f t="shared" si="49"/>
        <v>0</v>
      </c>
      <c r="BO12" s="76">
        <v>0</v>
      </c>
      <c r="BP12" s="76" t="e">
        <f>(#REF!/BJ12-1)*100</f>
        <v>#REF!</v>
      </c>
      <c r="BQ12" s="76">
        <f t="shared" si="15"/>
        <v>3.2578685808945407</v>
      </c>
      <c r="BR12" s="76">
        <v>15.5832</v>
      </c>
      <c r="BS12" s="76">
        <v>2.0337000000000001</v>
      </c>
      <c r="BT12" s="76">
        <f t="shared" si="16"/>
        <v>-2.7453410040812312</v>
      </c>
      <c r="BU12" s="76">
        <v>2.4100615999999998E-2</v>
      </c>
      <c r="BV12" s="76">
        <f t="shared" si="17"/>
        <v>-6.6164409328416177E-2</v>
      </c>
      <c r="BW12" s="76">
        <v>0.34891287399999998</v>
      </c>
      <c r="BX12" s="76">
        <f t="shared" si="18"/>
        <v>-0.95788481984402807</v>
      </c>
      <c r="BY12" s="76">
        <v>-0.23120759699999999</v>
      </c>
      <c r="BZ12" s="76">
        <f t="shared" si="19"/>
        <v>0.6347436964991886</v>
      </c>
      <c r="CA12" s="76">
        <v>0</v>
      </c>
      <c r="CB12" s="76">
        <v>4.6330351780351764</v>
      </c>
      <c r="CC12" s="76">
        <v>0.681219548591388</v>
      </c>
      <c r="CD12" s="76">
        <f t="shared" si="50"/>
        <v>3.6112058551480946</v>
      </c>
      <c r="CE12" s="76">
        <f t="shared" si="102"/>
        <v>3.2705960808524006</v>
      </c>
      <c r="CF12" s="76">
        <f t="shared" si="51"/>
        <v>1</v>
      </c>
      <c r="CG12" s="76">
        <v>1</v>
      </c>
      <c r="CH12" s="76">
        <f t="shared" si="72"/>
        <v>-100</v>
      </c>
      <c r="CI12" s="76">
        <v>6.1161404399999997</v>
      </c>
      <c r="CJ12" s="76">
        <v>1.06476905</v>
      </c>
      <c r="CK12" s="76">
        <f t="shared" si="73"/>
        <v>-5.7441005070536182</v>
      </c>
      <c r="CL12" s="76">
        <v>0.40381287999999999</v>
      </c>
      <c r="CM12" s="76">
        <f t="shared" si="74"/>
        <v>-2.319541768762782</v>
      </c>
      <c r="CN12" s="76">
        <v>-3.5881877E-2</v>
      </c>
      <c r="CO12" s="76">
        <f t="shared" si="75"/>
        <v>0.20610910786973555</v>
      </c>
      <c r="CP12" s="76">
        <v>-0.137842258</v>
      </c>
      <c r="CQ12" s="76">
        <f t="shared" si="76"/>
        <v>0.79177978407121563</v>
      </c>
      <c r="CR12" s="76">
        <v>13</v>
      </c>
      <c r="CS12" s="76">
        <v>66.857142857142861</v>
      </c>
      <c r="CT12" s="76">
        <v>28.183915097882924</v>
      </c>
      <c r="CU12" s="76">
        <f t="shared" si="52"/>
        <v>24.581270210318479</v>
      </c>
      <c r="CV12" s="76">
        <f t="shared" si="20"/>
        <v>10.489312661377014</v>
      </c>
      <c r="CW12" s="76">
        <f t="shared" si="53"/>
        <v>1</v>
      </c>
      <c r="CX12" s="76">
        <v>0</v>
      </c>
      <c r="CY12" s="76">
        <f t="shared" si="77"/>
        <v>-80.555555555555557</v>
      </c>
      <c r="CZ12" s="76">
        <v>87.802320499999993</v>
      </c>
      <c r="DA12" s="76">
        <v>36.725535499999999</v>
      </c>
      <c r="DB12" s="76">
        <f t="shared" si="21"/>
        <v>-2.0367931871272509</v>
      </c>
      <c r="DC12" s="76">
        <v>-0.101096002</v>
      </c>
      <c r="DD12" s="76">
        <f t="shared" si="22"/>
        <v>0.20591164811940293</v>
      </c>
      <c r="DE12" s="76">
        <v>0.410993106</v>
      </c>
      <c r="DF12" s="76">
        <f t="shared" si="23"/>
        <v>-0.83710795825706807</v>
      </c>
      <c r="DG12" s="76">
        <v>-5.8657630000000002E-2</v>
      </c>
      <c r="DH12" s="76">
        <f t="shared" si="24"/>
        <v>0.11947346115703104</v>
      </c>
      <c r="DI12" s="76">
        <v>9</v>
      </c>
      <c r="DJ12" s="76">
        <v>104.01063829787235</v>
      </c>
      <c r="DK12" s="76">
        <v>26.608267253269489</v>
      </c>
      <c r="DL12" s="76">
        <f t="shared" si="54"/>
        <v>64.098237417968107</v>
      </c>
      <c r="DM12" s="76">
        <f t="shared" si="25"/>
        <v>50.79410379133337</v>
      </c>
      <c r="DN12" s="76">
        <f t="shared" si="55"/>
        <v>1</v>
      </c>
      <c r="DO12" s="76">
        <v>1</v>
      </c>
      <c r="DP12" s="76">
        <f t="shared" si="78"/>
        <v>-91.347038969008892</v>
      </c>
      <c r="DQ12" s="76">
        <v>130.04950299999999</v>
      </c>
      <c r="DR12" s="76">
        <v>32.9296018</v>
      </c>
      <c r="DS12" s="76">
        <f t="shared" si="26"/>
        <v>-3.6760087089786793</v>
      </c>
      <c r="DT12" s="76">
        <v>-7.1001698000000002E-2</v>
      </c>
      <c r="DU12" s="76">
        <f t="shared" si="27"/>
        <v>0.26100286020027408</v>
      </c>
      <c r="DV12" s="76">
        <v>0.30034440000000001</v>
      </c>
      <c r="DW12" s="76">
        <f t="shared" si="28"/>
        <v>-1.1040686300929761</v>
      </c>
      <c r="DX12" s="76">
        <v>5.7324346999999998E-2</v>
      </c>
      <c r="DY12" s="76">
        <f t="shared" si="29"/>
        <v>-0.21072479880851583</v>
      </c>
      <c r="DZ12" s="76">
        <v>4</v>
      </c>
      <c r="EA12" s="76">
        <v>5.4913623957741597</v>
      </c>
      <c r="EB12" s="76">
        <v>0.93672341233176737</v>
      </c>
      <c r="EC12" s="76">
        <f t="shared" si="56"/>
        <v>4.0862772772765084</v>
      </c>
      <c r="ED12" s="76">
        <f t="shared" si="30"/>
        <v>3.617915571110625</v>
      </c>
      <c r="EE12" s="76">
        <f t="shared" si="57"/>
        <v>1</v>
      </c>
      <c r="EF12" s="76">
        <v>0</v>
      </c>
      <c r="EG12" s="76">
        <f t="shared" si="79"/>
        <v>-27.15833136275667</v>
      </c>
      <c r="EH12" s="76">
        <v>7.1571011899999997</v>
      </c>
      <c r="EI12" s="76">
        <v>1.4803896700000001</v>
      </c>
      <c r="EJ12" s="76">
        <f t="shared" si="31"/>
        <v>-2.1326149823782541</v>
      </c>
      <c r="EK12" s="76">
        <v>7.2062352999999996E-2</v>
      </c>
      <c r="EL12" s="76">
        <f t="shared" si="32"/>
        <v>-0.15368125367323052</v>
      </c>
      <c r="EM12" s="76">
        <v>-0.32349291000000002</v>
      </c>
      <c r="EN12" s="76">
        <f t="shared" si="33"/>
        <v>0.68988582655914021</v>
      </c>
      <c r="EO12" s="76">
        <v>0.575354276</v>
      </c>
      <c r="EP12" s="76">
        <f t="shared" si="34"/>
        <v>-1.2270091491729931</v>
      </c>
      <c r="EQ12" s="76">
        <v>10</v>
      </c>
      <c r="ER12" s="76">
        <v>15.40726392251816</v>
      </c>
      <c r="ES12" s="76">
        <v>6.6123498468988346</v>
      </c>
      <c r="ET12" s="76">
        <f t="shared" si="58"/>
        <v>5.4887391521699076</v>
      </c>
      <c r="EU12" s="76">
        <f t="shared" si="35"/>
        <v>2.1825642287204907</v>
      </c>
      <c r="EV12" s="76">
        <f t="shared" si="59"/>
        <v>0</v>
      </c>
      <c r="EW12" s="76">
        <v>0</v>
      </c>
      <c r="EX12" s="76">
        <f t="shared" si="80"/>
        <v>-35.095549409102347</v>
      </c>
      <c r="EY12" s="76">
        <v>22.224593079999998</v>
      </c>
      <c r="EZ12" s="76">
        <v>10.654709029999999</v>
      </c>
      <c r="FA12" s="76">
        <f t="shared" si="36"/>
        <v>-1.1473418040398611</v>
      </c>
      <c r="FB12" s="76">
        <v>0.14927095900000001</v>
      </c>
      <c r="FC12" s="76">
        <f t="shared" si="37"/>
        <v>-0.17126481138982014</v>
      </c>
      <c r="FD12" s="76">
        <v>0.20927759000000001</v>
      </c>
      <c r="FE12" s="76">
        <f t="shared" si="38"/>
        <v>-0.2401129276557144</v>
      </c>
      <c r="FF12" s="76">
        <v>-0.133183352</v>
      </c>
      <c r="FG12" s="76">
        <f t="shared" si="39"/>
        <v>0.15280682735175585</v>
      </c>
      <c r="FH12" s="76">
        <v>3</v>
      </c>
      <c r="FI12" s="76">
        <v>3.3670212765957439</v>
      </c>
      <c r="FJ12" s="76">
        <v>0.54999153455936833</v>
      </c>
      <c r="FK12" s="76">
        <f t="shared" si="60"/>
        <v>2.5420339747566914</v>
      </c>
      <c r="FL12" s="76">
        <f t="shared" si="40"/>
        <v>2.2670382074770075</v>
      </c>
      <c r="FM12" s="76">
        <f t="shared" si="61"/>
        <v>0</v>
      </c>
      <c r="FN12" s="76">
        <v>0</v>
      </c>
      <c r="FO12" s="76">
        <f t="shared" si="81"/>
        <v>-10.900473933649268</v>
      </c>
      <c r="FP12" s="76">
        <v>5.2475973400000004</v>
      </c>
      <c r="FQ12" s="76">
        <v>1.1073847400000001</v>
      </c>
      <c r="FR12" s="76">
        <f t="shared" si="82"/>
        <v>-2.0296444937465909</v>
      </c>
      <c r="FS12" s="76">
        <v>0.35576139000000001</v>
      </c>
      <c r="FT12" s="76">
        <f t="shared" si="83"/>
        <v>-0.7220691463011335</v>
      </c>
      <c r="FU12" s="76">
        <v>-0.204787833</v>
      </c>
      <c r="FV12" s="76">
        <f t="shared" si="84"/>
        <v>0.41564649763474643</v>
      </c>
      <c r="FW12" s="76">
        <v>6.9772204000000004E-2</v>
      </c>
      <c r="FX12" s="76">
        <f t="shared" si="85"/>
        <v>-0.14161276966516387</v>
      </c>
      <c r="FY12" s="76">
        <v>7</v>
      </c>
      <c r="FZ12" s="76">
        <v>34.390374331550802</v>
      </c>
      <c r="GA12" s="76">
        <v>18.673266307486358</v>
      </c>
      <c r="GB12" s="76">
        <f t="shared" si="62"/>
        <v>6.3804748703212653</v>
      </c>
      <c r="GC12" s="76">
        <f t="shared" si="63"/>
        <v>-2.9561582834219138</v>
      </c>
      <c r="GD12" s="76">
        <f t="shared" si="64"/>
        <v>0</v>
      </c>
      <c r="GE12" s="76">
        <v>0</v>
      </c>
      <c r="GF12" s="76">
        <f t="shared" si="86"/>
        <v>-79.645467267921006</v>
      </c>
      <c r="GG12" s="76">
        <v>49.468992559999997</v>
      </c>
      <c r="GH12" s="76">
        <v>26.219206790000001</v>
      </c>
      <c r="GI12" s="76">
        <f t="shared" si="87"/>
        <v>-1.6197664902737507</v>
      </c>
      <c r="GJ12" s="76">
        <v>-0.201863142</v>
      </c>
      <c r="GK12" s="76">
        <f t="shared" si="88"/>
        <v>0.32697115303297175</v>
      </c>
      <c r="GL12" s="76">
        <v>0.30014332500000002</v>
      </c>
      <c r="GM12" s="76">
        <f t="shared" si="89"/>
        <v>-0.48616210011434374</v>
      </c>
      <c r="GN12" s="76">
        <v>0.20055964900000001</v>
      </c>
      <c r="GO12" s="76">
        <f t="shared" si="90"/>
        <v>-0.32485979875126536</v>
      </c>
      <c r="GP12" s="76">
        <v>3</v>
      </c>
      <c r="GQ12" s="76">
        <v>5.3923003072196618</v>
      </c>
      <c r="GR12" s="76">
        <v>1.3629029573311919</v>
      </c>
      <c r="GS12" s="76">
        <f t="shared" si="65"/>
        <v>3.347945871222874</v>
      </c>
      <c r="GT12" s="76">
        <f t="shared" si="41"/>
        <v>2.6664943925572779</v>
      </c>
      <c r="GU12" s="76">
        <f t="shared" si="66"/>
        <v>1</v>
      </c>
      <c r="GV12" s="76">
        <v>0</v>
      </c>
      <c r="GW12" s="76">
        <f t="shared" si="91"/>
        <v>-44.365116386723678</v>
      </c>
      <c r="GX12" s="76">
        <v>8.0865116399999994</v>
      </c>
      <c r="GY12" s="76">
        <v>2.1194840899999998</v>
      </c>
      <c r="GZ12" s="76">
        <f t="shared" si="92"/>
        <v>-2.3998819637282578</v>
      </c>
      <c r="HA12" s="76">
        <v>0.31646949400000002</v>
      </c>
      <c r="HB12" s="76">
        <f t="shared" si="93"/>
        <v>-0.7594894307208081</v>
      </c>
      <c r="HC12" s="76">
        <v>-5.1700424000000002E-2</v>
      </c>
      <c r="HD12" s="76">
        <f t="shared" si="94"/>
        <v>0.12407491507470356</v>
      </c>
      <c r="HE12" s="76">
        <v>-8.2585430000000001E-3</v>
      </c>
      <c r="HF12" s="76">
        <f t="shared" si="95"/>
        <v>1.9819528392374258E-2</v>
      </c>
      <c r="HG12" s="84">
        <f t="shared" si="96"/>
        <v>6</v>
      </c>
      <c r="HH12" s="84">
        <f t="shared" si="97"/>
        <v>-4.0765995132887953</v>
      </c>
      <c r="HI12" s="84">
        <v>-0.78613685103308006</v>
      </c>
      <c r="HJ12" s="84">
        <v>0.88911426941354021</v>
      </c>
      <c r="HK12" s="84">
        <f t="shared" si="67"/>
        <v>-3.7008321376127555</v>
      </c>
      <c r="HL12" s="84">
        <f t="shared" si="98"/>
        <v>-1.798588700943311</v>
      </c>
      <c r="HM12" s="84">
        <v>-0.86616434190920921</v>
      </c>
      <c r="HN12" s="84">
        <v>0.8256873698035333</v>
      </c>
      <c r="HO12" s="84">
        <f t="shared" si="68"/>
        <v>-1.1292704637785194</v>
      </c>
      <c r="HP12" s="84">
        <f t="shared" si="99"/>
        <v>-1.7717779264898244</v>
      </c>
      <c r="HQ12" s="84">
        <v>-4.8690118440563E-2</v>
      </c>
      <c r="HR12" s="84">
        <v>0.96569214461534558</v>
      </c>
      <c r="HS12" s="84">
        <f t="shared" si="69"/>
        <v>-1.7843034321622255</v>
      </c>
    </row>
    <row r="13" spans="1:242" ht="15">
      <c r="A13" s="84">
        <v>11</v>
      </c>
      <c r="B13" s="76">
        <v>67</v>
      </c>
      <c r="C13" s="76">
        <v>1</v>
      </c>
      <c r="D13" s="75" t="s">
        <v>1290</v>
      </c>
      <c r="E13" s="76">
        <v>10</v>
      </c>
      <c r="F13" s="105">
        <v>4</v>
      </c>
      <c r="G13" s="76">
        <v>18</v>
      </c>
      <c r="H13" s="76">
        <v>1</v>
      </c>
      <c r="I13" s="86">
        <v>22</v>
      </c>
      <c r="J13" s="76">
        <v>6</v>
      </c>
      <c r="K13" s="76">
        <v>4.4124941065535115</v>
      </c>
      <c r="L13" s="76">
        <v>0.61976610374339913</v>
      </c>
      <c r="M13" s="76">
        <f t="shared" si="42"/>
        <v>3.4828449509384125</v>
      </c>
      <c r="N13" s="76">
        <f t="shared" si="100"/>
        <v>3.1729618990667134</v>
      </c>
      <c r="O13" s="81">
        <f t="shared" si="43"/>
        <v>0</v>
      </c>
      <c r="P13" s="76">
        <v>0</v>
      </c>
      <c r="Q13" s="76">
        <f t="shared" si="0"/>
        <v>35.977518725491265</v>
      </c>
      <c r="R13" s="76">
        <v>7.8089507899999999</v>
      </c>
      <c r="S13" s="76">
        <v>1.1481871299999999</v>
      </c>
      <c r="T13" s="76">
        <f t="shared" si="1"/>
        <v>-1.5754842940976006</v>
      </c>
      <c r="U13" s="76">
        <v>0.39891749199999998</v>
      </c>
      <c r="V13" s="76">
        <f t="shared" si="2"/>
        <v>-0.62848824328680519</v>
      </c>
      <c r="W13" s="76">
        <v>-2.2052129E-2</v>
      </c>
      <c r="X13" s="76">
        <f t="shared" si="3"/>
        <v>3.4742782890914224E-2</v>
      </c>
      <c r="Y13" s="76">
        <v>-0.14759449199999999</v>
      </c>
      <c r="Z13" s="76">
        <f t="shared" si="4"/>
        <v>0.23253280404131396</v>
      </c>
      <c r="AA13" s="76">
        <v>5</v>
      </c>
      <c r="AB13" s="76">
        <v>15.048543689320388</v>
      </c>
      <c r="AC13" s="76">
        <v>4.5468770596555119</v>
      </c>
      <c r="AD13" s="76">
        <f t="shared" si="44"/>
        <v>8.2282280998371196</v>
      </c>
      <c r="AE13" s="76">
        <f t="shared" si="70"/>
        <v>5.954789570009364</v>
      </c>
      <c r="AF13" s="81">
        <f t="shared" si="45"/>
        <v>1</v>
      </c>
      <c r="AG13" s="76">
        <v>1</v>
      </c>
      <c r="AH13" s="76">
        <f t="shared" si="5"/>
        <v>-66.774193548387089</v>
      </c>
      <c r="AI13" s="76">
        <v>16.873256779999998</v>
      </c>
      <c r="AJ13" s="76">
        <v>5.3276139300000001</v>
      </c>
      <c r="AK13" s="76">
        <f t="shared" si="6"/>
        <v>-2.228625597876233</v>
      </c>
      <c r="AL13" s="76">
        <v>-0.18051716500000001</v>
      </c>
      <c r="AM13" s="76">
        <f t="shared" si="7"/>
        <v>0.40230517477504762</v>
      </c>
      <c r="AN13" s="76">
        <v>9.4595112999999995E-2</v>
      </c>
      <c r="AO13" s="76">
        <f t="shared" si="8"/>
        <v>-0.21081709026579482</v>
      </c>
      <c r="AP13" s="76">
        <v>0.48885711300000001</v>
      </c>
      <c r="AQ13" s="76">
        <f t="shared" si="9"/>
        <v>-1.0894794757356743</v>
      </c>
      <c r="AR13" s="76">
        <v>1</v>
      </c>
      <c r="AS13" s="76">
        <v>21.825242718446603</v>
      </c>
      <c r="AT13" s="76">
        <v>16.35358519453823</v>
      </c>
      <c r="AU13" s="76">
        <f t="shared" si="46"/>
        <v>-2.7051350733607435</v>
      </c>
      <c r="AV13" s="76">
        <f t="shared" si="101"/>
        <v>-10.881927670629857</v>
      </c>
      <c r="AW13" s="81">
        <f t="shared" si="47"/>
        <v>0</v>
      </c>
      <c r="AX13" s="76">
        <v>0</v>
      </c>
      <c r="AY13" s="76">
        <f t="shared" si="10"/>
        <v>-95.418149466192176</v>
      </c>
      <c r="AZ13" s="76">
        <v>29.874305100000001</v>
      </c>
      <c r="BA13" s="76">
        <v>14.16757803</v>
      </c>
      <c r="BB13" s="76">
        <f t="shared" si="11"/>
        <v>-2.0380551311493291</v>
      </c>
      <c r="BC13" s="76">
        <v>-5.8719925999999999E-2</v>
      </c>
      <c r="BD13" s="76">
        <f t="shared" si="12"/>
        <v>0.1196744464850089</v>
      </c>
      <c r="BE13" s="76">
        <v>0.10216771600000001</v>
      </c>
      <c r="BF13" s="76">
        <f t="shared" si="13"/>
        <v>-0.20822343783160743</v>
      </c>
      <c r="BG13" s="76">
        <v>0.33910177800000002</v>
      </c>
      <c r="BH13" s="76">
        <f t="shared" si="14"/>
        <v>-0.69110811863476074</v>
      </c>
      <c r="BI13" s="76">
        <v>9</v>
      </c>
      <c r="BJ13" s="76">
        <v>9.5148514851485153</v>
      </c>
      <c r="BK13" s="76">
        <v>4.504695020500586</v>
      </c>
      <c r="BL13" s="76">
        <f t="shared" si="48"/>
        <v>2.7578089543976363</v>
      </c>
      <c r="BM13" s="76">
        <f t="shared" si="71"/>
        <v>0.50546144414734329</v>
      </c>
      <c r="BN13" s="81">
        <f t="shared" si="49"/>
        <v>0</v>
      </c>
      <c r="BO13" s="76">
        <v>0</v>
      </c>
      <c r="BP13" s="76" t="e">
        <f>(#REF!/BJ13-1)*100</f>
        <v>#REF!</v>
      </c>
      <c r="BQ13" s="76">
        <f t="shared" si="15"/>
        <v>-5.4110301768990681</v>
      </c>
      <c r="BR13" s="76">
        <v>15.5832</v>
      </c>
      <c r="BS13" s="76">
        <v>2.0337000000000001</v>
      </c>
      <c r="BT13" s="76">
        <f t="shared" si="16"/>
        <v>-3.2370556129222599</v>
      </c>
      <c r="BU13" s="76">
        <v>2.4100615999999998E-2</v>
      </c>
      <c r="BV13" s="76">
        <f t="shared" si="17"/>
        <v>-7.8015034297684013E-2</v>
      </c>
      <c r="BW13" s="76">
        <v>0.34891287399999998</v>
      </c>
      <c r="BX13" s="76">
        <f t="shared" si="18"/>
        <v>-1.1294503772025373</v>
      </c>
      <c r="BY13" s="76">
        <v>-0.23120759699999999</v>
      </c>
      <c r="BZ13" s="76">
        <f t="shared" si="19"/>
        <v>0.74843184961911779</v>
      </c>
      <c r="CA13" s="76">
        <v>5</v>
      </c>
      <c r="CB13" s="76">
        <v>4.4895827204079639</v>
      </c>
      <c r="CC13" s="76">
        <v>0.7637046645723532</v>
      </c>
      <c r="CD13" s="76">
        <f t="shared" si="50"/>
        <v>3.3440257235494339</v>
      </c>
      <c r="CE13" s="76">
        <f t="shared" si="102"/>
        <v>2.9621733912632573</v>
      </c>
      <c r="CF13" s="76">
        <f t="shared" si="51"/>
        <v>0</v>
      </c>
      <c r="CG13" s="76">
        <v>0</v>
      </c>
      <c r="CH13" s="76">
        <f t="shared" si="72"/>
        <v>11.368924717031504</v>
      </c>
      <c r="CI13" s="76">
        <v>6.1161404399999997</v>
      </c>
      <c r="CJ13" s="76">
        <v>1.06476905</v>
      </c>
      <c r="CK13" s="76">
        <f t="shared" si="73"/>
        <v>-1.048246509419108</v>
      </c>
      <c r="CL13" s="76">
        <v>0.40381287999999999</v>
      </c>
      <c r="CM13" s="76">
        <f t="shared" si="74"/>
        <v>-0.42329544191847712</v>
      </c>
      <c r="CN13" s="76">
        <v>-3.5881877E-2</v>
      </c>
      <c r="CO13" s="76">
        <f t="shared" si="75"/>
        <v>3.7613052316655772E-2</v>
      </c>
      <c r="CP13" s="76">
        <v>-0.137842258</v>
      </c>
      <c r="CQ13" s="76">
        <f t="shared" si="76"/>
        <v>0.14449266579894812</v>
      </c>
      <c r="CR13" s="76">
        <v>8</v>
      </c>
      <c r="CS13" s="76">
        <v>73.207920792079207</v>
      </c>
      <c r="CT13" s="76">
        <v>31.677852462464422</v>
      </c>
      <c r="CU13" s="76">
        <f t="shared" si="52"/>
        <v>25.691142098382571</v>
      </c>
      <c r="CV13" s="76">
        <f t="shared" si="20"/>
        <v>9.8522158671503632</v>
      </c>
      <c r="CW13" s="76">
        <f t="shared" si="53"/>
        <v>1</v>
      </c>
      <c r="CX13" s="76">
        <v>1</v>
      </c>
      <c r="CY13" s="76">
        <f t="shared" si="77"/>
        <v>-89.072220719502297</v>
      </c>
      <c r="CZ13" s="76">
        <v>87.802320499999993</v>
      </c>
      <c r="DA13" s="76">
        <v>36.725535499999999</v>
      </c>
      <c r="DB13" s="76">
        <f t="shared" si="21"/>
        <v>-2.1729382407507711</v>
      </c>
      <c r="DC13" s="76">
        <v>-0.101096002</v>
      </c>
      <c r="DD13" s="76">
        <f t="shared" si="22"/>
        <v>0.21967536873281646</v>
      </c>
      <c r="DE13" s="76">
        <v>0.410993106</v>
      </c>
      <c r="DF13" s="76">
        <f t="shared" si="23"/>
        <v>-0.89306263671233521</v>
      </c>
      <c r="DG13" s="76">
        <v>-5.8657630000000002E-2</v>
      </c>
      <c r="DH13" s="76">
        <f t="shared" si="24"/>
        <v>0.12745940733880967</v>
      </c>
      <c r="DI13" s="76">
        <v>37</v>
      </c>
      <c r="DJ13" s="76">
        <v>100.70588235294117</v>
      </c>
      <c r="DK13" s="76">
        <v>29.720342813240183</v>
      </c>
      <c r="DL13" s="76">
        <f t="shared" si="54"/>
        <v>56.125368133080897</v>
      </c>
      <c r="DM13" s="76">
        <f t="shared" si="25"/>
        <v>41.265196726460807</v>
      </c>
      <c r="DN13" s="76">
        <f t="shared" si="55"/>
        <v>1</v>
      </c>
      <c r="DO13" s="76">
        <v>1</v>
      </c>
      <c r="DP13" s="76">
        <f t="shared" si="78"/>
        <v>-63.259345794392516</v>
      </c>
      <c r="DQ13" s="76">
        <v>130.04950299999999</v>
      </c>
      <c r="DR13" s="76">
        <v>32.9296018</v>
      </c>
      <c r="DS13" s="76">
        <f t="shared" si="26"/>
        <v>-2.8257099361584137</v>
      </c>
      <c r="DT13" s="76">
        <v>-7.1001698000000002E-2</v>
      </c>
      <c r="DU13" s="76">
        <f t="shared" si="27"/>
        <v>0.20063020352271899</v>
      </c>
      <c r="DV13" s="76">
        <v>0.30034440000000001</v>
      </c>
      <c r="DW13" s="76">
        <f t="shared" si="28"/>
        <v>-0.84868615534953706</v>
      </c>
      <c r="DX13" s="76">
        <v>5.7324346999999998E-2</v>
      </c>
      <c r="DY13" s="76">
        <f t="shared" si="29"/>
        <v>-0.16198197690169275</v>
      </c>
      <c r="DZ13" s="76">
        <v>5</v>
      </c>
      <c r="EA13" s="76">
        <v>5.3850306459217352</v>
      </c>
      <c r="EB13" s="76">
        <v>1.0035450392866445</v>
      </c>
      <c r="EC13" s="76">
        <f t="shared" si="56"/>
        <v>3.8797130869917682</v>
      </c>
      <c r="ED13" s="76">
        <f t="shared" si="30"/>
        <v>3.3779405673484462</v>
      </c>
      <c r="EE13" s="76">
        <f t="shared" si="57"/>
        <v>0</v>
      </c>
      <c r="EF13" s="76">
        <v>0</v>
      </c>
      <c r="EG13" s="76">
        <f t="shared" si="79"/>
        <v>-7.1500177294874234</v>
      </c>
      <c r="EH13" s="76">
        <v>7.1571011899999997</v>
      </c>
      <c r="EI13" s="76">
        <v>1.4803896700000001</v>
      </c>
      <c r="EJ13" s="76">
        <f t="shared" si="31"/>
        <v>-1.4571171588896588</v>
      </c>
      <c r="EK13" s="76">
        <v>7.2062352999999996E-2</v>
      </c>
      <c r="EL13" s="76">
        <f t="shared" si="32"/>
        <v>-0.10500329106626367</v>
      </c>
      <c r="EM13" s="76">
        <v>-0.32349291000000002</v>
      </c>
      <c r="EN13" s="76">
        <f t="shared" si="33"/>
        <v>0.4713670699401481</v>
      </c>
      <c r="EO13" s="76">
        <v>0.575354276</v>
      </c>
      <c r="EP13" s="76">
        <f t="shared" si="34"/>
        <v>-0.83835858800013663</v>
      </c>
      <c r="EQ13" s="76">
        <v>6</v>
      </c>
      <c r="ER13" s="76">
        <v>16.308510638297872</v>
      </c>
      <c r="ES13" s="76">
        <v>9.0862374906473118</v>
      </c>
      <c r="ET13" s="76">
        <f t="shared" si="58"/>
        <v>2.6791544023269047</v>
      </c>
      <c r="EU13" s="76">
        <f t="shared" si="35"/>
        <v>-1.8639643429967521</v>
      </c>
      <c r="EV13" s="76">
        <f t="shared" si="59"/>
        <v>0</v>
      </c>
      <c r="EW13" s="76">
        <v>0</v>
      </c>
      <c r="EX13" s="76">
        <f t="shared" si="80"/>
        <v>-63.209393346379649</v>
      </c>
      <c r="EY13" s="76">
        <v>22.224593079999998</v>
      </c>
      <c r="EZ13" s="76">
        <v>10.654709029999999</v>
      </c>
      <c r="FA13" s="76">
        <f t="shared" si="36"/>
        <v>-1.5227626614971013</v>
      </c>
      <c r="FB13" s="76">
        <v>0.14927095900000001</v>
      </c>
      <c r="FC13" s="76">
        <f t="shared" si="37"/>
        <v>-0.22730424281106471</v>
      </c>
      <c r="FD13" s="76">
        <v>0.20927759000000001</v>
      </c>
      <c r="FE13" s="76">
        <f t="shared" si="38"/>
        <v>-0.31868009994009916</v>
      </c>
      <c r="FF13" s="76">
        <v>-0.133183352</v>
      </c>
      <c r="FG13" s="76">
        <f t="shared" si="39"/>
        <v>0.2028066355586253</v>
      </c>
      <c r="FH13" s="76">
        <v>3</v>
      </c>
      <c r="FI13" s="76">
        <v>3.2526904761904767</v>
      </c>
      <c r="FJ13" s="76">
        <v>0.66088389504738188</v>
      </c>
      <c r="FK13" s="76">
        <f t="shared" si="60"/>
        <v>2.261364633619404</v>
      </c>
      <c r="FL13" s="76">
        <f t="shared" si="40"/>
        <v>1.9309226860957129</v>
      </c>
      <c r="FM13" s="76">
        <f t="shared" si="61"/>
        <v>0</v>
      </c>
      <c r="FN13" s="76">
        <v>0</v>
      </c>
      <c r="FO13" s="76">
        <f t="shared" si="81"/>
        <v>-7.7686603763917228</v>
      </c>
      <c r="FP13" s="76">
        <v>5.2475973400000004</v>
      </c>
      <c r="FQ13" s="76">
        <v>1.1073847400000001</v>
      </c>
      <c r="FR13" s="76">
        <f t="shared" si="82"/>
        <v>-2.0296444937465909</v>
      </c>
      <c r="FS13" s="76">
        <v>0.35576139000000001</v>
      </c>
      <c r="FT13" s="76">
        <f t="shared" si="83"/>
        <v>-0.7220691463011335</v>
      </c>
      <c r="FU13" s="76">
        <v>-0.204787833</v>
      </c>
      <c r="FV13" s="76">
        <f t="shared" si="84"/>
        <v>0.41564649763474643</v>
      </c>
      <c r="FW13" s="76">
        <v>6.9772204000000004E-2</v>
      </c>
      <c r="FX13" s="76">
        <f t="shared" si="85"/>
        <v>-0.14161276966516387</v>
      </c>
      <c r="FY13" s="76">
        <v>13</v>
      </c>
      <c r="FZ13" s="76">
        <v>36.194174757281552</v>
      </c>
      <c r="GA13" s="76">
        <v>20.672544192259572</v>
      </c>
      <c r="GB13" s="76">
        <f t="shared" si="62"/>
        <v>5.1853584688921934</v>
      </c>
      <c r="GC13" s="76">
        <f t="shared" si="63"/>
        <v>-5.1509136272375926</v>
      </c>
      <c r="GD13" s="76">
        <f t="shared" si="64"/>
        <v>0</v>
      </c>
      <c r="GE13" s="76">
        <v>0</v>
      </c>
      <c r="GF13" s="76">
        <f t="shared" si="86"/>
        <v>-64.082618025751074</v>
      </c>
      <c r="GG13" s="76">
        <v>49.468992559999997</v>
      </c>
      <c r="GH13" s="76">
        <v>26.219206790000001</v>
      </c>
      <c r="GI13" s="76">
        <f t="shared" si="87"/>
        <v>-1.3909266154424345</v>
      </c>
      <c r="GJ13" s="76">
        <v>-0.201863142</v>
      </c>
      <c r="GK13" s="76">
        <f t="shared" si="88"/>
        <v>0.28077681688463552</v>
      </c>
      <c r="GL13" s="76">
        <v>0.30014332500000002</v>
      </c>
      <c r="GM13" s="76">
        <f t="shared" si="89"/>
        <v>-0.41747733918988866</v>
      </c>
      <c r="GN13" s="76">
        <v>0.20055964900000001</v>
      </c>
      <c r="GO13" s="76">
        <f t="shared" si="90"/>
        <v>-0.27896375377789262</v>
      </c>
      <c r="GP13" s="76">
        <v>4</v>
      </c>
      <c r="GQ13" s="76">
        <v>5.2158146591970134</v>
      </c>
      <c r="GR13" s="76">
        <v>1.4518872524977342</v>
      </c>
      <c r="GS13" s="76">
        <f t="shared" si="65"/>
        <v>3.037983780450412</v>
      </c>
      <c r="GT13" s="76">
        <f t="shared" si="41"/>
        <v>2.312040154201545</v>
      </c>
      <c r="GU13" s="76">
        <f t="shared" si="66"/>
        <v>0</v>
      </c>
      <c r="GV13" s="76">
        <v>0</v>
      </c>
      <c r="GW13" s="76">
        <f t="shared" si="91"/>
        <v>-23.310158405517246</v>
      </c>
      <c r="GX13" s="76">
        <v>8.0865116399999994</v>
      </c>
      <c r="GY13" s="76">
        <v>2.1194840899999998</v>
      </c>
      <c r="GZ13" s="76">
        <f t="shared" si="92"/>
        <v>-1.9280690330636074</v>
      </c>
      <c r="HA13" s="76">
        <v>0.31646949400000002</v>
      </c>
      <c r="HB13" s="76">
        <f t="shared" si="93"/>
        <v>-0.61017503129070916</v>
      </c>
      <c r="HC13" s="76">
        <v>-5.1700424000000002E-2</v>
      </c>
      <c r="HD13" s="76">
        <f t="shared" si="94"/>
        <v>9.968198651065853E-2</v>
      </c>
      <c r="HE13" s="76">
        <v>-8.2585430000000001E-3</v>
      </c>
      <c r="HF13" s="76">
        <f t="shared" si="95"/>
        <v>1.5923041016524225E-2</v>
      </c>
      <c r="HG13" s="84">
        <f t="shared" si="96"/>
        <v>3</v>
      </c>
      <c r="HH13" s="84">
        <f t="shared" si="97"/>
        <v>-1.5712884205719098</v>
      </c>
      <c r="HI13" s="84">
        <v>-1.0240035470463738</v>
      </c>
      <c r="HJ13" s="84">
        <v>0.91654287453960737</v>
      </c>
      <c r="HK13" s="84">
        <f t="shared" si="67"/>
        <v>-0.59711868230981013</v>
      </c>
      <c r="HL13" s="84">
        <f t="shared" si="98"/>
        <v>-2.2497250830087876</v>
      </c>
      <c r="HM13" s="84">
        <v>-0.95833580295036536</v>
      </c>
      <c r="HN13" s="84">
        <v>0.8108992918677751</v>
      </c>
      <c r="HO13" s="84">
        <f t="shared" si="68"/>
        <v>-1.5925396569084633</v>
      </c>
      <c r="HP13" s="84">
        <f t="shared" si="99"/>
        <v>-1.7298582793419817</v>
      </c>
      <c r="HQ13" s="84">
        <v>-0.13943458143543283</v>
      </c>
      <c r="HR13" s="84">
        <v>0.99427338360956052</v>
      </c>
      <c r="HS13" s="84">
        <f t="shared" si="69"/>
        <v>-1.5995839012935797</v>
      </c>
    </row>
    <row r="14" spans="1:242" ht="15">
      <c r="A14" s="84">
        <v>12</v>
      </c>
      <c r="B14" s="76">
        <v>49</v>
      </c>
      <c r="C14" s="76">
        <v>2</v>
      </c>
      <c r="D14" s="75" t="s">
        <v>1291</v>
      </c>
      <c r="E14" s="76">
        <v>3</v>
      </c>
      <c r="F14" s="96">
        <v>1</v>
      </c>
      <c r="G14" s="76">
        <v>21</v>
      </c>
      <c r="H14" s="76">
        <v>2</v>
      </c>
      <c r="I14" s="86">
        <v>22</v>
      </c>
      <c r="J14" s="76">
        <v>7</v>
      </c>
      <c r="K14" s="76">
        <v>4.6053624104509083</v>
      </c>
      <c r="L14" s="76">
        <v>0.68403922804544526</v>
      </c>
      <c r="M14" s="76">
        <f t="shared" si="42"/>
        <v>3.5793035683827403</v>
      </c>
      <c r="N14" s="76">
        <f t="shared" si="100"/>
        <v>3.2372839543600178</v>
      </c>
      <c r="O14" s="81">
        <f t="shared" si="43"/>
        <v>0</v>
      </c>
      <c r="P14" s="76">
        <v>0</v>
      </c>
      <c r="Q14" s="76">
        <f t="shared" si="0"/>
        <v>51.996724169089539</v>
      </c>
      <c r="R14" s="76">
        <v>7.8089507899999999</v>
      </c>
      <c r="S14" s="76">
        <v>1.1481871299999999</v>
      </c>
      <c r="T14" s="76">
        <f t="shared" si="1"/>
        <v>-0.70454612219873947</v>
      </c>
      <c r="U14" s="76">
        <v>0.39891749199999998</v>
      </c>
      <c r="V14" s="76">
        <f t="shared" si="2"/>
        <v>-0.28105577206584664</v>
      </c>
      <c r="W14" s="76">
        <v>-2.2052129E-2</v>
      </c>
      <c r="X14" s="76">
        <f t="shared" si="3"/>
        <v>1.5536741973176366E-2</v>
      </c>
      <c r="Y14" s="76">
        <v>-0.14759449199999999</v>
      </c>
      <c r="Z14" s="76">
        <f t="shared" si="4"/>
        <v>0.10398712699649287</v>
      </c>
      <c r="AA14" s="76">
        <v>6</v>
      </c>
      <c r="AB14" s="76">
        <v>16.19736842105263</v>
      </c>
      <c r="AC14" s="76">
        <v>5.0912892791964683</v>
      </c>
      <c r="AD14" s="76">
        <f t="shared" si="44"/>
        <v>8.5604345022579267</v>
      </c>
      <c r="AE14" s="76">
        <f t="shared" si="70"/>
        <v>6.0147898626596934</v>
      </c>
      <c r="AF14" s="81">
        <f t="shared" si="45"/>
        <v>1</v>
      </c>
      <c r="AG14" s="76">
        <v>1</v>
      </c>
      <c r="AH14" s="76">
        <f t="shared" si="5"/>
        <v>-62.956945572705116</v>
      </c>
      <c r="AI14" s="76">
        <v>16.873256779999998</v>
      </c>
      <c r="AJ14" s="76">
        <v>5.3276139300000001</v>
      </c>
      <c r="AK14" s="76">
        <f t="shared" si="6"/>
        <v>-2.0409243092432559</v>
      </c>
      <c r="AL14" s="76">
        <v>-0.18051716500000001</v>
      </c>
      <c r="AM14" s="76">
        <f t="shared" si="7"/>
        <v>0.36842187028417583</v>
      </c>
      <c r="AN14" s="76">
        <v>9.4595112999999995E-2</v>
      </c>
      <c r="AO14" s="76">
        <f t="shared" si="8"/>
        <v>-0.19306146565731272</v>
      </c>
      <c r="AP14" s="76">
        <v>0.48885711300000001</v>
      </c>
      <c r="AQ14" s="76">
        <f t="shared" si="9"/>
        <v>-0.99772036566817734</v>
      </c>
      <c r="AR14" s="76">
        <v>6</v>
      </c>
      <c r="AS14" s="76">
        <v>21.370044052863435</v>
      </c>
      <c r="AT14" s="76">
        <v>14.677795568184402</v>
      </c>
      <c r="AU14" s="76">
        <f t="shared" si="46"/>
        <v>-0.64664929941316984</v>
      </c>
      <c r="AV14" s="76">
        <f t="shared" si="101"/>
        <v>-7.9855470835053701</v>
      </c>
      <c r="AW14" s="81">
        <f t="shared" si="47"/>
        <v>0</v>
      </c>
      <c r="AX14" s="76">
        <v>0</v>
      </c>
      <c r="AY14" s="76">
        <f t="shared" si="10"/>
        <v>-71.92331478045763</v>
      </c>
      <c r="AZ14" s="76">
        <v>29.874305100000001</v>
      </c>
      <c r="BA14" s="76">
        <v>14.16757803</v>
      </c>
      <c r="BB14" s="76">
        <f t="shared" si="11"/>
        <v>-1.6851366584638463</v>
      </c>
      <c r="BC14" s="76">
        <v>-5.8719925999999999E-2</v>
      </c>
      <c r="BD14" s="76">
        <f t="shared" si="12"/>
        <v>9.8951099884884333E-2</v>
      </c>
      <c r="BE14" s="76">
        <v>0.10216771600000001</v>
      </c>
      <c r="BF14" s="76">
        <f t="shared" si="13"/>
        <v>-0.17216656354312326</v>
      </c>
      <c r="BG14" s="76">
        <v>0.33910177800000002</v>
      </c>
      <c r="BH14" s="76">
        <f t="shared" si="14"/>
        <v>-0.57143283705806902</v>
      </c>
      <c r="BI14" s="88">
        <v>11</v>
      </c>
      <c r="BJ14" s="76">
        <v>9.6205357142857135</v>
      </c>
      <c r="BK14" s="76">
        <v>4.164092467685637</v>
      </c>
      <c r="BL14" s="76">
        <f t="shared" si="48"/>
        <v>3.3743970127572585</v>
      </c>
      <c r="BM14" s="76">
        <f t="shared" si="71"/>
        <v>1.2923507789144395</v>
      </c>
      <c r="BN14" s="81">
        <f t="shared" si="49"/>
        <v>0</v>
      </c>
      <c r="BO14" s="76">
        <v>0</v>
      </c>
      <c r="BP14" s="76" t="e">
        <f>(#REF!/BJ14-1)*100</f>
        <v>#REF!</v>
      </c>
      <c r="BQ14" s="76">
        <f t="shared" si="15"/>
        <v>14.338747099767989</v>
      </c>
      <c r="BR14" s="76">
        <v>15.5832</v>
      </c>
      <c r="BS14" s="76">
        <v>2.0337000000000001</v>
      </c>
      <c r="BT14" s="76">
        <f t="shared" si="16"/>
        <v>-2.2536263952402025</v>
      </c>
      <c r="BU14" s="76">
        <v>2.4100615999999998E-2</v>
      </c>
      <c r="BV14" s="76">
        <f t="shared" si="17"/>
        <v>-5.4313784359148347E-2</v>
      </c>
      <c r="BW14" s="76">
        <v>0.34891287399999998</v>
      </c>
      <c r="BX14" s="76">
        <f t="shared" si="18"/>
        <v>-0.78631926248551898</v>
      </c>
      <c r="BY14" s="76">
        <v>-0.23120759699999999</v>
      </c>
      <c r="BZ14" s="76">
        <f t="shared" si="19"/>
        <v>0.52105554337925941</v>
      </c>
      <c r="CA14" s="76">
        <v>3</v>
      </c>
      <c r="CB14" s="76">
        <v>4.8436472819216174</v>
      </c>
      <c r="CC14" s="76">
        <v>0.64663285779929724</v>
      </c>
      <c r="CD14" s="76">
        <f t="shared" si="50"/>
        <v>3.8736979952226713</v>
      </c>
      <c r="CE14" s="76">
        <f t="shared" si="102"/>
        <v>3.5503815663230229</v>
      </c>
      <c r="CF14" s="76">
        <f t="shared" si="51"/>
        <v>1</v>
      </c>
      <c r="CG14" s="76">
        <v>1</v>
      </c>
      <c r="CH14" s="76">
        <f t="shared" si="72"/>
        <v>-38.063202677924721</v>
      </c>
      <c r="CI14" s="76">
        <v>6.1161404399999997</v>
      </c>
      <c r="CJ14" s="76">
        <v>1.06476905</v>
      </c>
      <c r="CK14" s="76">
        <f t="shared" si="73"/>
        <v>-2.9265881084729122</v>
      </c>
      <c r="CL14" s="76">
        <v>0.40381287999999999</v>
      </c>
      <c r="CM14" s="76">
        <f t="shared" si="74"/>
        <v>-1.181793972656199</v>
      </c>
      <c r="CN14" s="76">
        <v>-3.5881877E-2</v>
      </c>
      <c r="CO14" s="76">
        <f t="shared" si="75"/>
        <v>0.10501147453788769</v>
      </c>
      <c r="CP14" s="76">
        <v>-0.137842258</v>
      </c>
      <c r="CQ14" s="76">
        <f t="shared" si="76"/>
        <v>0.40340751310785511</v>
      </c>
      <c r="CR14" s="76">
        <v>69</v>
      </c>
      <c r="CS14" s="76">
        <v>73.991189427312776</v>
      </c>
      <c r="CT14" s="76">
        <v>35.457314632786051</v>
      </c>
      <c r="CU14" s="76">
        <f t="shared" si="52"/>
        <v>20.805217478133699</v>
      </c>
      <c r="CV14" s="76">
        <f t="shared" si="20"/>
        <v>3.076560161740673</v>
      </c>
      <c r="CW14" s="76">
        <f t="shared" si="53"/>
        <v>0</v>
      </c>
      <c r="CX14" s="76">
        <v>0</v>
      </c>
      <c r="CY14" s="76">
        <f t="shared" si="77"/>
        <v>-6.7456537270778716</v>
      </c>
      <c r="CZ14" s="76">
        <v>87.802320499999993</v>
      </c>
      <c r="DA14" s="76">
        <v>36.725535499999999</v>
      </c>
      <c r="DB14" s="76">
        <f t="shared" si="21"/>
        <v>-0.51196858654382305</v>
      </c>
      <c r="DC14" s="76">
        <v>-0.101096002</v>
      </c>
      <c r="DD14" s="76">
        <f t="shared" si="22"/>
        <v>5.1757977249171506E-2</v>
      </c>
      <c r="DE14" s="76">
        <v>0.410993106</v>
      </c>
      <c r="DF14" s="76">
        <f t="shared" si="23"/>
        <v>-0.21041555955807564</v>
      </c>
      <c r="DG14" s="76">
        <v>-5.8657630000000002E-2</v>
      </c>
      <c r="DH14" s="76">
        <f t="shared" si="24"/>
        <v>3.0030863921110554E-2</v>
      </c>
      <c r="DI14" s="76">
        <v>92</v>
      </c>
      <c r="DJ14" s="76">
        <v>116.68421052631579</v>
      </c>
      <c r="DK14" s="76">
        <v>28.430242565365614</v>
      </c>
      <c r="DL14" s="76">
        <f t="shared" si="54"/>
        <v>74.038846678267376</v>
      </c>
      <c r="DM14" s="76">
        <f t="shared" si="25"/>
        <v>59.823725395584567</v>
      </c>
      <c r="DN14" s="76">
        <f t="shared" si="55"/>
        <v>0</v>
      </c>
      <c r="DO14" s="76">
        <v>0</v>
      </c>
      <c r="DP14" s="76">
        <f t="shared" si="78"/>
        <v>-21.154713576905738</v>
      </c>
      <c r="DQ14" s="76">
        <v>130.04950299999999</v>
      </c>
      <c r="DR14" s="76">
        <v>32.9296018</v>
      </c>
      <c r="DS14" s="76">
        <f t="shared" si="26"/>
        <v>-1.1554802038328926</v>
      </c>
      <c r="DT14" s="76">
        <v>-7.1001698000000002E-2</v>
      </c>
      <c r="DU14" s="76">
        <f t="shared" si="27"/>
        <v>8.2041056477521482E-2</v>
      </c>
      <c r="DV14" s="76">
        <v>0.30034440000000001</v>
      </c>
      <c r="DW14" s="76">
        <f t="shared" si="28"/>
        <v>-0.34704200853206785</v>
      </c>
      <c r="DX14" s="76">
        <v>5.7324346999999998E-2</v>
      </c>
      <c r="DY14" s="76">
        <f t="shared" si="29"/>
        <v>-6.6237148156147466E-2</v>
      </c>
      <c r="DZ14" s="76">
        <v>4</v>
      </c>
      <c r="EA14" s="76">
        <v>5.5797775689223075</v>
      </c>
      <c r="EB14" s="76">
        <v>0.85748479859528171</v>
      </c>
      <c r="EC14" s="76">
        <f t="shared" si="56"/>
        <v>4.2935503710293847</v>
      </c>
      <c r="ED14" s="76">
        <f t="shared" si="30"/>
        <v>3.8648079717317438</v>
      </c>
      <c r="EE14" s="76">
        <f t="shared" si="57"/>
        <v>1</v>
      </c>
      <c r="EF14" s="76">
        <v>0</v>
      </c>
      <c r="EG14" s="76">
        <f t="shared" si="79"/>
        <v>-28.312554567070848</v>
      </c>
      <c r="EH14" s="76">
        <v>7.1571011899999997</v>
      </c>
      <c r="EI14" s="76">
        <v>1.4803896700000001</v>
      </c>
      <c r="EJ14" s="76">
        <f t="shared" si="31"/>
        <v>-2.1326149823782541</v>
      </c>
      <c r="EK14" s="76">
        <v>7.2062352999999996E-2</v>
      </c>
      <c r="EL14" s="76">
        <f t="shared" si="32"/>
        <v>-0.15368125367323052</v>
      </c>
      <c r="EM14" s="76">
        <v>-0.32349291000000002</v>
      </c>
      <c r="EN14" s="76">
        <f t="shared" si="33"/>
        <v>0.68988582655914021</v>
      </c>
      <c r="EO14" s="76">
        <v>0.575354276</v>
      </c>
      <c r="EP14" s="76">
        <f t="shared" si="34"/>
        <v>-1.2270091491729931</v>
      </c>
      <c r="EQ14" s="76">
        <v>18</v>
      </c>
      <c r="ER14" s="76">
        <v>17.64487870619946</v>
      </c>
      <c r="ES14" s="76">
        <v>7.9476291268832089</v>
      </c>
      <c r="ET14" s="76">
        <f t="shared" si="58"/>
        <v>5.7234350158746459</v>
      </c>
      <c r="EU14" s="76">
        <f t="shared" si="35"/>
        <v>1.7496204524330423</v>
      </c>
      <c r="EV14" s="76">
        <f t="shared" si="59"/>
        <v>0</v>
      </c>
      <c r="EW14" s="76">
        <v>0</v>
      </c>
      <c r="EX14" s="76">
        <f t="shared" si="80"/>
        <v>2.0126026350964388</v>
      </c>
      <c r="EY14" s="76">
        <v>22.224593079999998</v>
      </c>
      <c r="EZ14" s="76">
        <v>10.654709029999999</v>
      </c>
      <c r="FA14" s="76">
        <f t="shared" si="36"/>
        <v>-0.39650008912538071</v>
      </c>
      <c r="FB14" s="76">
        <v>0.14927095900000001</v>
      </c>
      <c r="FC14" s="76">
        <f t="shared" si="37"/>
        <v>-5.9185948547331051E-2</v>
      </c>
      <c r="FD14" s="76">
        <v>0.20927759000000001</v>
      </c>
      <c r="FE14" s="76">
        <f t="shared" si="38"/>
        <v>-8.297858308694489E-2</v>
      </c>
      <c r="FF14" s="76">
        <v>-0.133183352</v>
      </c>
      <c r="FG14" s="76">
        <f t="shared" si="39"/>
        <v>5.2807210938016956E-2</v>
      </c>
      <c r="FH14" s="76">
        <v>2</v>
      </c>
      <c r="FI14" s="76">
        <v>3.4941227886161808</v>
      </c>
      <c r="FJ14" s="76">
        <v>0.56475178464761411</v>
      </c>
      <c r="FK14" s="76">
        <f t="shared" si="60"/>
        <v>2.6469951116447596</v>
      </c>
      <c r="FL14" s="76">
        <f t="shared" si="40"/>
        <v>2.3646192193209528</v>
      </c>
      <c r="FM14" s="76">
        <f t="shared" si="61"/>
        <v>1</v>
      </c>
      <c r="FN14" s="76">
        <v>1</v>
      </c>
      <c r="FO14" s="76">
        <f t="shared" si="81"/>
        <v>-42.761026987489359</v>
      </c>
      <c r="FP14" s="76">
        <v>5.2475973400000004</v>
      </c>
      <c r="FQ14" s="76">
        <v>1.1073847400000001</v>
      </c>
      <c r="FR14" s="76">
        <f t="shared" si="82"/>
        <v>-2.9326730111885055</v>
      </c>
      <c r="FS14" s="76">
        <v>0.35576139000000001</v>
      </c>
      <c r="FT14" s="76">
        <f t="shared" si="83"/>
        <v>-1.0433318268759084</v>
      </c>
      <c r="FU14" s="76">
        <v>-0.204787833</v>
      </c>
      <c r="FV14" s="76">
        <f t="shared" si="84"/>
        <v>0.60057575085887882</v>
      </c>
      <c r="FW14" s="76">
        <v>6.9772204000000004E-2</v>
      </c>
      <c r="FX14" s="76">
        <f t="shared" si="85"/>
        <v>-0.20461905960193871</v>
      </c>
      <c r="FY14" s="76">
        <v>24</v>
      </c>
      <c r="FZ14" s="76">
        <v>40.651982378854626</v>
      </c>
      <c r="GA14" s="76">
        <v>24.333187451287824</v>
      </c>
      <c r="GB14" s="76">
        <f t="shared" si="62"/>
        <v>4.1522012019228924</v>
      </c>
      <c r="GC14" s="76">
        <f t="shared" si="63"/>
        <v>-8.0143925237210212</v>
      </c>
      <c r="GD14" s="76">
        <f t="shared" si="64"/>
        <v>0</v>
      </c>
      <c r="GE14" s="76">
        <v>0</v>
      </c>
      <c r="GF14" s="76">
        <f t="shared" si="86"/>
        <v>-40.962288686605987</v>
      </c>
      <c r="GG14" s="76">
        <v>49.468992559999997</v>
      </c>
      <c r="GH14" s="76">
        <v>26.219206790000001</v>
      </c>
      <c r="GI14" s="76">
        <f t="shared" si="87"/>
        <v>-0.97138684491835448</v>
      </c>
      <c r="GJ14" s="76">
        <v>-0.201863142</v>
      </c>
      <c r="GK14" s="76">
        <f t="shared" si="88"/>
        <v>0.19608720061268575</v>
      </c>
      <c r="GL14" s="76">
        <v>0.30014332500000002</v>
      </c>
      <c r="GM14" s="76">
        <f t="shared" si="89"/>
        <v>-0.29155527749505428</v>
      </c>
      <c r="GN14" s="76">
        <v>0.20055964900000001</v>
      </c>
      <c r="GO14" s="76">
        <f t="shared" si="90"/>
        <v>-0.19482100466004262</v>
      </c>
      <c r="GP14" s="76">
        <v>7</v>
      </c>
      <c r="GQ14" s="76">
        <v>5.4773285259832347</v>
      </c>
      <c r="GR14" s="76">
        <v>1.4066875976122988</v>
      </c>
      <c r="GS14" s="76">
        <f t="shared" si="65"/>
        <v>3.3672971295647867</v>
      </c>
      <c r="GT14" s="76">
        <f t="shared" si="41"/>
        <v>2.6639533307586372</v>
      </c>
      <c r="GU14" s="76">
        <f t="shared" si="66"/>
        <v>0</v>
      </c>
      <c r="GV14" s="76">
        <v>0</v>
      </c>
      <c r="GW14" s="76">
        <f t="shared" si="91"/>
        <v>27.799527941286506</v>
      </c>
      <c r="GX14" s="76">
        <v>8.0865116399999994</v>
      </c>
      <c r="GY14" s="76">
        <v>2.1194840899999998</v>
      </c>
      <c r="GZ14" s="76">
        <f t="shared" si="92"/>
        <v>-0.5126302410696556</v>
      </c>
      <c r="HA14" s="76">
        <v>0.31646949400000002</v>
      </c>
      <c r="HB14" s="76">
        <f t="shared" si="93"/>
        <v>-0.16223183300041194</v>
      </c>
      <c r="HC14" s="76">
        <v>-5.1700424000000002E-2</v>
      </c>
      <c r="HD14" s="76">
        <f t="shared" si="94"/>
        <v>2.650320081852341E-2</v>
      </c>
      <c r="HE14" s="76">
        <v>-8.2585430000000001E-3</v>
      </c>
      <c r="HF14" s="76">
        <f t="shared" si="95"/>
        <v>4.2335788889741165E-3</v>
      </c>
      <c r="HG14" s="84">
        <f t="shared" si="96"/>
        <v>4</v>
      </c>
      <c r="HH14" s="84">
        <f t="shared" si="97"/>
        <v>-2.1383351866696367</v>
      </c>
      <c r="HI14" s="84">
        <v>-1.0240035470463738</v>
      </c>
      <c r="HJ14" s="84">
        <v>0.91654287453960737</v>
      </c>
      <c r="HK14" s="84">
        <f t="shared" si="67"/>
        <v>-1.2157987046519867</v>
      </c>
      <c r="HL14" s="84">
        <f t="shared" si="98"/>
        <v>-5.4327123115436748E-2</v>
      </c>
      <c r="HM14" s="84">
        <v>-0.95833580295036536</v>
      </c>
      <c r="HN14" s="84">
        <v>0.8108992918677751</v>
      </c>
      <c r="HO14" s="84">
        <f t="shared" si="68"/>
        <v>1.1148223816458036</v>
      </c>
      <c r="HP14" s="84">
        <f t="shared" si="99"/>
        <v>-2.146317727085659</v>
      </c>
      <c r="HQ14" s="84">
        <v>-0.13943458143543283</v>
      </c>
      <c r="HR14" s="84">
        <v>0.99427338360956052</v>
      </c>
      <c r="HS14" s="84">
        <f t="shared" si="69"/>
        <v>-2.0184419886254399</v>
      </c>
    </row>
    <row r="15" spans="1:242" ht="15">
      <c r="A15" s="84">
        <v>13</v>
      </c>
      <c r="B15" s="76">
        <v>31</v>
      </c>
      <c r="C15" s="76">
        <v>1</v>
      </c>
      <c r="D15" s="75" t="s">
        <v>1305</v>
      </c>
      <c r="E15" s="76" t="s">
        <v>1309</v>
      </c>
      <c r="F15" s="96">
        <v>13</v>
      </c>
      <c r="G15" s="76" t="s">
        <v>1306</v>
      </c>
      <c r="H15" s="76">
        <v>1</v>
      </c>
      <c r="I15" s="86">
        <v>22</v>
      </c>
      <c r="J15" s="76">
        <v>5</v>
      </c>
      <c r="K15" s="78">
        <v>5.0959270954316649</v>
      </c>
      <c r="L15" s="78">
        <v>0.62951885552656006</v>
      </c>
      <c r="M15" s="76">
        <f t="shared" si="42"/>
        <v>4.1516488121418247</v>
      </c>
      <c r="N15" s="76">
        <f t="shared" si="100"/>
        <v>3.8368893843785448</v>
      </c>
      <c r="O15" s="81">
        <v>0</v>
      </c>
      <c r="P15" s="76">
        <v>0</v>
      </c>
      <c r="Q15" s="76">
        <f t="shared" si="0"/>
        <v>-1.8824267622992608</v>
      </c>
      <c r="R15" s="76">
        <v>7.8089507899999999</v>
      </c>
      <c r="S15" s="76">
        <v>1.1481871299999999</v>
      </c>
      <c r="T15" s="76">
        <f t="shared" si="1"/>
        <v>-2.446422465996462</v>
      </c>
      <c r="U15" s="76">
        <v>0.39891749199999998</v>
      </c>
      <c r="V15" s="76">
        <f t="shared" si="2"/>
        <v>-0.97592071450776385</v>
      </c>
      <c r="W15" s="76">
        <v>-2.2052129E-2</v>
      </c>
      <c r="X15" s="76">
        <f t="shared" si="3"/>
        <v>5.394882380865209E-2</v>
      </c>
      <c r="Y15" s="76">
        <v>-0.14759449199999999</v>
      </c>
      <c r="Z15" s="76">
        <f t="shared" si="4"/>
        <v>0.36107848108613505</v>
      </c>
      <c r="AA15" s="76">
        <v>5</v>
      </c>
      <c r="AB15" s="78">
        <v>17.184370257966616</v>
      </c>
      <c r="AC15" s="78">
        <v>5.2052918307006957</v>
      </c>
      <c r="AD15" s="76">
        <f t="shared" si="44"/>
        <v>9.3764325119155725</v>
      </c>
      <c r="AE15" s="76">
        <f t="shared" si="70"/>
        <v>6.7737865965652251</v>
      </c>
      <c r="AF15" s="81">
        <v>1</v>
      </c>
      <c r="AG15" s="76">
        <v>1</v>
      </c>
      <c r="AH15" s="76">
        <f t="shared" si="5"/>
        <v>-70.903792661927682</v>
      </c>
      <c r="AI15" s="76">
        <v>16.873256779999998</v>
      </c>
      <c r="AJ15" s="76">
        <v>5.3276139300000001</v>
      </c>
      <c r="AK15" s="76">
        <f t="shared" si="6"/>
        <v>-2.228625597876233</v>
      </c>
      <c r="AL15" s="76">
        <v>-0.18051716500000001</v>
      </c>
      <c r="AM15" s="76">
        <f t="shared" si="7"/>
        <v>0.40230517477504762</v>
      </c>
      <c r="AN15" s="76">
        <v>9.4595112999999995E-2</v>
      </c>
      <c r="AO15" s="76">
        <f t="shared" si="8"/>
        <v>-0.21081709026579482</v>
      </c>
      <c r="AP15" s="76">
        <v>0.48885711300000001</v>
      </c>
      <c r="AQ15" s="76">
        <f t="shared" si="9"/>
        <v>-1.0894794757356743</v>
      </c>
      <c r="AR15" s="76">
        <v>6</v>
      </c>
      <c r="AS15" s="78">
        <v>29.922028766086299</v>
      </c>
      <c r="AT15" s="78">
        <v>14.9583504844058</v>
      </c>
      <c r="AU15" s="76">
        <f t="shared" si="46"/>
        <v>7.4845030394775982</v>
      </c>
      <c r="AV15" s="76">
        <f t="shared" si="101"/>
        <v>5.3277972746990088E-3</v>
      </c>
      <c r="AW15" s="81">
        <v>1</v>
      </c>
      <c r="AX15" s="76">
        <v>1</v>
      </c>
      <c r="AY15" s="76">
        <f t="shared" si="10"/>
        <v>-79.947883725048712</v>
      </c>
      <c r="AZ15" s="76">
        <v>29.874305100000001</v>
      </c>
      <c r="BA15" s="76">
        <v>14.16757803</v>
      </c>
      <c r="BB15" s="76">
        <f t="shared" si="11"/>
        <v>-1.6851366584638463</v>
      </c>
      <c r="BC15" s="76">
        <v>-5.8719925999999999E-2</v>
      </c>
      <c r="BD15" s="76">
        <f t="shared" si="12"/>
        <v>9.8951099884884333E-2</v>
      </c>
      <c r="BE15" s="76">
        <v>0.10216771600000001</v>
      </c>
      <c r="BF15" s="76">
        <f t="shared" si="13"/>
        <v>-0.17216656354312326</v>
      </c>
      <c r="BG15" s="76">
        <v>0.33910177800000002</v>
      </c>
      <c r="BH15" s="76">
        <f t="shared" si="14"/>
        <v>-0.57143283705806902</v>
      </c>
      <c r="BI15" s="88">
        <v>8</v>
      </c>
      <c r="BJ15" s="78">
        <v>10.37062404870624</v>
      </c>
      <c r="BK15" s="78">
        <v>3.822659231624947</v>
      </c>
      <c r="BL15" s="76">
        <f t="shared" si="48"/>
        <v>4.6366352012688195</v>
      </c>
      <c r="BM15" s="76">
        <f t="shared" si="71"/>
        <v>2.7253055854563462</v>
      </c>
      <c r="BN15" s="81">
        <v>0</v>
      </c>
      <c r="BO15" s="76">
        <v>0</v>
      </c>
      <c r="BP15" s="76" t="e">
        <f>(#REF!/BJ15-1)*100</f>
        <v>#REF!</v>
      </c>
      <c r="BQ15" s="76">
        <f t="shared" si="15"/>
        <v>-22.859029867175462</v>
      </c>
      <c r="BR15" s="76">
        <v>15.5832</v>
      </c>
      <c r="BS15" s="76">
        <v>2.0337000000000001</v>
      </c>
      <c r="BT15" s="76">
        <f t="shared" si="16"/>
        <v>-3.7287702217632885</v>
      </c>
      <c r="BU15" s="76">
        <v>2.4100615999999998E-2</v>
      </c>
      <c r="BV15" s="76">
        <f t="shared" si="17"/>
        <v>-8.986565926695185E-2</v>
      </c>
      <c r="BW15" s="76">
        <v>0.34891287399999998</v>
      </c>
      <c r="BX15" s="76">
        <f t="shared" si="18"/>
        <v>-1.3010159345610464</v>
      </c>
      <c r="BY15" s="76">
        <v>-0.23120759699999999</v>
      </c>
      <c r="BZ15" s="76">
        <f t="shared" si="19"/>
        <v>0.86212000273904699</v>
      </c>
      <c r="CA15" s="76">
        <v>4</v>
      </c>
      <c r="CB15" s="78">
        <v>5.2586755412443438</v>
      </c>
      <c r="CC15" s="78">
        <v>0.58191280973648107</v>
      </c>
      <c r="CD15" s="76">
        <f t="shared" si="50"/>
        <v>4.3858063266396226</v>
      </c>
      <c r="CE15" s="76">
        <f t="shared" si="102"/>
        <v>4.0948499217713819</v>
      </c>
      <c r="CF15" s="76">
        <v>1</v>
      </c>
      <c r="CG15" s="76">
        <v>1</v>
      </c>
      <c r="CH15" s="76">
        <f t="shared" si="72"/>
        <v>-23.935219645563212</v>
      </c>
      <c r="CI15" s="76">
        <v>6.1161404399999997</v>
      </c>
      <c r="CJ15" s="76">
        <v>1.06476905</v>
      </c>
      <c r="CK15" s="76">
        <f t="shared" si="73"/>
        <v>-1.9874173089460101</v>
      </c>
      <c r="CL15" s="76">
        <v>0.40381287999999999</v>
      </c>
      <c r="CM15" s="76">
        <f t="shared" si="74"/>
        <v>-0.80254470728733807</v>
      </c>
      <c r="CN15" s="76">
        <v>-3.5881877E-2</v>
      </c>
      <c r="CO15" s="76">
        <f t="shared" si="75"/>
        <v>7.1312263427271733E-2</v>
      </c>
      <c r="CP15" s="76">
        <v>-0.137842258</v>
      </c>
      <c r="CQ15" s="76">
        <f t="shared" si="76"/>
        <v>0.2739500894534016</v>
      </c>
      <c r="CR15" s="76">
        <v>13</v>
      </c>
      <c r="CS15" s="78">
        <v>89.179409538228612</v>
      </c>
      <c r="CT15" s="78">
        <v>37.826262320856323</v>
      </c>
      <c r="CU15" s="76">
        <f t="shared" si="52"/>
        <v>32.440016056944131</v>
      </c>
      <c r="CV15" s="76">
        <f t="shared" si="20"/>
        <v>13.526884896515966</v>
      </c>
      <c r="CW15" s="76">
        <v>1</v>
      </c>
      <c r="CX15" s="76">
        <v>1</v>
      </c>
      <c r="CY15" s="76">
        <f t="shared" si="77"/>
        <v>-85.422644007945252</v>
      </c>
      <c r="CZ15" s="76">
        <v>87.802320499999993</v>
      </c>
      <c r="DA15" s="76">
        <v>36.725535499999999</v>
      </c>
      <c r="DB15" s="76">
        <f t="shared" si="21"/>
        <v>-2.0367931871272509</v>
      </c>
      <c r="DC15" s="76">
        <v>-0.101096002</v>
      </c>
      <c r="DD15" s="76">
        <f t="shared" si="22"/>
        <v>0.20591164811940293</v>
      </c>
      <c r="DE15" s="76">
        <v>0.410993106</v>
      </c>
      <c r="DF15" s="76">
        <f t="shared" si="23"/>
        <v>-0.83710795825706807</v>
      </c>
      <c r="DG15" s="76">
        <v>-5.8657630000000002E-2</v>
      </c>
      <c r="DH15" s="76">
        <f t="shared" si="24"/>
        <v>0.11947346115703104</v>
      </c>
      <c r="DI15" s="76">
        <v>63</v>
      </c>
      <c r="DJ15" s="78">
        <v>133.21184510250569</v>
      </c>
      <c r="DK15" s="78">
        <v>39.183322308412464</v>
      </c>
      <c r="DL15" s="76">
        <f t="shared" si="54"/>
        <v>74.436861639886999</v>
      </c>
      <c r="DM15" s="76">
        <f t="shared" si="25"/>
        <v>54.845200485680763</v>
      </c>
      <c r="DN15" s="76">
        <v>1</v>
      </c>
      <c r="DO15" s="76">
        <v>0</v>
      </c>
      <c r="DP15" s="76">
        <f t="shared" si="78"/>
        <v>-52.706908344733236</v>
      </c>
      <c r="DQ15" s="76">
        <v>130.04950299999999</v>
      </c>
      <c r="DR15" s="76">
        <v>32.9296018</v>
      </c>
      <c r="DS15" s="76">
        <f t="shared" si="26"/>
        <v>-2.0361467899681673</v>
      </c>
      <c r="DT15" s="76">
        <v>-7.1001698000000002E-2</v>
      </c>
      <c r="DU15" s="76">
        <f t="shared" si="27"/>
        <v>0.14456987946498925</v>
      </c>
      <c r="DV15" s="76">
        <v>0.30034440000000001</v>
      </c>
      <c r="DW15" s="76">
        <f t="shared" si="28"/>
        <v>-0.61154528594491531</v>
      </c>
      <c r="DX15" s="76">
        <v>5.7324346999999998E-2</v>
      </c>
      <c r="DY15" s="76">
        <f t="shared" si="29"/>
        <v>-0.11672078513107134</v>
      </c>
      <c r="DZ15" s="76">
        <v>5</v>
      </c>
      <c r="EA15" s="78">
        <v>5.7410740376658103</v>
      </c>
      <c r="EB15" s="78">
        <v>0.91270507832902614</v>
      </c>
      <c r="EC15" s="76">
        <f t="shared" si="56"/>
        <v>4.3720164201722707</v>
      </c>
      <c r="ED15" s="76">
        <f t="shared" si="30"/>
        <v>3.9156638810077578</v>
      </c>
      <c r="EE15" s="76">
        <v>0</v>
      </c>
      <c r="EF15" s="76">
        <v>0</v>
      </c>
      <c r="EG15" s="76">
        <f t="shared" si="79"/>
        <v>-12.908282192561904</v>
      </c>
      <c r="EH15" s="76">
        <v>7.1571011899999997</v>
      </c>
      <c r="EI15" s="76">
        <v>1.4803896700000001</v>
      </c>
      <c r="EJ15" s="76">
        <f t="shared" si="31"/>
        <v>-1.4571171588896588</v>
      </c>
      <c r="EK15" s="76">
        <v>7.2062352999999996E-2</v>
      </c>
      <c r="EL15" s="76">
        <f t="shared" si="32"/>
        <v>-0.10500329106626367</v>
      </c>
      <c r="EM15" s="76">
        <v>-0.32349291000000002</v>
      </c>
      <c r="EN15" s="76">
        <f t="shared" si="33"/>
        <v>0.4713670699401481</v>
      </c>
      <c r="EO15" s="76">
        <v>0.575354276</v>
      </c>
      <c r="EP15" s="76">
        <f t="shared" si="34"/>
        <v>-0.83835858800013663</v>
      </c>
      <c r="EQ15" s="76">
        <v>0</v>
      </c>
      <c r="ER15" s="78">
        <v>23.275830945892441</v>
      </c>
      <c r="ES15" s="78">
        <v>10.361232931349448</v>
      </c>
      <c r="ET15" s="76">
        <f t="shared" si="58"/>
        <v>7.7339815488682682</v>
      </c>
      <c r="EU15" s="76">
        <f t="shared" si="35"/>
        <v>2.5533650831935439</v>
      </c>
      <c r="EV15" s="76">
        <v>1</v>
      </c>
      <c r="EW15" s="76">
        <v>1</v>
      </c>
      <c r="EX15" s="76">
        <f t="shared" si="80"/>
        <v>-100</v>
      </c>
      <c r="EY15" s="76">
        <v>22.224593079999998</v>
      </c>
      <c r="EZ15" s="76">
        <v>10.654709029999999</v>
      </c>
      <c r="FA15" s="76">
        <f t="shared" si="36"/>
        <v>-2.0858939476829619</v>
      </c>
      <c r="FB15" s="76">
        <v>0.14927095900000001</v>
      </c>
      <c r="FC15" s="76">
        <f t="shared" si="37"/>
        <v>-0.31136338994293156</v>
      </c>
      <c r="FD15" s="76">
        <v>0.20927759000000001</v>
      </c>
      <c r="FE15" s="76">
        <f t="shared" si="38"/>
        <v>-0.43653085836667638</v>
      </c>
      <c r="FF15" s="76">
        <v>-0.133183352</v>
      </c>
      <c r="FG15" s="76">
        <f t="shared" si="39"/>
        <v>0.27780634786892949</v>
      </c>
      <c r="FH15" s="76">
        <v>2</v>
      </c>
      <c r="FI15" s="78">
        <v>3.7825747939159831</v>
      </c>
      <c r="FJ15" s="78">
        <v>1.0795931170842514</v>
      </c>
      <c r="FK15" s="76">
        <f t="shared" si="60"/>
        <v>2.163185118289606</v>
      </c>
      <c r="FL15" s="76">
        <f t="shared" si="40"/>
        <v>1.6233885597474802</v>
      </c>
      <c r="FM15" s="76">
        <v>1</v>
      </c>
      <c r="FN15" s="76">
        <v>0</v>
      </c>
      <c r="FO15" s="76">
        <f t="shared" si="81"/>
        <v>-47.125962896573384</v>
      </c>
      <c r="FP15" s="76">
        <v>5.2475973400000004</v>
      </c>
      <c r="FQ15" s="76">
        <v>1.1073847400000001</v>
      </c>
      <c r="FR15" s="76">
        <f t="shared" si="82"/>
        <v>-2.9326730111885055</v>
      </c>
      <c r="FS15" s="76">
        <v>0.35576139000000001</v>
      </c>
      <c r="FT15" s="76">
        <f t="shared" si="83"/>
        <v>-1.0433318268759084</v>
      </c>
      <c r="FU15" s="76">
        <v>-0.204787833</v>
      </c>
      <c r="FV15" s="76">
        <f t="shared" si="84"/>
        <v>0.60057575085887882</v>
      </c>
      <c r="FW15" s="76">
        <v>6.9772204000000004E-2</v>
      </c>
      <c r="FX15" s="76">
        <f t="shared" si="85"/>
        <v>-0.20461905960193871</v>
      </c>
      <c r="FY15" s="76">
        <v>-7</v>
      </c>
      <c r="FZ15" s="78">
        <v>51.271763815291443</v>
      </c>
      <c r="GA15" s="78">
        <v>25.615978630627851</v>
      </c>
      <c r="GB15" s="76">
        <f t="shared" si="62"/>
        <v>12.847795869349667</v>
      </c>
      <c r="GC15" s="76">
        <f t="shared" si="63"/>
        <v>3.9806554035742181E-2</v>
      </c>
      <c r="GD15" s="76">
        <v>1</v>
      </c>
      <c r="GE15" s="76">
        <v>1</v>
      </c>
      <c r="GF15" s="76">
        <f t="shared" si="86"/>
        <v>-113.65273881588661</v>
      </c>
      <c r="GG15" s="76">
        <v>49.468992559999997</v>
      </c>
      <c r="GH15" s="76">
        <v>26.219206790000001</v>
      </c>
      <c r="GI15" s="76">
        <f t="shared" si="87"/>
        <v>-2.153726198213489</v>
      </c>
      <c r="GJ15" s="76">
        <v>-0.201863142</v>
      </c>
      <c r="GK15" s="76">
        <f t="shared" si="88"/>
        <v>0.43475793737908969</v>
      </c>
      <c r="GL15" s="76">
        <v>0.30014332500000002</v>
      </c>
      <c r="GM15" s="76">
        <f t="shared" si="89"/>
        <v>-0.64642654227140572</v>
      </c>
      <c r="GN15" s="76">
        <v>0.20055964900000001</v>
      </c>
      <c r="GO15" s="76">
        <f t="shared" si="90"/>
        <v>-0.43195057035580181</v>
      </c>
      <c r="GP15" s="76">
        <v>3</v>
      </c>
      <c r="GQ15" s="78">
        <v>6.1750907503459818</v>
      </c>
      <c r="GR15" s="78">
        <v>1.3065945401278911</v>
      </c>
      <c r="GS15" s="76">
        <f t="shared" si="65"/>
        <v>4.2151989401541456</v>
      </c>
      <c r="GT15" s="76">
        <f t="shared" si="41"/>
        <v>3.5619016700901995</v>
      </c>
      <c r="GU15" s="76">
        <v>1</v>
      </c>
      <c r="GV15" s="76">
        <v>1</v>
      </c>
      <c r="GW15" s="76">
        <f t="shared" si="91"/>
        <v>-51.417718033829473</v>
      </c>
      <c r="GX15" s="76">
        <v>8.0865116399999994</v>
      </c>
      <c r="GY15" s="76">
        <v>2.1194840899999998</v>
      </c>
      <c r="GZ15" s="76">
        <f t="shared" si="92"/>
        <v>-2.3998819637282578</v>
      </c>
      <c r="HA15" s="76">
        <v>0.31646949400000002</v>
      </c>
      <c r="HB15" s="76">
        <f t="shared" si="93"/>
        <v>-0.7594894307208081</v>
      </c>
      <c r="HC15" s="76">
        <v>-5.1700424000000002E-2</v>
      </c>
      <c r="HD15" s="76">
        <f t="shared" si="94"/>
        <v>0.12407491507470356</v>
      </c>
      <c r="HE15" s="76">
        <v>-8.2585430000000001E-3</v>
      </c>
      <c r="HF15" s="76">
        <f t="shared" si="95"/>
        <v>1.9819528392374258E-2</v>
      </c>
      <c r="HG15" s="84">
        <f t="shared" si="96"/>
        <v>9</v>
      </c>
      <c r="HH15" s="84">
        <f t="shared" si="97"/>
        <v>-2.8010232800445514</v>
      </c>
      <c r="HI15" s="84">
        <v>-1.0240035470463738</v>
      </c>
      <c r="HJ15" s="84">
        <v>0.91654287453960737</v>
      </c>
      <c r="HK15" s="84">
        <f t="shared" si="67"/>
        <v>-1.9388288124445898</v>
      </c>
      <c r="HL15" s="84">
        <f t="shared" si="98"/>
        <v>-1.9477615428289701</v>
      </c>
      <c r="HM15" s="84">
        <v>-0.95833580295036536</v>
      </c>
      <c r="HN15" s="84">
        <v>0.8108992918677751</v>
      </c>
      <c r="HO15" s="84">
        <f t="shared" si="68"/>
        <v>-1.2201585940463986</v>
      </c>
      <c r="HP15" s="84">
        <f t="shared" si="99"/>
        <v>-1.3383134051857737</v>
      </c>
      <c r="HQ15" s="84">
        <v>-0.13943458143543283</v>
      </c>
      <c r="HR15" s="84">
        <v>0.99427338360956052</v>
      </c>
      <c r="HS15" s="84">
        <f t="shared" si="69"/>
        <v>-1.2057838855124443</v>
      </c>
    </row>
    <row r="16" spans="1:242" ht="15">
      <c r="A16" s="84">
        <v>14</v>
      </c>
      <c r="B16" s="76">
        <v>63</v>
      </c>
      <c r="C16" s="76">
        <v>1</v>
      </c>
      <c r="D16" s="75" t="s">
        <v>1299</v>
      </c>
      <c r="E16" s="76">
        <v>11</v>
      </c>
      <c r="F16" s="105">
        <v>1</v>
      </c>
      <c r="G16" s="76">
        <v>18</v>
      </c>
      <c r="H16" s="76">
        <v>1</v>
      </c>
      <c r="I16" s="86">
        <v>31.5</v>
      </c>
      <c r="J16" s="82">
        <v>5</v>
      </c>
      <c r="K16" s="76">
        <v>4.4072743207712524</v>
      </c>
      <c r="L16" s="76">
        <v>0.69599118507792723</v>
      </c>
      <c r="M16" s="76">
        <f t="shared" si="42"/>
        <v>3.3632875431543616</v>
      </c>
      <c r="N16" s="76">
        <f t="shared" si="100"/>
        <v>3.0152919506153979</v>
      </c>
      <c r="O16" s="81">
        <f t="shared" si="43"/>
        <v>0</v>
      </c>
      <c r="P16" s="82">
        <v>0</v>
      </c>
      <c r="Q16" s="76">
        <f t="shared" si="0"/>
        <v>13.448803865810266</v>
      </c>
      <c r="R16" s="76">
        <v>7.8089507899999999</v>
      </c>
      <c r="S16" s="76">
        <v>1.1481871299999999</v>
      </c>
      <c r="T16" s="76">
        <f t="shared" si="1"/>
        <v>-2.446422465996462</v>
      </c>
      <c r="U16" s="76">
        <v>0.39891749199999998</v>
      </c>
      <c r="V16" s="76">
        <f t="shared" ref="V16:V22" si="103">T16*U16</f>
        <v>-0.97592071450776385</v>
      </c>
      <c r="W16" s="76">
        <v>-2.2052129E-2</v>
      </c>
      <c r="X16" s="76">
        <f t="shared" ref="X16:X22" si="104">T16*W16</f>
        <v>5.394882380865209E-2</v>
      </c>
      <c r="Y16" s="76">
        <v>-0.14759449199999999</v>
      </c>
      <c r="Z16" s="76">
        <f t="shared" ref="Z16:Z22" si="105">T16*Y16</f>
        <v>0.36107848108613505</v>
      </c>
      <c r="AA16" s="82">
        <v>5</v>
      </c>
      <c r="AB16" s="76">
        <v>15.865030674846626</v>
      </c>
      <c r="AC16" s="76">
        <v>4.3183720889998858</v>
      </c>
      <c r="AD16" s="76">
        <f t="shared" si="44"/>
        <v>9.3874725413467974</v>
      </c>
      <c r="AE16" s="76">
        <f t="shared" si="70"/>
        <v>7.2282864968468541</v>
      </c>
      <c r="AF16" s="81">
        <f t="shared" si="45"/>
        <v>1</v>
      </c>
      <c r="AG16" s="82">
        <v>1</v>
      </c>
      <c r="AH16" s="76">
        <f t="shared" si="5"/>
        <v>-68.484145398298523</v>
      </c>
      <c r="AI16" s="76">
        <v>16.873256779999998</v>
      </c>
      <c r="AJ16" s="76">
        <v>5.3276139300000001</v>
      </c>
      <c r="AK16" s="76">
        <f t="shared" si="6"/>
        <v>-2.228625597876233</v>
      </c>
      <c r="AL16" s="76">
        <v>-0.18051716500000001</v>
      </c>
      <c r="AM16" s="76">
        <f t="shared" ref="AM16:AM22" si="106">AK16*AL16</f>
        <v>0.40230517477504762</v>
      </c>
      <c r="AN16" s="76">
        <v>9.4595112999999995E-2</v>
      </c>
      <c r="AO16" s="76">
        <f t="shared" ref="AO16:AO22" si="107">AK16*AN16</f>
        <v>-0.21081709026579482</v>
      </c>
      <c r="AP16" s="76">
        <v>0.48885711300000001</v>
      </c>
      <c r="AQ16" s="76">
        <f t="shared" ref="AQ16:AQ22" si="108">AK16*AP16</f>
        <v>-1.0894794757356743</v>
      </c>
      <c r="AR16" s="82">
        <v>10</v>
      </c>
      <c r="AS16" s="76">
        <v>21.145454545454545</v>
      </c>
      <c r="AT16" s="76">
        <v>13.036653087547263</v>
      </c>
      <c r="AU16" s="76">
        <f t="shared" si="46"/>
        <v>1.5904749141336509</v>
      </c>
      <c r="AV16" s="76">
        <f t="shared" si="101"/>
        <v>-4.9278516296399815</v>
      </c>
      <c r="AW16" s="81">
        <f t="shared" si="47"/>
        <v>0</v>
      </c>
      <c r="AX16" s="82">
        <v>0</v>
      </c>
      <c r="AY16" s="76">
        <f t="shared" si="10"/>
        <v>-52.70851246775581</v>
      </c>
      <c r="AZ16" s="76">
        <v>29.874305100000001</v>
      </c>
      <c r="BA16" s="76">
        <v>14.16757803</v>
      </c>
      <c r="BB16" s="76">
        <f t="shared" ref="BB16:BB22" si="109">(AR16-AZ16)/BA16</f>
        <v>-1.40280188031546</v>
      </c>
      <c r="BC16" s="76">
        <v>-5.8719925999999999E-2</v>
      </c>
      <c r="BD16" s="76">
        <f t="shared" ref="BD16:BD22" si="110">BB16*BC16</f>
        <v>8.2372422604784667E-2</v>
      </c>
      <c r="BE16" s="76">
        <v>0.10216771600000001</v>
      </c>
      <c r="BF16" s="76">
        <f t="shared" ref="BF16:BF22" si="111">BB16*BE16</f>
        <v>-0.14332106411233592</v>
      </c>
      <c r="BG16" s="76">
        <v>0.33910177800000002</v>
      </c>
      <c r="BH16" s="76">
        <f t="shared" ref="BH16:BH22" si="112">BB16*BG16</f>
        <v>-0.47569261179671574</v>
      </c>
      <c r="BI16" s="82">
        <v>8</v>
      </c>
      <c r="BJ16" s="76">
        <v>10.091463414634147</v>
      </c>
      <c r="BK16" s="76">
        <v>3.8063782834461044</v>
      </c>
      <c r="BL16" s="76">
        <f t="shared" si="48"/>
        <v>4.38189598946499</v>
      </c>
      <c r="BM16" s="76">
        <f t="shared" si="71"/>
        <v>2.4787068477419378</v>
      </c>
      <c r="BN16" s="81">
        <f t="shared" si="49"/>
        <v>0</v>
      </c>
      <c r="BO16" s="82">
        <v>0</v>
      </c>
      <c r="BP16" s="76" t="e">
        <f>(#REF!/BJ16-1)*100</f>
        <v>#REF!</v>
      </c>
      <c r="BQ16" s="76">
        <f t="shared" si="15"/>
        <v>-20.725075528700909</v>
      </c>
      <c r="BR16" s="76">
        <v>15.5832</v>
      </c>
      <c r="BS16" s="76">
        <v>2.0337000000000001</v>
      </c>
      <c r="BT16" s="76">
        <f t="shared" si="16"/>
        <v>-3.7287702217632885</v>
      </c>
      <c r="BU16" s="76">
        <v>2.4100615999999998E-2</v>
      </c>
      <c r="BV16" s="76">
        <f t="shared" ref="BV16:BV22" si="113">BT16*BU16</f>
        <v>-8.986565926695185E-2</v>
      </c>
      <c r="BW16" s="76">
        <v>0.34891287399999998</v>
      </c>
      <c r="BX16" s="76">
        <f t="shared" ref="BX16:BX22" si="114">BT16*BW16</f>
        <v>-1.3010159345610464</v>
      </c>
      <c r="BY16" s="76">
        <v>-0.23120759699999999</v>
      </c>
      <c r="BZ16" s="76">
        <f t="shared" ref="BZ16:BZ22" si="115">BT16*BY16</f>
        <v>0.86212000273904699</v>
      </c>
      <c r="CA16" s="82">
        <v>3</v>
      </c>
      <c r="CB16" s="76">
        <v>4.651860188209878</v>
      </c>
      <c r="CC16" s="76">
        <v>0.70157553481866186</v>
      </c>
      <c r="CD16" s="76">
        <f t="shared" si="50"/>
        <v>3.5994968859818854</v>
      </c>
      <c r="CE16" s="76">
        <f t="shared" si="102"/>
        <v>3.2487091185725543</v>
      </c>
      <c r="CF16" s="76">
        <f t="shared" si="51"/>
        <v>1</v>
      </c>
      <c r="CG16" s="82">
        <v>1</v>
      </c>
      <c r="CH16" s="76">
        <f t="shared" ref="CH16:CH22" si="116">(CA16/CB16-1)*100</f>
        <v>-35.509669710119653</v>
      </c>
      <c r="CI16" s="76">
        <v>6.1161404399999997</v>
      </c>
      <c r="CJ16" s="76">
        <v>1.06476905</v>
      </c>
      <c r="CK16" s="76">
        <f t="shared" ref="CK16:CK22" si="117">(CA16-CI16)/CJ16</f>
        <v>-2.9265881084729122</v>
      </c>
      <c r="CL16" s="76">
        <v>0.40381287999999999</v>
      </c>
      <c r="CM16" s="76">
        <f t="shared" ref="CM16:CM22" si="118">CK16*CL16</f>
        <v>-1.181793972656199</v>
      </c>
      <c r="CN16" s="76">
        <v>-3.5881877E-2</v>
      </c>
      <c r="CO16" s="76">
        <f t="shared" ref="CO16:CO22" si="119">CK16*CN16</f>
        <v>0.10501147453788769</v>
      </c>
      <c r="CP16" s="76">
        <v>-0.137842258</v>
      </c>
      <c r="CQ16" s="76">
        <f t="shared" ref="CQ16:CQ22" si="120">CK16*CP16</f>
        <v>0.40340751310785511</v>
      </c>
      <c r="CR16" s="82">
        <v>53</v>
      </c>
      <c r="CS16" s="76">
        <v>66.406060606060606</v>
      </c>
      <c r="CT16" s="76">
        <v>30.582933422149381</v>
      </c>
      <c r="CU16" s="76">
        <f t="shared" si="52"/>
        <v>20.531660472836535</v>
      </c>
      <c r="CV16" s="76">
        <f t="shared" si="20"/>
        <v>5.2401937617618444</v>
      </c>
      <c r="CW16" s="76">
        <f t="shared" si="53"/>
        <v>0</v>
      </c>
      <c r="CX16" s="82">
        <v>0</v>
      </c>
      <c r="CY16" s="76">
        <f t="shared" si="77"/>
        <v>-20.18800766633203</v>
      </c>
      <c r="CZ16" s="76">
        <v>87.802320499999993</v>
      </c>
      <c r="DA16" s="76">
        <v>36.725535499999999</v>
      </c>
      <c r="DB16" s="76">
        <f t="shared" ref="DB16:DB22" si="121">(CR16-CZ16)/DA16</f>
        <v>-0.94763275813908809</v>
      </c>
      <c r="DC16" s="76">
        <v>-0.101096002</v>
      </c>
      <c r="DD16" s="76">
        <f t="shared" ref="DD16:DD22" si="122">DB16*DC16</f>
        <v>9.5801883212094777E-2</v>
      </c>
      <c r="DE16" s="76">
        <v>0.410993106</v>
      </c>
      <c r="DF16" s="76">
        <f t="shared" ref="DF16:DF22" si="123">DB16*DE16</f>
        <v>-0.38947053061493059</v>
      </c>
      <c r="DG16" s="76">
        <v>-5.8657630000000002E-2</v>
      </c>
      <c r="DH16" s="76">
        <f t="shared" ref="DH16:DH22" si="124">DB16*DG16</f>
        <v>5.558589170280212E-2</v>
      </c>
      <c r="DI16" s="82">
        <v>56</v>
      </c>
      <c r="DJ16" s="76">
        <v>102.43030303030304</v>
      </c>
      <c r="DK16" s="76">
        <v>25.103741884725661</v>
      </c>
      <c r="DL16" s="76">
        <f t="shared" si="54"/>
        <v>64.774690203214547</v>
      </c>
      <c r="DM16" s="76">
        <f t="shared" si="25"/>
        <v>52.222819260851715</v>
      </c>
      <c r="DN16" s="76">
        <f t="shared" si="55"/>
        <v>1</v>
      </c>
      <c r="DO16" s="82">
        <v>0</v>
      </c>
      <c r="DP16" s="76">
        <f t="shared" si="78"/>
        <v>-45.328678776403763</v>
      </c>
      <c r="DQ16" s="76">
        <v>130.04950299999999</v>
      </c>
      <c r="DR16" s="76">
        <v>32.9296018</v>
      </c>
      <c r="DS16" s="76">
        <f>(DI16-DQ16)/DR16</f>
        <v>-2.2487214831732336</v>
      </c>
      <c r="DT16" s="76">
        <v>-7.1001698000000002E-2</v>
      </c>
      <c r="DU16" s="76">
        <f>DS16*DT16</f>
        <v>0.15966304363437803</v>
      </c>
      <c r="DV16" s="76">
        <v>0.30034440000000001</v>
      </c>
      <c r="DW16" s="76">
        <f>DS16*DV16</f>
        <v>-0.675390904630775</v>
      </c>
      <c r="DX16" s="76">
        <v>5.7324346999999998E-2</v>
      </c>
      <c r="DY16" s="76">
        <f>DS16*DX16</f>
        <v>-0.12890649060777709</v>
      </c>
      <c r="DZ16" s="82">
        <v>5</v>
      </c>
      <c r="EA16" s="76">
        <v>5.5234053497942401</v>
      </c>
      <c r="EB16" s="76">
        <v>0.87949501710500777</v>
      </c>
      <c r="EC16" s="76">
        <f t="shared" si="56"/>
        <v>4.2041628241367288</v>
      </c>
      <c r="ED16" s="76">
        <f t="shared" si="30"/>
        <v>3.7644153155842246</v>
      </c>
      <c r="EE16" s="76">
        <f t="shared" si="57"/>
        <v>0</v>
      </c>
      <c r="EF16" s="82">
        <v>0</v>
      </c>
      <c r="EG16" s="76">
        <f t="shared" si="79"/>
        <v>-9.4761350407450813</v>
      </c>
      <c r="EH16" s="76">
        <v>7.1571011899999997</v>
      </c>
      <c r="EI16" s="76">
        <v>1.4803896700000001</v>
      </c>
      <c r="EJ16" s="76">
        <f>(DZ16-EH16)/EI16</f>
        <v>-1.4571171588896588</v>
      </c>
      <c r="EK16" s="76">
        <v>7.2062352999999996E-2</v>
      </c>
      <c r="EL16" s="76">
        <f>EJ16*EK16</f>
        <v>-0.10500329106626367</v>
      </c>
      <c r="EM16" s="76">
        <v>-0.32349291000000002</v>
      </c>
      <c r="EN16" s="76">
        <f>EJ16*EM16</f>
        <v>0.4713670699401481</v>
      </c>
      <c r="EO16" s="76">
        <v>0.575354276</v>
      </c>
      <c r="EP16" s="76">
        <f>EJ16*EO16</f>
        <v>-0.83835858800013663</v>
      </c>
      <c r="EQ16" s="82">
        <v>19</v>
      </c>
      <c r="ER16" s="76">
        <v>15.45253164556962</v>
      </c>
      <c r="ES16" s="76">
        <v>5.9095593439037026</v>
      </c>
      <c r="ET16" s="76">
        <f t="shared" si="58"/>
        <v>6.5881926297140652</v>
      </c>
      <c r="EU16" s="76">
        <f t="shared" si="35"/>
        <v>3.6334129577622143</v>
      </c>
      <c r="EV16" s="76">
        <f t="shared" si="59"/>
        <v>0</v>
      </c>
      <c r="EW16" s="82">
        <v>0</v>
      </c>
      <c r="EX16" s="76">
        <f t="shared" si="80"/>
        <v>22.957198443579774</v>
      </c>
      <c r="EY16" s="76">
        <v>22.224593079999998</v>
      </c>
      <c r="EZ16" s="76">
        <v>10.654709029999999</v>
      </c>
      <c r="FA16" s="76">
        <f>(EQ16-EY16)/EZ16</f>
        <v>-0.30264487476107066</v>
      </c>
      <c r="FB16" s="76">
        <v>0.14927095900000001</v>
      </c>
      <c r="FC16" s="76">
        <f>FA16*FB16</f>
        <v>-4.5176090692019916E-2</v>
      </c>
      <c r="FD16" s="76">
        <v>0.20927759000000001</v>
      </c>
      <c r="FE16" s="76">
        <f>FA16*FD16</f>
        <v>-6.3336790015848701E-2</v>
      </c>
      <c r="FF16" s="76">
        <v>-0.133183352</v>
      </c>
      <c r="FG16" s="76">
        <f>FA16*FF16</f>
        <v>4.0307258886299588E-2</v>
      </c>
      <c r="FH16" s="82">
        <v>3</v>
      </c>
      <c r="FI16" s="76">
        <v>3.3433176562806191</v>
      </c>
      <c r="FJ16" s="76">
        <v>0.58130732995487167</v>
      </c>
      <c r="FK16" s="76">
        <f t="shared" si="60"/>
        <v>2.4713566613483113</v>
      </c>
      <c r="FL16" s="76">
        <f t="shared" si="40"/>
        <v>2.1807029963708757</v>
      </c>
      <c r="FM16" s="76">
        <f t="shared" si="61"/>
        <v>0</v>
      </c>
      <c r="FN16" s="82">
        <v>0</v>
      </c>
      <c r="FO16" s="76">
        <f t="shared" si="81"/>
        <v>-10.26877166863509</v>
      </c>
      <c r="FP16" s="76">
        <v>5.2475973400000004</v>
      </c>
      <c r="FQ16" s="76">
        <v>1.1073847400000001</v>
      </c>
      <c r="FR16" s="76">
        <f>(FH16-FP16)/FQ16</f>
        <v>-2.0296444937465909</v>
      </c>
      <c r="FS16" s="76">
        <v>0.35576139000000001</v>
      </c>
      <c r="FT16" s="76">
        <f>FR16*FS16</f>
        <v>-0.7220691463011335</v>
      </c>
      <c r="FU16" s="76">
        <v>-0.204787833</v>
      </c>
      <c r="FV16" s="76">
        <f>FR16*FU16</f>
        <v>0.41564649763474643</v>
      </c>
      <c r="FW16" s="76">
        <v>6.9772204000000004E-2</v>
      </c>
      <c r="FX16" s="76">
        <f>FR16*FW16</f>
        <v>-0.14161276966516387</v>
      </c>
      <c r="FY16" s="82">
        <v>4</v>
      </c>
      <c r="FZ16" s="76">
        <v>36.915151515151514</v>
      </c>
      <c r="GA16" s="76">
        <v>18.983113825060304</v>
      </c>
      <c r="GB16" s="76">
        <f t="shared" si="62"/>
        <v>8.4404807775610564</v>
      </c>
      <c r="GC16" s="76">
        <f t="shared" si="63"/>
        <v>-1.0510761349690938</v>
      </c>
      <c r="GD16" s="76">
        <f t="shared" si="64"/>
        <v>1</v>
      </c>
      <c r="GE16" s="82">
        <v>0</v>
      </c>
      <c r="GF16" s="76">
        <f t="shared" si="86"/>
        <v>-89.164340830733863</v>
      </c>
      <c r="GG16" s="76">
        <v>49.468992559999997</v>
      </c>
      <c r="GH16" s="76">
        <v>26.219206790000001</v>
      </c>
      <c r="GI16" s="76">
        <f>(FY16-GG16)/GH16</f>
        <v>-1.734186427689409</v>
      </c>
      <c r="GJ16" s="76">
        <v>-0.201863142</v>
      </c>
      <c r="GK16" s="76">
        <f>GI16*GJ16</f>
        <v>0.35006832110713987</v>
      </c>
      <c r="GL16" s="76">
        <v>0.30014332500000002</v>
      </c>
      <c r="GM16" s="76">
        <f>GI16*GL16</f>
        <v>-0.52050448057657128</v>
      </c>
      <c r="GN16" s="76">
        <v>0.20055964900000001</v>
      </c>
      <c r="GO16" s="76">
        <f>GI16*GN16</f>
        <v>-0.34780782123795179</v>
      </c>
      <c r="GP16" s="82">
        <v>5</v>
      </c>
      <c r="GQ16" s="76">
        <v>5.332627865961201</v>
      </c>
      <c r="GR16" s="76">
        <v>1.3098909847366398</v>
      </c>
      <c r="GS16" s="76">
        <f t="shared" si="65"/>
        <v>3.3677913888562414</v>
      </c>
      <c r="GT16" s="76">
        <f t="shared" si="41"/>
        <v>2.7128458964879214</v>
      </c>
      <c r="GU16" s="76">
        <f t="shared" si="66"/>
        <v>0</v>
      </c>
      <c r="GV16" s="82">
        <v>0</v>
      </c>
      <c r="GW16" s="76">
        <f t="shared" si="91"/>
        <v>-6.2375975658156113</v>
      </c>
      <c r="GX16" s="76">
        <v>8.0865116399999994</v>
      </c>
      <c r="GY16" s="76">
        <v>2.1194840899999998</v>
      </c>
      <c r="GZ16" s="76">
        <f>(GP16-GX16)/GY16</f>
        <v>-1.4562561023989569</v>
      </c>
      <c r="HA16" s="76">
        <v>0.31646949400000002</v>
      </c>
      <c r="HB16" s="76">
        <f>GZ16*HA16</f>
        <v>-0.4608606318606101</v>
      </c>
      <c r="HC16" s="76">
        <v>-5.1700424000000002E-2</v>
      </c>
      <c r="HD16" s="76">
        <f>GZ16*HC16</f>
        <v>7.5289057946613488E-2</v>
      </c>
      <c r="HE16" s="76">
        <v>-8.2585430000000001E-3</v>
      </c>
      <c r="HF16" s="76">
        <f>GZ16*HE16</f>
        <v>1.2026553640674188E-2</v>
      </c>
      <c r="HG16" s="84">
        <f t="shared" si="96"/>
        <v>4</v>
      </c>
      <c r="HH16" s="84">
        <f t="shared" si="97"/>
        <v>-2.4904786610174972</v>
      </c>
      <c r="HI16" s="84">
        <v>-0.78613685103308006</v>
      </c>
      <c r="HJ16" s="84">
        <v>0.88911426941354021</v>
      </c>
      <c r="HK16" s="84">
        <f t="shared" si="67"/>
        <v>-1.9168985006939558</v>
      </c>
      <c r="HL16" s="84">
        <f t="shared" si="98"/>
        <v>-1.3619460653326836</v>
      </c>
      <c r="HM16" s="84">
        <v>-0.86616434190920921</v>
      </c>
      <c r="HN16" s="84">
        <v>0.8256873698035333</v>
      </c>
      <c r="HO16" s="84">
        <f t="shared" si="68"/>
        <v>-0.60044726558121175</v>
      </c>
      <c r="HP16" s="84">
        <f t="shared" si="99"/>
        <v>-1.2873320558806065</v>
      </c>
      <c r="HQ16" s="84">
        <v>-4.8690118440563E-2</v>
      </c>
      <c r="HR16" s="84">
        <v>0.96569214461534558</v>
      </c>
      <c r="HS16" s="84">
        <f t="shared" si="69"/>
        <v>-1.2826467983059127</v>
      </c>
      <c r="HV16" s="82"/>
      <c r="HW16" s="82"/>
      <c r="HX16" s="82"/>
      <c r="HY16" s="82"/>
      <c r="HZ16" s="82"/>
      <c r="IA16" s="82"/>
      <c r="IB16" s="82"/>
      <c r="IC16" s="82"/>
      <c r="ID16" s="82"/>
      <c r="IE16" s="82"/>
      <c r="IF16" s="82"/>
      <c r="IG16" s="82"/>
    </row>
    <row r="17" spans="1:241" ht="15">
      <c r="A17" s="84">
        <v>15</v>
      </c>
      <c r="B17" s="76">
        <v>62</v>
      </c>
      <c r="C17" s="76">
        <v>1</v>
      </c>
      <c r="D17" s="75" t="s">
        <v>1299</v>
      </c>
      <c r="E17" s="76">
        <v>6</v>
      </c>
      <c r="F17" s="105">
        <v>3</v>
      </c>
      <c r="G17" s="88">
        <v>18</v>
      </c>
      <c r="H17" s="76">
        <v>2</v>
      </c>
      <c r="I17" s="87" t="s">
        <v>1308</v>
      </c>
      <c r="J17" s="82">
        <v>6</v>
      </c>
      <c r="K17" s="76">
        <v>4.4579710144927533</v>
      </c>
      <c r="L17" s="76">
        <v>0.63105947026757114</v>
      </c>
      <c r="M17" s="76">
        <f t="shared" si="42"/>
        <v>3.5113818090913966</v>
      </c>
      <c r="N17" s="76">
        <f t="shared" si="100"/>
        <v>3.1958520739576111</v>
      </c>
      <c r="O17" s="81">
        <f t="shared" si="43"/>
        <v>0</v>
      </c>
      <c r="P17" s="82">
        <v>0</v>
      </c>
      <c r="Q17" s="76">
        <f t="shared" si="0"/>
        <v>34.590377113133954</v>
      </c>
      <c r="R17" s="76">
        <v>7.8089507899999999</v>
      </c>
      <c r="S17" s="76">
        <v>1.1481871299999999</v>
      </c>
      <c r="T17" s="76">
        <f t="shared" si="1"/>
        <v>-1.5754842940976006</v>
      </c>
      <c r="U17" s="76">
        <v>0.39891749199999998</v>
      </c>
      <c r="V17" s="76">
        <f t="shared" si="103"/>
        <v>-0.62848824328680519</v>
      </c>
      <c r="W17" s="76">
        <v>-2.2052129E-2</v>
      </c>
      <c r="X17" s="76">
        <f t="shared" si="104"/>
        <v>3.4742782890914224E-2</v>
      </c>
      <c r="Y17" s="76">
        <v>-0.14759449199999999</v>
      </c>
      <c r="Z17" s="76">
        <f t="shared" si="105"/>
        <v>0.23253280404131396</v>
      </c>
      <c r="AA17" s="82">
        <v>8</v>
      </c>
      <c r="AB17" s="76">
        <v>14.849462365591398</v>
      </c>
      <c r="AC17" s="76">
        <v>4.7109905690649878</v>
      </c>
      <c r="AD17" s="76">
        <f t="shared" si="44"/>
        <v>7.7829765119939163</v>
      </c>
      <c r="AE17" s="76">
        <f t="shared" si="70"/>
        <v>5.4274812274614224</v>
      </c>
      <c r="AF17" s="81">
        <f t="shared" si="45"/>
        <v>0</v>
      </c>
      <c r="AG17" s="82">
        <v>0</v>
      </c>
      <c r="AH17" s="76">
        <f t="shared" si="5"/>
        <v>-46.125995655322228</v>
      </c>
      <c r="AI17" s="76">
        <v>16.873256779999998</v>
      </c>
      <c r="AJ17" s="76">
        <v>5.3276139300000001</v>
      </c>
      <c r="AK17" s="76">
        <f t="shared" si="6"/>
        <v>-1.6655217319773015</v>
      </c>
      <c r="AL17" s="76">
        <v>-0.18051716500000001</v>
      </c>
      <c r="AM17" s="76">
        <f t="shared" si="106"/>
        <v>0.30065526130243231</v>
      </c>
      <c r="AN17" s="76">
        <v>9.4595112999999995E-2</v>
      </c>
      <c r="AO17" s="76">
        <f t="shared" si="107"/>
        <v>-0.15755021644034853</v>
      </c>
      <c r="AP17" s="76">
        <v>0.48885711300000001</v>
      </c>
      <c r="AQ17" s="76">
        <f t="shared" si="108"/>
        <v>-0.81420214553318337</v>
      </c>
      <c r="AR17" s="82">
        <v>7</v>
      </c>
      <c r="AS17" s="76">
        <v>18.326203208556151</v>
      </c>
      <c r="AT17" s="76">
        <v>12.885163094815285</v>
      </c>
      <c r="AU17" s="76">
        <f t="shared" si="46"/>
        <v>-1.0015414336667767</v>
      </c>
      <c r="AV17" s="76">
        <f t="shared" si="101"/>
        <v>-7.4441229810744183</v>
      </c>
      <c r="AW17" s="81">
        <f t="shared" si="47"/>
        <v>0</v>
      </c>
      <c r="AX17" s="82">
        <v>0</v>
      </c>
      <c r="AY17" s="76">
        <f t="shared" si="10"/>
        <v>-61.803326524657145</v>
      </c>
      <c r="AZ17" s="76">
        <v>29.874305100000001</v>
      </c>
      <c r="BA17" s="76">
        <v>14.16757803</v>
      </c>
      <c r="BB17" s="76">
        <f t="shared" si="109"/>
        <v>-1.6145529639267497</v>
      </c>
      <c r="BC17" s="76">
        <v>-5.8719925999999999E-2</v>
      </c>
      <c r="BD17" s="76">
        <f t="shared" si="110"/>
        <v>9.4806430564859406E-2</v>
      </c>
      <c r="BE17" s="76">
        <v>0.10216771600000001</v>
      </c>
      <c r="BF17" s="76">
        <f t="shared" si="111"/>
        <v>-0.16495518868542641</v>
      </c>
      <c r="BG17" s="76">
        <v>0.33910177800000002</v>
      </c>
      <c r="BH17" s="76">
        <f t="shared" si="112"/>
        <v>-0.5474977807427307</v>
      </c>
      <c r="BI17" s="82">
        <v>9</v>
      </c>
      <c r="BJ17" s="76">
        <v>9.6844919786096249</v>
      </c>
      <c r="BK17" s="76">
        <v>4.4179405913257472</v>
      </c>
      <c r="BL17" s="76">
        <f t="shared" si="48"/>
        <v>3.057581091621004</v>
      </c>
      <c r="BM17" s="76">
        <f t="shared" si="71"/>
        <v>0.84861079595813038</v>
      </c>
      <c r="BN17" s="81">
        <f t="shared" si="49"/>
        <v>0</v>
      </c>
      <c r="BO17" s="82">
        <v>0</v>
      </c>
      <c r="BP17" s="76" t="e">
        <f>(#REF!/BJ17-1)*100</f>
        <v>#REF!</v>
      </c>
      <c r="BQ17" s="76">
        <f t="shared" si="15"/>
        <v>-7.0679182771949067</v>
      </c>
      <c r="BR17" s="76">
        <v>15.5832</v>
      </c>
      <c r="BS17" s="76">
        <v>2.0337000000000001</v>
      </c>
      <c r="BT17" s="76">
        <f t="shared" si="16"/>
        <v>-3.2370556129222599</v>
      </c>
      <c r="BU17" s="76">
        <v>2.4100615999999998E-2</v>
      </c>
      <c r="BV17" s="76">
        <f t="shared" si="113"/>
        <v>-7.8015034297684013E-2</v>
      </c>
      <c r="BW17" s="76">
        <v>0.34891287399999998</v>
      </c>
      <c r="BX17" s="76">
        <f t="shared" si="114"/>
        <v>-1.1294503772025373</v>
      </c>
      <c r="BY17" s="76">
        <v>-0.23120759699999999</v>
      </c>
      <c r="BZ17" s="76">
        <f t="shared" si="115"/>
        <v>0.74843184961911779</v>
      </c>
      <c r="CA17" s="82">
        <v>4</v>
      </c>
      <c r="CB17" s="76">
        <v>4.6330351780351764</v>
      </c>
      <c r="CC17" s="76">
        <v>0.681219548591388</v>
      </c>
      <c r="CD17" s="76">
        <f t="shared" si="50"/>
        <v>3.6112058551480946</v>
      </c>
      <c r="CE17" s="76">
        <f t="shared" si="102"/>
        <v>3.2705960808524006</v>
      </c>
      <c r="CF17" s="76">
        <f t="shared" si="51"/>
        <v>0</v>
      </c>
      <c r="CG17" s="82">
        <v>0</v>
      </c>
      <c r="CH17" s="76">
        <f t="shared" si="116"/>
        <v>-13.663508989449124</v>
      </c>
      <c r="CI17" s="76">
        <v>6.1161404399999997</v>
      </c>
      <c r="CJ17" s="76">
        <v>1.06476905</v>
      </c>
      <c r="CK17" s="76">
        <f t="shared" si="117"/>
        <v>-1.9874173089460101</v>
      </c>
      <c r="CL17" s="76">
        <v>0.40381287999999999</v>
      </c>
      <c r="CM17" s="76">
        <f t="shared" si="118"/>
        <v>-0.80254470728733807</v>
      </c>
      <c r="CN17" s="76">
        <v>-3.5881877E-2</v>
      </c>
      <c r="CO17" s="76">
        <f t="shared" si="119"/>
        <v>7.1312263427271733E-2</v>
      </c>
      <c r="CP17" s="76">
        <v>-0.137842258</v>
      </c>
      <c r="CQ17" s="76">
        <f t="shared" si="120"/>
        <v>0.2739500894534016</v>
      </c>
      <c r="CR17" s="82">
        <v>23</v>
      </c>
      <c r="CS17" s="76">
        <v>66.857142857142861</v>
      </c>
      <c r="CT17" s="76">
        <v>28.183915097882924</v>
      </c>
      <c r="CU17" s="76">
        <f t="shared" si="52"/>
        <v>24.581270210318479</v>
      </c>
      <c r="CV17" s="76">
        <f t="shared" si="20"/>
        <v>10.489312661377014</v>
      </c>
      <c r="CW17" s="76">
        <f t="shared" si="53"/>
        <v>1</v>
      </c>
      <c r="CX17" s="82">
        <v>0</v>
      </c>
      <c r="CY17" s="76">
        <f t="shared" si="77"/>
        <v>-65.598290598290603</v>
      </c>
      <c r="CZ17" s="76">
        <v>87.802320499999993</v>
      </c>
      <c r="DA17" s="76">
        <v>36.725535499999999</v>
      </c>
      <c r="DB17" s="76">
        <f t="shared" si="121"/>
        <v>-1.7645030798802102</v>
      </c>
      <c r="DC17" s="76">
        <v>-0.101096002</v>
      </c>
      <c r="DD17" s="76">
        <f t="shared" si="122"/>
        <v>0.17838420689257589</v>
      </c>
      <c r="DE17" s="76">
        <v>0.410993106</v>
      </c>
      <c r="DF17" s="76">
        <f t="shared" si="123"/>
        <v>-0.72519860134653369</v>
      </c>
      <c r="DG17" s="76">
        <v>-5.8657630000000002E-2</v>
      </c>
      <c r="DH17" s="76">
        <f t="shared" si="124"/>
        <v>0.10350156879347382</v>
      </c>
      <c r="DI17" s="82">
        <v>72</v>
      </c>
      <c r="DJ17" s="76">
        <v>104.01063829787235</v>
      </c>
      <c r="DK17" s="76">
        <v>26.608267253269489</v>
      </c>
      <c r="DL17" s="76">
        <f t="shared" si="54"/>
        <v>64.098237417968107</v>
      </c>
      <c r="DM17" s="76">
        <f t="shared" si="25"/>
        <v>50.79410379133337</v>
      </c>
      <c r="DN17" s="76">
        <f t="shared" si="55"/>
        <v>0</v>
      </c>
      <c r="DO17" s="82">
        <v>0</v>
      </c>
      <c r="DP17" s="76">
        <f t="shared" si="78"/>
        <v>-30.776311752071194</v>
      </c>
      <c r="DQ17" s="76">
        <v>130.04950299999999</v>
      </c>
      <c r="DR17" s="76">
        <v>32.9296018</v>
      </c>
      <c r="DS17" s="76">
        <f>(DI17-DQ17)/DR17</f>
        <v>-1.7628364701330821</v>
      </c>
      <c r="DT17" s="76">
        <v>-7.1001698000000002E-2</v>
      </c>
      <c r="DU17" s="76">
        <f>DS17*DT17</f>
        <v>0.12516438267577512</v>
      </c>
      <c r="DV17" s="76">
        <v>0.30034440000000001</v>
      </c>
      <c r="DW17" s="76">
        <f>DS17*DV17</f>
        <v>-0.52945806192023848</v>
      </c>
      <c r="DX17" s="76">
        <v>5.7324346999999998E-2</v>
      </c>
      <c r="DY17" s="76">
        <f>DS17*DX17</f>
        <v>-0.10105344951816393</v>
      </c>
      <c r="DZ17" s="82">
        <v>5</v>
      </c>
      <c r="EA17" s="76">
        <v>5.4913623957741597</v>
      </c>
      <c r="EB17" s="76">
        <v>0.93672341233176737</v>
      </c>
      <c r="EC17" s="76">
        <f t="shared" si="56"/>
        <v>4.0862772772765084</v>
      </c>
      <c r="ED17" s="76">
        <f t="shared" si="30"/>
        <v>3.617915571110625</v>
      </c>
      <c r="EE17" s="76">
        <f t="shared" si="57"/>
        <v>0</v>
      </c>
      <c r="EF17" s="82">
        <v>0</v>
      </c>
      <c r="EG17" s="76">
        <f t="shared" si="79"/>
        <v>-8.9479142034458388</v>
      </c>
      <c r="EH17" s="76">
        <v>7.1571011899999997</v>
      </c>
      <c r="EI17" s="76">
        <v>1.4803896700000001</v>
      </c>
      <c r="EJ17" s="76">
        <f>(DZ17-EH17)/EI17</f>
        <v>-1.4571171588896588</v>
      </c>
      <c r="EK17" s="76">
        <v>7.2062352999999996E-2</v>
      </c>
      <c r="EL17" s="76">
        <f>EJ17*EK17</f>
        <v>-0.10500329106626367</v>
      </c>
      <c r="EM17" s="76">
        <v>-0.32349291000000002</v>
      </c>
      <c r="EN17" s="76">
        <f>EJ17*EM17</f>
        <v>0.4713670699401481</v>
      </c>
      <c r="EO17" s="76">
        <v>0.575354276</v>
      </c>
      <c r="EP17" s="76">
        <f>EJ17*EO17</f>
        <v>-0.83835858800013663</v>
      </c>
      <c r="EQ17" s="82">
        <v>17</v>
      </c>
      <c r="ER17" s="76">
        <v>15.40726392251816</v>
      </c>
      <c r="ES17" s="76">
        <v>6.6123498468988346</v>
      </c>
      <c r="ET17" s="76">
        <f t="shared" si="58"/>
        <v>5.4887391521699076</v>
      </c>
      <c r="EU17" s="76">
        <f t="shared" si="35"/>
        <v>2.1825642287204907</v>
      </c>
      <c r="EV17" s="76">
        <f t="shared" si="59"/>
        <v>0</v>
      </c>
      <c r="EW17" s="82">
        <v>0</v>
      </c>
      <c r="EX17" s="76">
        <f t="shared" si="80"/>
        <v>10.337566004526021</v>
      </c>
      <c r="EY17" s="76">
        <v>22.224593079999998</v>
      </c>
      <c r="EZ17" s="76">
        <v>10.654709029999999</v>
      </c>
      <c r="FA17" s="76">
        <f>(EQ17-EY17)/EZ17</f>
        <v>-0.49035530348969075</v>
      </c>
      <c r="FB17" s="76">
        <v>0.14927095900000001</v>
      </c>
      <c r="FC17" s="76">
        <f>FA17*FB17</f>
        <v>-7.3195806402642186E-2</v>
      </c>
      <c r="FD17" s="76">
        <v>0.20927759000000001</v>
      </c>
      <c r="FE17" s="76">
        <f>FA17*FD17</f>
        <v>-0.10262037615804108</v>
      </c>
      <c r="FF17" s="76">
        <v>-0.133183352</v>
      </c>
      <c r="FG17" s="76">
        <f>FA17*FF17</f>
        <v>6.530716298973431E-2</v>
      </c>
      <c r="FH17" s="82">
        <v>4</v>
      </c>
      <c r="FI17" s="76">
        <v>3.3670212765957439</v>
      </c>
      <c r="FJ17" s="76">
        <v>0.54999153455936833</v>
      </c>
      <c r="FK17" s="76">
        <f t="shared" si="60"/>
        <v>2.5420339747566914</v>
      </c>
      <c r="FL17" s="76">
        <f t="shared" si="40"/>
        <v>2.2670382074770075</v>
      </c>
      <c r="FM17" s="76">
        <f t="shared" si="61"/>
        <v>0</v>
      </c>
      <c r="FN17" s="82">
        <v>0</v>
      </c>
      <c r="FO17" s="76">
        <f t="shared" si="81"/>
        <v>18.799368088467649</v>
      </c>
      <c r="FP17" s="76">
        <v>5.2475973400000004</v>
      </c>
      <c r="FQ17" s="76">
        <v>1.1073847400000001</v>
      </c>
      <c r="FR17" s="76">
        <f>(FH17-FP17)/FQ17</f>
        <v>-1.1266159763046766</v>
      </c>
      <c r="FS17" s="76">
        <v>0.35576139000000001</v>
      </c>
      <c r="FT17" s="76">
        <f>FR17*FS17</f>
        <v>-0.40080646572635881</v>
      </c>
      <c r="FU17" s="76">
        <v>-0.204787833</v>
      </c>
      <c r="FV17" s="76">
        <f>FR17*FU17</f>
        <v>0.23071724441061406</v>
      </c>
      <c r="FW17" s="76">
        <v>6.9772204000000004E-2</v>
      </c>
      <c r="FX17" s="76">
        <f>FR17*FW17</f>
        <v>-7.8606479728389064E-2</v>
      </c>
      <c r="FY17" s="82">
        <v>33</v>
      </c>
      <c r="FZ17" s="76">
        <v>34.390374331550802</v>
      </c>
      <c r="GA17" s="76">
        <v>18.673266307486358</v>
      </c>
      <c r="GB17" s="76">
        <f t="shared" si="62"/>
        <v>6.3804748703212653</v>
      </c>
      <c r="GC17" s="76">
        <f t="shared" si="63"/>
        <v>-2.9561582834219138</v>
      </c>
      <c r="GD17" s="76">
        <f t="shared" si="64"/>
        <v>0</v>
      </c>
      <c r="GE17" s="82">
        <v>0</v>
      </c>
      <c r="GF17" s="76">
        <f t="shared" si="86"/>
        <v>-4.042917120199041</v>
      </c>
      <c r="GG17" s="76">
        <v>49.468992559999997</v>
      </c>
      <c r="GH17" s="76">
        <v>26.219206790000001</v>
      </c>
      <c r="GI17" s="76">
        <f>(FY17-GG17)/GH17</f>
        <v>-0.62812703267137993</v>
      </c>
      <c r="GJ17" s="76">
        <v>-0.201863142</v>
      </c>
      <c r="GK17" s="76">
        <f>GI17*GJ17</f>
        <v>0.1267956963901814</v>
      </c>
      <c r="GL17" s="76">
        <v>0.30014332500000002</v>
      </c>
      <c r="GM17" s="76">
        <f>GI17*GL17</f>
        <v>-0.1885281361083716</v>
      </c>
      <c r="GN17" s="76">
        <v>0.20055964900000001</v>
      </c>
      <c r="GO17" s="76">
        <f>GI17*GN17</f>
        <v>-0.12597693719998349</v>
      </c>
      <c r="GP17" s="82">
        <v>3</v>
      </c>
      <c r="GQ17" s="76">
        <v>5.3923003072196618</v>
      </c>
      <c r="GR17" s="76">
        <v>1.3629029573311919</v>
      </c>
      <c r="GS17" s="76">
        <f t="shared" si="65"/>
        <v>3.347945871222874</v>
      </c>
      <c r="GT17" s="76">
        <f t="shared" si="41"/>
        <v>2.6664943925572779</v>
      </c>
      <c r="GU17" s="76">
        <f t="shared" si="66"/>
        <v>1</v>
      </c>
      <c r="GV17" s="82">
        <v>0</v>
      </c>
      <c r="GW17" s="76">
        <f t="shared" si="91"/>
        <v>-44.365116386723678</v>
      </c>
      <c r="GX17" s="76">
        <v>8.0865116399999994</v>
      </c>
      <c r="GY17" s="76">
        <v>2.1194840899999998</v>
      </c>
      <c r="GZ17" s="76">
        <f>(GP17-GX17)/GY17</f>
        <v>-2.3998819637282578</v>
      </c>
      <c r="HA17" s="76">
        <v>0.31646949400000002</v>
      </c>
      <c r="HB17" s="76">
        <f>GZ17*HA17</f>
        <v>-0.7594894307208081</v>
      </c>
      <c r="HC17" s="76">
        <v>-5.1700424000000002E-2</v>
      </c>
      <c r="HD17" s="76">
        <f>GZ17*HC17</f>
        <v>0.12407491507470356</v>
      </c>
      <c r="HE17" s="76">
        <v>-8.2585430000000001E-3</v>
      </c>
      <c r="HF17" s="76">
        <f>GZ17*HE17</f>
        <v>1.9819528392374258E-2</v>
      </c>
      <c r="HG17" s="84">
        <f t="shared" si="96"/>
        <v>2</v>
      </c>
      <c r="HH17" s="84">
        <f t="shared" si="97"/>
        <v>-2.0217370009620756</v>
      </c>
      <c r="HI17" s="84">
        <v>-0.78613685103308006</v>
      </c>
      <c r="HJ17" s="84">
        <v>0.88911426941354021</v>
      </c>
      <c r="HK17" s="84">
        <f t="shared" si="67"/>
        <v>-1.3896978064967933</v>
      </c>
      <c r="HL17" s="84">
        <f t="shared" si="98"/>
        <v>-1.5768752210094739</v>
      </c>
      <c r="HM17" s="84">
        <v>-0.86616434190920921</v>
      </c>
      <c r="HN17" s="84">
        <v>0.8256873698035333</v>
      </c>
      <c r="HO17" s="84">
        <f t="shared" si="68"/>
        <v>-0.86075057593453741</v>
      </c>
      <c r="HP17" s="84">
        <f t="shared" si="99"/>
        <v>-1.0621523774331716</v>
      </c>
      <c r="HQ17" s="84">
        <v>-4.8690118440563E-2</v>
      </c>
      <c r="HR17" s="84">
        <v>0.96569214461534558</v>
      </c>
      <c r="HS17" s="84">
        <f t="shared" si="69"/>
        <v>-1.0494672289130929</v>
      </c>
      <c r="HV17" s="82"/>
      <c r="HW17" s="82"/>
      <c r="HX17" s="82"/>
      <c r="HY17" s="82"/>
      <c r="HZ17" s="82"/>
      <c r="IA17" s="82"/>
      <c r="IB17" s="82"/>
      <c r="IC17" s="82"/>
      <c r="ID17" s="82"/>
      <c r="IE17" s="82"/>
      <c r="IF17" s="82"/>
      <c r="IG17" s="82"/>
    </row>
    <row r="18" spans="1:241" ht="15">
      <c r="A18" s="84">
        <v>16</v>
      </c>
      <c r="B18" s="76">
        <v>68</v>
      </c>
      <c r="C18" s="76">
        <v>2</v>
      </c>
      <c r="D18" s="76" t="s">
        <v>1296</v>
      </c>
      <c r="E18" s="76">
        <v>3</v>
      </c>
      <c r="F18" s="106">
        <v>3</v>
      </c>
      <c r="G18" s="76">
        <v>18</v>
      </c>
      <c r="H18" s="76">
        <v>2</v>
      </c>
      <c r="I18" s="86">
        <v>27</v>
      </c>
      <c r="J18" s="76">
        <v>6</v>
      </c>
      <c r="K18" s="76">
        <v>4.1933333333333334</v>
      </c>
      <c r="L18" s="76">
        <v>0.56793686936287147</v>
      </c>
      <c r="M18" s="76">
        <f t="shared" si="42"/>
        <v>3.3414280292890259</v>
      </c>
      <c r="N18" s="76">
        <f t="shared" si="100"/>
        <v>3.0574595946075904</v>
      </c>
      <c r="O18" s="81">
        <f t="shared" si="43"/>
        <v>0</v>
      </c>
      <c r="P18" s="76">
        <v>0</v>
      </c>
      <c r="Q18" s="76">
        <f t="shared" si="0"/>
        <v>43.084260731319546</v>
      </c>
      <c r="R18" s="76">
        <v>7.8089507899999999</v>
      </c>
      <c r="S18" s="76">
        <v>1.1481871299999999</v>
      </c>
      <c r="T18" s="76">
        <f t="shared" si="1"/>
        <v>-1.5754842940976006</v>
      </c>
      <c r="U18" s="76">
        <v>0.39891749199999998</v>
      </c>
      <c r="V18" s="76">
        <f t="shared" si="103"/>
        <v>-0.62848824328680519</v>
      </c>
      <c r="W18" s="76">
        <v>-2.2052129E-2</v>
      </c>
      <c r="X18" s="76">
        <f t="shared" si="104"/>
        <v>3.4742782890914224E-2</v>
      </c>
      <c r="Y18" s="76">
        <v>-0.14759449199999999</v>
      </c>
      <c r="Z18" s="76">
        <f t="shared" si="105"/>
        <v>0.23253280404131396</v>
      </c>
      <c r="AA18" s="76">
        <v>5</v>
      </c>
      <c r="AB18" s="76">
        <v>14.277777777777779</v>
      </c>
      <c r="AC18" s="76">
        <v>3.6222416982629579</v>
      </c>
      <c r="AD18" s="76">
        <f t="shared" si="44"/>
        <v>8.8444152303833405</v>
      </c>
      <c r="AE18" s="76">
        <f t="shared" si="70"/>
        <v>7.0332943812518627</v>
      </c>
      <c r="AF18" s="81">
        <f t="shared" si="45"/>
        <v>1</v>
      </c>
      <c r="AG18" s="76">
        <v>1</v>
      </c>
      <c r="AH18" s="76">
        <f t="shared" si="5"/>
        <v>-64.980544747081709</v>
      </c>
      <c r="AI18" s="76">
        <v>16.873256779999998</v>
      </c>
      <c r="AJ18" s="76">
        <v>5.3276139300000001</v>
      </c>
      <c r="AK18" s="76">
        <f t="shared" si="6"/>
        <v>-2.228625597876233</v>
      </c>
      <c r="AL18" s="76">
        <v>-0.18051716500000001</v>
      </c>
      <c r="AM18" s="76">
        <f t="shared" si="106"/>
        <v>0.40230517477504762</v>
      </c>
      <c r="AN18" s="76">
        <v>9.4595112999999995E-2</v>
      </c>
      <c r="AO18" s="76">
        <f t="shared" si="107"/>
        <v>-0.21081709026579482</v>
      </c>
      <c r="AP18" s="76">
        <v>0.48885711300000001</v>
      </c>
      <c r="AQ18" s="76">
        <f t="shared" si="108"/>
        <v>-1.0894794757356743</v>
      </c>
      <c r="AR18" s="76">
        <v>2</v>
      </c>
      <c r="AS18" s="76">
        <v>16.083333333333332</v>
      </c>
      <c r="AT18" s="76">
        <v>13.019490883177532</v>
      </c>
      <c r="AU18" s="76">
        <f t="shared" si="46"/>
        <v>-3.4459029914329662</v>
      </c>
      <c r="AV18" s="76">
        <f>AS18-(AT18*2)</f>
        <v>-9.9556484330217323</v>
      </c>
      <c r="AW18" s="81">
        <f t="shared" si="47"/>
        <v>0</v>
      </c>
      <c r="AX18" s="76">
        <v>0</v>
      </c>
      <c r="AY18" s="76">
        <f t="shared" si="10"/>
        <v>-87.564766839378237</v>
      </c>
      <c r="AZ18" s="76">
        <v>29.874305100000001</v>
      </c>
      <c r="BA18" s="76">
        <v>14.16757803</v>
      </c>
      <c r="BB18" s="76">
        <f t="shared" si="109"/>
        <v>-1.9674714366122323</v>
      </c>
      <c r="BC18" s="76">
        <v>-5.8719925999999999E-2</v>
      </c>
      <c r="BD18" s="76">
        <f t="shared" si="110"/>
        <v>0.11552977716498397</v>
      </c>
      <c r="BE18" s="76">
        <v>0.10216771600000001</v>
      </c>
      <c r="BF18" s="76">
        <f t="shared" si="111"/>
        <v>-0.20101206297391055</v>
      </c>
      <c r="BG18" s="76">
        <v>0.33910177800000002</v>
      </c>
      <c r="BH18" s="76">
        <f t="shared" si="112"/>
        <v>-0.66717306231942231</v>
      </c>
      <c r="BI18" s="76">
        <v>9</v>
      </c>
      <c r="BJ18" s="76">
        <v>9.25</v>
      </c>
      <c r="BK18" s="76">
        <v>3.2370621601340046</v>
      </c>
      <c r="BL18" s="76">
        <f t="shared" si="48"/>
        <v>4.3944067597989935</v>
      </c>
      <c r="BM18" s="76">
        <f t="shared" si="71"/>
        <v>2.7758756797319908</v>
      </c>
      <c r="BN18" s="81">
        <f t="shared" si="49"/>
        <v>0</v>
      </c>
      <c r="BO18" s="76">
        <v>0</v>
      </c>
      <c r="BP18" s="76" t="e">
        <f>(#REF!/BJ18-1)*100</f>
        <v>#REF!</v>
      </c>
      <c r="BQ18" s="76">
        <f t="shared" si="15"/>
        <v>-2.7027027027026973</v>
      </c>
      <c r="BR18" s="76">
        <v>15.5832</v>
      </c>
      <c r="BS18" s="76">
        <v>2.0337000000000001</v>
      </c>
      <c r="BT18" s="76">
        <f t="shared" si="16"/>
        <v>-3.2370556129222599</v>
      </c>
      <c r="BU18" s="76">
        <v>2.4100615999999998E-2</v>
      </c>
      <c r="BV18" s="76">
        <f t="shared" si="113"/>
        <v>-7.8015034297684013E-2</v>
      </c>
      <c r="BW18" s="76">
        <v>0.34891287399999998</v>
      </c>
      <c r="BX18" s="76">
        <f t="shared" si="114"/>
        <v>-1.1294503772025373</v>
      </c>
      <c r="BY18" s="76">
        <v>-0.23120759699999999</v>
      </c>
      <c r="BZ18" s="76">
        <f t="shared" si="115"/>
        <v>0.74843184961911779</v>
      </c>
      <c r="CA18" s="76">
        <v>4</v>
      </c>
      <c r="CB18" s="76">
        <v>4.2047288359788366</v>
      </c>
      <c r="CC18" s="76">
        <v>0.83358161928607188</v>
      </c>
      <c r="CD18" s="76">
        <f t="shared" si="50"/>
        <v>2.9543564070497288</v>
      </c>
      <c r="CE18" s="76">
        <f t="shared" si="102"/>
        <v>2.5375655974066929</v>
      </c>
      <c r="CF18" s="76">
        <f t="shared" si="51"/>
        <v>0</v>
      </c>
      <c r="CG18" s="76">
        <v>0</v>
      </c>
      <c r="CH18" s="76">
        <f t="shared" si="116"/>
        <v>-4.8690140069681087</v>
      </c>
      <c r="CI18" s="76">
        <v>6.1161404399999997</v>
      </c>
      <c r="CJ18" s="76">
        <v>1.06476905</v>
      </c>
      <c r="CK18" s="76">
        <f t="shared" si="117"/>
        <v>-1.9874173089460101</v>
      </c>
      <c r="CL18" s="76">
        <v>0.40381287999999999</v>
      </c>
      <c r="CM18" s="76">
        <f t="shared" si="118"/>
        <v>-0.80254470728733807</v>
      </c>
      <c r="CN18" s="76">
        <v>-3.5881877E-2</v>
      </c>
      <c r="CO18" s="76">
        <f t="shared" si="119"/>
        <v>7.1312263427271733E-2</v>
      </c>
      <c r="CP18" s="76">
        <v>-0.137842258</v>
      </c>
      <c r="CQ18" s="76">
        <f t="shared" si="120"/>
        <v>0.2739500894534016</v>
      </c>
      <c r="CR18" s="76">
        <v>17</v>
      </c>
      <c r="CS18" s="76">
        <v>52.735294117647058</v>
      </c>
      <c r="CT18" s="76">
        <v>20.894118098713683</v>
      </c>
      <c r="CU18" s="76">
        <f t="shared" si="52"/>
        <v>21.394116969576533</v>
      </c>
      <c r="CV18" s="76">
        <f t="shared" si="20"/>
        <v>10.947057920219692</v>
      </c>
      <c r="CW18" s="76">
        <f t="shared" si="53"/>
        <v>1</v>
      </c>
      <c r="CX18" s="76">
        <v>0</v>
      </c>
      <c r="CY18" s="76">
        <f t="shared" si="77"/>
        <v>-67.76352481873954</v>
      </c>
      <c r="CZ18" s="76">
        <v>87.802320499999993</v>
      </c>
      <c r="DA18" s="76">
        <v>36.725535499999999</v>
      </c>
      <c r="DB18" s="76">
        <f t="shared" si="121"/>
        <v>-1.9278771442284346</v>
      </c>
      <c r="DC18" s="76">
        <v>-0.101096002</v>
      </c>
      <c r="DD18" s="76">
        <f t="shared" si="122"/>
        <v>0.19490067162867211</v>
      </c>
      <c r="DE18" s="76">
        <v>0.410993106</v>
      </c>
      <c r="DF18" s="76">
        <f t="shared" si="123"/>
        <v>-0.79234421549285428</v>
      </c>
      <c r="DG18" s="76">
        <v>-5.8657630000000002E-2</v>
      </c>
      <c r="DH18" s="76">
        <f t="shared" si="124"/>
        <v>0.11308470421160816</v>
      </c>
      <c r="DI18" s="76" t="s">
        <v>1304</v>
      </c>
      <c r="DJ18" s="76" t="s">
        <v>1304</v>
      </c>
      <c r="DK18" s="76" t="s">
        <v>1304</v>
      </c>
      <c r="DL18" s="76" t="s">
        <v>1304</v>
      </c>
      <c r="DM18" s="76" t="s">
        <v>1304</v>
      </c>
      <c r="DN18" s="76" t="s">
        <v>1304</v>
      </c>
      <c r="DO18" s="76" t="s">
        <v>1304</v>
      </c>
      <c r="DP18" s="76" t="s">
        <v>1304</v>
      </c>
      <c r="DQ18" s="76" t="s">
        <v>1304</v>
      </c>
      <c r="DR18" s="76" t="s">
        <v>1304</v>
      </c>
      <c r="DS18" s="76" t="s">
        <v>1304</v>
      </c>
      <c r="DT18" s="76" t="s">
        <v>1304</v>
      </c>
      <c r="DU18" s="76" t="s">
        <v>1304</v>
      </c>
      <c r="DV18" s="76" t="s">
        <v>1304</v>
      </c>
      <c r="DW18" s="76" t="s">
        <v>1304</v>
      </c>
      <c r="DX18" s="76" t="s">
        <v>1304</v>
      </c>
      <c r="DY18" s="76" t="s">
        <v>1304</v>
      </c>
      <c r="DZ18" s="76" t="s">
        <v>1304</v>
      </c>
      <c r="EA18" s="76" t="s">
        <v>1304</v>
      </c>
      <c r="EB18" s="76" t="s">
        <v>1304</v>
      </c>
      <c r="EC18" s="76" t="s">
        <v>1304</v>
      </c>
      <c r="ED18" s="76" t="s">
        <v>1304</v>
      </c>
      <c r="EE18" s="76" t="s">
        <v>1304</v>
      </c>
      <c r="EF18" s="76" t="s">
        <v>1304</v>
      </c>
      <c r="EG18" s="76" t="s">
        <v>1304</v>
      </c>
      <c r="EH18" s="76" t="s">
        <v>1304</v>
      </c>
      <c r="EI18" s="76" t="s">
        <v>1304</v>
      </c>
      <c r="EJ18" s="76" t="s">
        <v>1304</v>
      </c>
      <c r="EK18" s="76" t="s">
        <v>1304</v>
      </c>
      <c r="EL18" s="76" t="s">
        <v>1304</v>
      </c>
      <c r="EM18" s="76" t="s">
        <v>1304</v>
      </c>
      <c r="EN18" s="76" t="s">
        <v>1304</v>
      </c>
      <c r="EO18" s="76" t="s">
        <v>1304</v>
      </c>
      <c r="EP18" s="76" t="s">
        <v>1304</v>
      </c>
      <c r="EQ18" s="76" t="s">
        <v>1304</v>
      </c>
      <c r="ER18" s="76" t="s">
        <v>1304</v>
      </c>
      <c r="ES18" s="76" t="s">
        <v>1304</v>
      </c>
      <c r="ET18" s="76" t="s">
        <v>1304</v>
      </c>
      <c r="EU18" s="76" t="s">
        <v>1304</v>
      </c>
      <c r="EV18" s="76" t="s">
        <v>1304</v>
      </c>
      <c r="EW18" s="76" t="s">
        <v>1304</v>
      </c>
      <c r="EX18" s="76" t="s">
        <v>1304</v>
      </c>
      <c r="EY18" s="76" t="s">
        <v>1304</v>
      </c>
      <c r="EZ18" s="76" t="s">
        <v>1304</v>
      </c>
      <c r="FA18" s="76" t="s">
        <v>1304</v>
      </c>
      <c r="FB18" s="76" t="s">
        <v>1304</v>
      </c>
      <c r="FC18" s="76" t="s">
        <v>1304</v>
      </c>
      <c r="FD18" s="76" t="s">
        <v>1304</v>
      </c>
      <c r="FE18" s="76" t="s">
        <v>1304</v>
      </c>
      <c r="FF18" s="76" t="s">
        <v>1304</v>
      </c>
      <c r="FG18" s="76" t="s">
        <v>1304</v>
      </c>
      <c r="FH18" s="76" t="s">
        <v>1304</v>
      </c>
      <c r="FI18" s="76" t="s">
        <v>1304</v>
      </c>
      <c r="FJ18" s="76" t="s">
        <v>1304</v>
      </c>
      <c r="FK18" s="76" t="s">
        <v>1304</v>
      </c>
      <c r="FL18" s="76" t="s">
        <v>1304</v>
      </c>
      <c r="FM18" s="76" t="s">
        <v>1304</v>
      </c>
      <c r="FN18" s="76" t="s">
        <v>1304</v>
      </c>
      <c r="FO18" s="76" t="s">
        <v>1304</v>
      </c>
      <c r="FP18" s="76" t="s">
        <v>1304</v>
      </c>
      <c r="FQ18" s="76" t="s">
        <v>1304</v>
      </c>
      <c r="FR18" s="76" t="s">
        <v>1304</v>
      </c>
      <c r="FS18" s="76" t="s">
        <v>1304</v>
      </c>
      <c r="FT18" s="76" t="s">
        <v>1304</v>
      </c>
      <c r="FU18" s="76" t="s">
        <v>1304</v>
      </c>
      <c r="FV18" s="76" t="s">
        <v>1304</v>
      </c>
      <c r="FW18" s="76" t="s">
        <v>1304</v>
      </c>
      <c r="FX18" s="76" t="s">
        <v>1304</v>
      </c>
      <c r="FY18" s="76" t="s">
        <v>1304</v>
      </c>
      <c r="FZ18" s="76" t="s">
        <v>1304</v>
      </c>
      <c r="GA18" s="76" t="s">
        <v>1304</v>
      </c>
      <c r="GB18" s="76" t="s">
        <v>1304</v>
      </c>
      <c r="GC18" s="76" t="s">
        <v>1304</v>
      </c>
      <c r="GD18" s="76" t="s">
        <v>1304</v>
      </c>
      <c r="GE18" s="76" t="s">
        <v>1304</v>
      </c>
      <c r="GF18" s="76" t="s">
        <v>1304</v>
      </c>
      <c r="GG18" s="76" t="s">
        <v>1304</v>
      </c>
      <c r="GH18" s="76" t="s">
        <v>1304</v>
      </c>
      <c r="GI18" s="76" t="s">
        <v>1304</v>
      </c>
      <c r="GJ18" s="76" t="s">
        <v>1304</v>
      </c>
      <c r="GK18" s="76" t="s">
        <v>1304</v>
      </c>
      <c r="GL18" s="76" t="s">
        <v>1304</v>
      </c>
      <c r="GM18" s="76" t="s">
        <v>1304</v>
      </c>
      <c r="GN18" s="76" t="s">
        <v>1304</v>
      </c>
      <c r="GO18" s="76" t="s">
        <v>1304</v>
      </c>
      <c r="GP18" s="76" t="s">
        <v>1304</v>
      </c>
      <c r="GQ18" s="76" t="s">
        <v>1304</v>
      </c>
      <c r="GR18" s="76" t="s">
        <v>1304</v>
      </c>
      <c r="GS18" s="76" t="s">
        <v>1304</v>
      </c>
      <c r="GT18" s="76" t="s">
        <v>1304</v>
      </c>
      <c r="GU18" s="76" t="s">
        <v>1304</v>
      </c>
      <c r="GV18" s="76" t="s">
        <v>1304</v>
      </c>
      <c r="GW18" s="76" t="s">
        <v>1304</v>
      </c>
      <c r="GX18" s="76" t="s">
        <v>1304</v>
      </c>
      <c r="GY18" s="76" t="s">
        <v>1304</v>
      </c>
      <c r="GZ18" s="76" t="s">
        <v>1304</v>
      </c>
      <c r="HA18" s="76" t="s">
        <v>1304</v>
      </c>
      <c r="HB18" s="76" t="s">
        <v>1304</v>
      </c>
      <c r="HC18" s="76" t="s">
        <v>1304</v>
      </c>
      <c r="HD18" s="76" t="s">
        <v>1304</v>
      </c>
      <c r="HE18" s="76" t="s">
        <v>1304</v>
      </c>
      <c r="HF18" s="76" t="s">
        <v>1304</v>
      </c>
      <c r="HG18" s="76" t="s">
        <v>1304</v>
      </c>
      <c r="HH18" s="76" t="s">
        <v>1304</v>
      </c>
      <c r="HI18" s="76" t="s">
        <v>1304</v>
      </c>
      <c r="HJ18" s="76" t="s">
        <v>1304</v>
      </c>
      <c r="HK18" s="76" t="s">
        <v>1304</v>
      </c>
      <c r="HL18" s="76" t="s">
        <v>1304</v>
      </c>
      <c r="HM18" s="76" t="s">
        <v>1304</v>
      </c>
      <c r="HN18" s="76" t="s">
        <v>1304</v>
      </c>
      <c r="HO18" s="76" t="s">
        <v>1304</v>
      </c>
      <c r="HP18" s="76" t="s">
        <v>1304</v>
      </c>
      <c r="HQ18" s="76" t="s">
        <v>1304</v>
      </c>
      <c r="HR18" s="76" t="s">
        <v>1304</v>
      </c>
      <c r="HS18" s="76" t="s">
        <v>1304</v>
      </c>
    </row>
    <row r="19" spans="1:241" ht="15">
      <c r="A19" s="84">
        <v>17</v>
      </c>
      <c r="B19" s="76">
        <v>67</v>
      </c>
      <c r="C19" s="76">
        <v>1</v>
      </c>
      <c r="D19" s="75" t="s">
        <v>1292</v>
      </c>
      <c r="E19" s="76">
        <v>5</v>
      </c>
      <c r="F19" s="105">
        <v>3</v>
      </c>
      <c r="G19" s="76">
        <v>18</v>
      </c>
      <c r="H19" s="76">
        <v>2</v>
      </c>
      <c r="I19" s="87" t="s">
        <v>1308</v>
      </c>
      <c r="J19" s="82">
        <v>5</v>
      </c>
      <c r="K19" s="76">
        <v>4.4124941065535115</v>
      </c>
      <c r="L19" s="76">
        <v>0.61976610374339913</v>
      </c>
      <c r="M19" s="76">
        <f t="shared" si="42"/>
        <v>3.4828449509384125</v>
      </c>
      <c r="N19" s="76">
        <f t="shared" si="100"/>
        <v>3.1729618990667134</v>
      </c>
      <c r="O19" s="81">
        <f t="shared" si="43"/>
        <v>0</v>
      </c>
      <c r="P19" s="82">
        <v>0</v>
      </c>
      <c r="Q19" s="76">
        <f t="shared" si="0"/>
        <v>13.314598937909405</v>
      </c>
      <c r="R19" s="76">
        <v>7.8089507899999999</v>
      </c>
      <c r="S19" s="76">
        <v>1.1481871299999999</v>
      </c>
      <c r="T19" s="76">
        <f t="shared" si="1"/>
        <v>-2.446422465996462</v>
      </c>
      <c r="U19" s="76">
        <v>0.39891749199999998</v>
      </c>
      <c r="V19" s="76">
        <f t="shared" si="103"/>
        <v>-0.97592071450776385</v>
      </c>
      <c r="W19" s="76">
        <v>-2.2052129E-2</v>
      </c>
      <c r="X19" s="76">
        <f t="shared" si="104"/>
        <v>5.394882380865209E-2</v>
      </c>
      <c r="Y19" s="76">
        <v>-0.14759449199999999</v>
      </c>
      <c r="Z19" s="76">
        <f t="shared" si="105"/>
        <v>0.36107848108613505</v>
      </c>
      <c r="AA19" s="82">
        <v>5</v>
      </c>
      <c r="AB19" s="76">
        <v>15.048543689320388</v>
      </c>
      <c r="AC19" s="76">
        <v>4.5468770596555119</v>
      </c>
      <c r="AD19" s="76">
        <f t="shared" si="44"/>
        <v>8.2282280998371196</v>
      </c>
      <c r="AE19" s="76">
        <f t="shared" si="70"/>
        <v>5.954789570009364</v>
      </c>
      <c r="AF19" s="81">
        <f t="shared" si="45"/>
        <v>1</v>
      </c>
      <c r="AG19" s="82">
        <v>1</v>
      </c>
      <c r="AH19" s="76">
        <f t="shared" si="5"/>
        <v>-66.774193548387089</v>
      </c>
      <c r="AI19" s="76">
        <v>16.873256779999998</v>
      </c>
      <c r="AJ19" s="76">
        <v>5.3276139300000001</v>
      </c>
      <c r="AK19" s="76">
        <f t="shared" si="6"/>
        <v>-2.228625597876233</v>
      </c>
      <c r="AL19" s="76">
        <v>-0.18051716500000001</v>
      </c>
      <c r="AM19" s="76">
        <f t="shared" si="106"/>
        <v>0.40230517477504762</v>
      </c>
      <c r="AN19" s="76">
        <v>9.4595112999999995E-2</v>
      </c>
      <c r="AO19" s="76">
        <f t="shared" si="107"/>
        <v>-0.21081709026579482</v>
      </c>
      <c r="AP19" s="76">
        <v>0.48885711300000001</v>
      </c>
      <c r="AQ19" s="76">
        <f t="shared" si="108"/>
        <v>-1.0894794757356743</v>
      </c>
      <c r="AR19" s="82">
        <v>13</v>
      </c>
      <c r="AS19" s="76">
        <v>21.825242718446603</v>
      </c>
      <c r="AT19" s="76">
        <v>16.35358519453823</v>
      </c>
      <c r="AU19" s="76">
        <f t="shared" si="46"/>
        <v>-2.7051350733607435</v>
      </c>
      <c r="AV19" s="76">
        <f t="shared" si="101"/>
        <v>-10.881927670629857</v>
      </c>
      <c r="AW19" s="81">
        <f t="shared" si="47"/>
        <v>0</v>
      </c>
      <c r="AX19" s="82">
        <v>0</v>
      </c>
      <c r="AY19" s="76">
        <f t="shared" si="10"/>
        <v>-40.435943060498225</v>
      </c>
      <c r="AZ19" s="76">
        <v>29.874305100000001</v>
      </c>
      <c r="BA19" s="76">
        <v>14.16757803</v>
      </c>
      <c r="BB19" s="76">
        <f t="shared" si="109"/>
        <v>-1.1910507967041704</v>
      </c>
      <c r="BC19" s="76">
        <v>-5.8719925999999999E-2</v>
      </c>
      <c r="BD19" s="76">
        <f t="shared" si="110"/>
        <v>6.9938414644709929E-2</v>
      </c>
      <c r="BE19" s="76">
        <v>0.10216771600000001</v>
      </c>
      <c r="BF19" s="76">
        <f t="shared" si="111"/>
        <v>-0.12168693953924542</v>
      </c>
      <c r="BG19" s="76">
        <v>0.33910177800000002</v>
      </c>
      <c r="BH19" s="76">
        <f t="shared" si="112"/>
        <v>-0.40388744285070072</v>
      </c>
      <c r="BI19" s="82">
        <v>13</v>
      </c>
      <c r="BJ19" s="76">
        <v>9.5148514851485153</v>
      </c>
      <c r="BK19" s="76">
        <v>4.504695020500586</v>
      </c>
      <c r="BL19" s="76">
        <f t="shared" si="48"/>
        <v>2.7578089543976363</v>
      </c>
      <c r="BM19" s="76">
        <f t="shared" si="71"/>
        <v>0.50546144414734329</v>
      </c>
      <c r="BN19" s="81">
        <f t="shared" si="49"/>
        <v>0</v>
      </c>
      <c r="BO19" s="82">
        <v>0</v>
      </c>
      <c r="BP19" s="76" t="e">
        <f>(#REF!/BJ19-1)*100</f>
        <v>#REF!</v>
      </c>
      <c r="BQ19" s="76">
        <f t="shared" si="15"/>
        <v>36.628511966701339</v>
      </c>
      <c r="BR19" s="76">
        <v>15.5832</v>
      </c>
      <c r="BS19" s="76">
        <v>2.0337000000000001</v>
      </c>
      <c r="BT19" s="76">
        <f t="shared" si="16"/>
        <v>-1.2701971775581451</v>
      </c>
      <c r="BU19" s="76">
        <v>2.4100615999999998E-2</v>
      </c>
      <c r="BV19" s="76">
        <f t="shared" si="113"/>
        <v>-3.061253442061267E-2</v>
      </c>
      <c r="BW19" s="76">
        <v>0.34891287399999998</v>
      </c>
      <c r="BX19" s="76">
        <f t="shared" si="114"/>
        <v>-0.44318814776850068</v>
      </c>
      <c r="BY19" s="76">
        <v>-0.23120759699999999</v>
      </c>
      <c r="BZ19" s="76">
        <f t="shared" si="115"/>
        <v>0.29367923713940103</v>
      </c>
      <c r="CA19" s="82">
        <v>4</v>
      </c>
      <c r="CB19" s="76">
        <v>4.4895827204079639</v>
      </c>
      <c r="CC19" s="76">
        <v>0.7637046645723532</v>
      </c>
      <c r="CD19" s="76">
        <f t="shared" si="50"/>
        <v>3.3440257235494339</v>
      </c>
      <c r="CE19" s="76">
        <f t="shared" si="102"/>
        <v>2.9621733912632573</v>
      </c>
      <c r="CF19" s="76">
        <f t="shared" si="51"/>
        <v>0</v>
      </c>
      <c r="CG19" s="82">
        <v>0</v>
      </c>
      <c r="CH19" s="76">
        <f t="shared" si="116"/>
        <v>-10.904860226374801</v>
      </c>
      <c r="CI19" s="76">
        <v>6.1161404399999997</v>
      </c>
      <c r="CJ19" s="76">
        <v>1.06476905</v>
      </c>
      <c r="CK19" s="76">
        <f t="shared" si="117"/>
        <v>-1.9874173089460101</v>
      </c>
      <c r="CL19" s="76">
        <v>0.40381287999999999</v>
      </c>
      <c r="CM19" s="76">
        <f t="shared" si="118"/>
        <v>-0.80254470728733807</v>
      </c>
      <c r="CN19" s="76">
        <v>-3.5881877E-2</v>
      </c>
      <c r="CO19" s="76">
        <f t="shared" si="119"/>
        <v>7.1312263427271733E-2</v>
      </c>
      <c r="CP19" s="76">
        <v>-0.137842258</v>
      </c>
      <c r="CQ19" s="76">
        <f t="shared" si="120"/>
        <v>0.2739500894534016</v>
      </c>
      <c r="CR19" s="82">
        <v>78</v>
      </c>
      <c r="CS19" s="76">
        <v>73.207920792079207</v>
      </c>
      <c r="CT19" s="76">
        <v>31.677852462464422</v>
      </c>
      <c r="CU19" s="76">
        <f t="shared" si="52"/>
        <v>25.691142098382571</v>
      </c>
      <c r="CV19" s="76">
        <f t="shared" si="20"/>
        <v>9.8522158671503632</v>
      </c>
      <c r="CW19" s="76">
        <f t="shared" si="53"/>
        <v>0</v>
      </c>
      <c r="CX19" s="82">
        <v>0</v>
      </c>
      <c r="CY19" s="76">
        <f t="shared" si="77"/>
        <v>6.5458479848525819</v>
      </c>
      <c r="CZ19" s="76">
        <v>87.802320499999993</v>
      </c>
      <c r="DA19" s="76">
        <v>36.725535499999999</v>
      </c>
      <c r="DB19" s="76">
        <f t="shared" si="121"/>
        <v>-0.26690749002148639</v>
      </c>
      <c r="DC19" s="76">
        <v>-0.101096002</v>
      </c>
      <c r="DD19" s="76">
        <f t="shared" si="122"/>
        <v>2.6983280145027169E-2</v>
      </c>
      <c r="DE19" s="76">
        <v>0.410993106</v>
      </c>
      <c r="DF19" s="76">
        <f t="shared" si="123"/>
        <v>-0.10969713833859469</v>
      </c>
      <c r="DG19" s="76">
        <v>-5.8657630000000002E-2</v>
      </c>
      <c r="DH19" s="76">
        <f t="shared" si="124"/>
        <v>1.5656160793909042E-2</v>
      </c>
      <c r="DI19" s="82">
        <v>84</v>
      </c>
      <c r="DJ19" s="76">
        <v>100.70588235294117</v>
      </c>
      <c r="DK19" s="76">
        <v>29.720342813240183</v>
      </c>
      <c r="DL19" s="76">
        <f t="shared" si="54"/>
        <v>56.125368133080897</v>
      </c>
      <c r="DM19" s="76">
        <f t="shared" si="25"/>
        <v>41.265196726460807</v>
      </c>
      <c r="DN19" s="76">
        <f t="shared" si="55"/>
        <v>0</v>
      </c>
      <c r="DO19" s="82">
        <v>0</v>
      </c>
      <c r="DP19" s="76">
        <f>(DI19/DJ19-1)*100</f>
        <v>-16.588785046728972</v>
      </c>
      <c r="DQ19" s="76">
        <v>130.04950299999999</v>
      </c>
      <c r="DR19" s="76">
        <v>32.9296018</v>
      </c>
      <c r="DS19" s="76">
        <f>(DI19-DQ19)/DR19</f>
        <v>-1.3984227103529685</v>
      </c>
      <c r="DT19" s="76">
        <v>-7.1001698000000002E-2</v>
      </c>
      <c r="DU19" s="76">
        <f>DS19*DT19</f>
        <v>9.9290386956822949E-2</v>
      </c>
      <c r="DV19" s="76">
        <v>0.30034440000000001</v>
      </c>
      <c r="DW19" s="76">
        <f>DS19*DV19</f>
        <v>-0.42000842988733611</v>
      </c>
      <c r="DX19" s="76">
        <v>5.7324346999999998E-2</v>
      </c>
      <c r="DY19" s="76">
        <f>DS19*DX19</f>
        <v>-8.0163668700954052E-2</v>
      </c>
      <c r="DZ19" s="82">
        <v>4</v>
      </c>
      <c r="EA19" s="76">
        <v>5.3850306459217352</v>
      </c>
      <c r="EB19" s="76">
        <v>1.0035450392866445</v>
      </c>
      <c r="EC19" s="76">
        <f t="shared" si="56"/>
        <v>3.8797130869917682</v>
      </c>
      <c r="ED19" s="76">
        <f t="shared" si="30"/>
        <v>3.3779405673484462</v>
      </c>
      <c r="EE19" s="76">
        <f t="shared" si="57"/>
        <v>0</v>
      </c>
      <c r="EF19" s="82">
        <v>0</v>
      </c>
      <c r="EG19" s="76">
        <f>(DZ19/EA19-1)*100</f>
        <v>-25.720014183589935</v>
      </c>
      <c r="EH19" s="76">
        <v>7.1571011899999997</v>
      </c>
      <c r="EI19" s="76">
        <v>1.4803896700000001</v>
      </c>
      <c r="EJ19" s="76">
        <f>(DZ19-EH19)/EI19</f>
        <v>-2.1326149823782541</v>
      </c>
      <c r="EK19" s="76">
        <v>7.2062352999999996E-2</v>
      </c>
      <c r="EL19" s="76">
        <f>EJ19*EK19</f>
        <v>-0.15368125367323052</v>
      </c>
      <c r="EM19" s="76">
        <v>-0.32349291000000002</v>
      </c>
      <c r="EN19" s="76">
        <f>EJ19*EM19</f>
        <v>0.68988582655914021</v>
      </c>
      <c r="EO19" s="76">
        <v>0.575354276</v>
      </c>
      <c r="EP19" s="76">
        <f>EJ19*EO19</f>
        <v>-1.2270091491729931</v>
      </c>
      <c r="EQ19" s="82">
        <v>14</v>
      </c>
      <c r="ER19" s="76">
        <v>16.308510638297872</v>
      </c>
      <c r="ES19" s="76">
        <v>9.0862374906473118</v>
      </c>
      <c r="ET19" s="76">
        <f t="shared" si="58"/>
        <v>2.6791544023269047</v>
      </c>
      <c r="EU19" s="76">
        <f t="shared" si="35"/>
        <v>-1.8639643429967521</v>
      </c>
      <c r="EV19" s="76">
        <f t="shared" si="59"/>
        <v>0</v>
      </c>
      <c r="EW19" s="82">
        <v>0</v>
      </c>
      <c r="EX19" s="76">
        <f>(EQ19/ER19-1)*100</f>
        <v>-14.155251141552505</v>
      </c>
      <c r="EY19" s="76">
        <v>22.224593079999998</v>
      </c>
      <c r="EZ19" s="76">
        <v>10.654709029999999</v>
      </c>
      <c r="FA19" s="76">
        <f>(EQ19-EY19)/EZ19</f>
        <v>-0.77192094658262089</v>
      </c>
      <c r="FB19" s="76">
        <v>0.14927095900000001</v>
      </c>
      <c r="FC19" s="76">
        <f>FA19*FB19</f>
        <v>-0.1152253799685756</v>
      </c>
      <c r="FD19" s="76">
        <v>0.20927759000000001</v>
      </c>
      <c r="FE19" s="76">
        <f>FA19*FD19</f>
        <v>-0.16154575537132965</v>
      </c>
      <c r="FF19" s="76">
        <v>-0.133183352</v>
      </c>
      <c r="FG19" s="76">
        <f>FA19*FF19</f>
        <v>0.10280701914488639</v>
      </c>
      <c r="FH19" s="82">
        <v>4</v>
      </c>
      <c r="FI19" s="76">
        <v>3.2526904761904767</v>
      </c>
      <c r="FJ19" s="76">
        <v>0.66088389504738188</v>
      </c>
      <c r="FK19" s="76">
        <f t="shared" si="60"/>
        <v>2.261364633619404</v>
      </c>
      <c r="FL19" s="76">
        <f t="shared" si="40"/>
        <v>1.9309226860957129</v>
      </c>
      <c r="FM19" s="76">
        <f t="shared" si="61"/>
        <v>0</v>
      </c>
      <c r="FN19" s="82">
        <v>0</v>
      </c>
      <c r="FO19" s="76">
        <f>(FH19/FI19-1)*100</f>
        <v>22.97511949814437</v>
      </c>
      <c r="FP19" s="76">
        <v>5.2475973400000004</v>
      </c>
      <c r="FQ19" s="76">
        <v>1.1073847400000001</v>
      </c>
      <c r="FR19" s="76">
        <f>(FH19-FP19)/FQ19</f>
        <v>-1.1266159763046766</v>
      </c>
      <c r="FS19" s="76">
        <v>0.35576139000000001</v>
      </c>
      <c r="FT19" s="76">
        <f>FR19*FS19</f>
        <v>-0.40080646572635881</v>
      </c>
      <c r="FU19" s="76">
        <v>-0.204787833</v>
      </c>
      <c r="FV19" s="76">
        <f>FR19*FU19</f>
        <v>0.23071724441061406</v>
      </c>
      <c r="FW19" s="76">
        <v>6.9772204000000004E-2</v>
      </c>
      <c r="FX19" s="76">
        <f>FR19*FW19</f>
        <v>-7.8606479728389064E-2</v>
      </c>
      <c r="FY19" s="82">
        <v>29</v>
      </c>
      <c r="FZ19" s="76">
        <v>36.194174757281552</v>
      </c>
      <c r="GA19" s="76">
        <v>20.672544192259572</v>
      </c>
      <c r="GB19" s="76">
        <f t="shared" si="62"/>
        <v>5.1853584688921934</v>
      </c>
      <c r="GC19" s="76">
        <f t="shared" si="63"/>
        <v>-5.1509136272375926</v>
      </c>
      <c r="GD19" s="76">
        <f t="shared" si="64"/>
        <v>0</v>
      </c>
      <c r="GE19" s="82">
        <v>0</v>
      </c>
      <c r="GF19" s="76">
        <f>(FY19/FZ19-1)*100</f>
        <v>-19.876609442060079</v>
      </c>
      <c r="GG19" s="76">
        <v>49.468992559999997</v>
      </c>
      <c r="GH19" s="76">
        <v>26.219206790000001</v>
      </c>
      <c r="GI19" s="76">
        <f>(FY19-GG19)/GH19</f>
        <v>-0.78068694922559079</v>
      </c>
      <c r="GJ19" s="76">
        <v>-0.201863142</v>
      </c>
      <c r="GK19" s="76">
        <f>GI19*GJ19</f>
        <v>0.15759192048907222</v>
      </c>
      <c r="GL19" s="76">
        <v>0.30014332500000002</v>
      </c>
      <c r="GM19" s="76">
        <f>GI19*GL19</f>
        <v>-0.234317976724675</v>
      </c>
      <c r="GN19" s="76">
        <v>0.20055964900000001</v>
      </c>
      <c r="GO19" s="76">
        <f>GI19*GN19</f>
        <v>-0.15657430051556531</v>
      </c>
      <c r="GP19" s="82">
        <v>7</v>
      </c>
      <c r="GQ19" s="76">
        <v>5.2158146591970134</v>
      </c>
      <c r="GR19" s="76">
        <v>1.4518872524977342</v>
      </c>
      <c r="GS19" s="76">
        <f t="shared" si="65"/>
        <v>3.037983780450412</v>
      </c>
      <c r="GT19" s="76">
        <f t="shared" si="41"/>
        <v>2.312040154201545</v>
      </c>
      <c r="GU19" s="76">
        <f t="shared" si="66"/>
        <v>0</v>
      </c>
      <c r="GV19" s="82">
        <v>0</v>
      </c>
      <c r="GW19" s="76">
        <f>(GP19/GQ19-1)*100</f>
        <v>34.207222790344829</v>
      </c>
      <c r="GX19" s="76">
        <v>8.0865116399999994</v>
      </c>
      <c r="GY19" s="76">
        <v>2.1194840899999998</v>
      </c>
      <c r="GZ19" s="76">
        <f>(GP19-GX19)/GY19</f>
        <v>-0.5126302410696556</v>
      </c>
      <c r="HA19" s="76">
        <v>0.31646949400000002</v>
      </c>
      <c r="HB19" s="76">
        <f>GZ19*HA19</f>
        <v>-0.16223183300041194</v>
      </c>
      <c r="HC19" s="76">
        <v>-5.1700424000000002E-2</v>
      </c>
      <c r="HD19" s="76">
        <f>GZ19*HC19</f>
        <v>2.650320081852341E-2</v>
      </c>
      <c r="HE19" s="76">
        <v>-8.2585430000000001E-3</v>
      </c>
      <c r="HF19" s="76">
        <f>GZ19*HE19</f>
        <v>4.2335788889741165E-3</v>
      </c>
      <c r="HG19" s="84">
        <f>O19+AF19+AW19+BN19+CF19+CW19+DN19+EE19+EV19+FM19+GD19+GU19</f>
        <v>1</v>
      </c>
      <c r="HH19" s="84">
        <f>HB19+GK19+FT19+FC19+EL19+DU19+DD19+CM19+BV19+BD19+AM19+V19</f>
        <v>-1.8849137115736116</v>
      </c>
      <c r="HI19" s="84">
        <v>-1.0240035470463738</v>
      </c>
      <c r="HJ19" s="84">
        <v>0.91654287453960737</v>
      </c>
      <c r="HK19" s="84">
        <f t="shared" si="67"/>
        <v>-0.9393015738185575</v>
      </c>
      <c r="HL19" s="84">
        <f>HD19+GL19+FV19+FE19+EN19+DW19+DF19+CO19+BX19+BF19+AO19+X19</f>
        <v>-9.4432817146599762E-2</v>
      </c>
      <c r="HM19" s="84">
        <v>-0.95833580295036536</v>
      </c>
      <c r="HN19" s="84">
        <v>0.8108992918677751</v>
      </c>
      <c r="HO19" s="84">
        <f t="shared" si="68"/>
        <v>1.0653640895577861</v>
      </c>
      <c r="HP19" s="84">
        <f>HF19+GO19+FX19+FG19+EP19+DY19+DH19+CQ19+BZ19+BH19+AQ19+Z19</f>
        <v>-1.9843159501975696</v>
      </c>
      <c r="HQ19" s="84">
        <v>-0.13943458143543283</v>
      </c>
      <c r="HR19" s="84">
        <v>0.99427338360956052</v>
      </c>
      <c r="HS19" s="84">
        <f t="shared" si="69"/>
        <v>-1.8555071463992845</v>
      </c>
    </row>
    <row r="20" spans="1:241" ht="15">
      <c r="A20" s="84">
        <v>18</v>
      </c>
      <c r="B20" s="76">
        <v>74</v>
      </c>
      <c r="C20" s="76">
        <v>1</v>
      </c>
      <c r="D20" s="75" t="s">
        <v>1300</v>
      </c>
      <c r="E20" s="76">
        <v>4</v>
      </c>
      <c r="F20" s="105">
        <v>3</v>
      </c>
      <c r="G20" s="76">
        <v>18</v>
      </c>
      <c r="H20" s="76">
        <v>1</v>
      </c>
      <c r="I20" s="86">
        <v>21</v>
      </c>
      <c r="J20" s="82">
        <v>4</v>
      </c>
      <c r="K20" s="76">
        <v>4.2944444444444443</v>
      </c>
      <c r="L20" s="76">
        <v>0.64837760488662677</v>
      </c>
      <c r="M20" s="76">
        <f t="shared" si="42"/>
        <v>3.3218780371145042</v>
      </c>
      <c r="N20" s="76">
        <f t="shared" si="100"/>
        <v>2.9976892346711907</v>
      </c>
      <c r="O20" s="81">
        <f t="shared" si="43"/>
        <v>0</v>
      </c>
      <c r="P20" s="82">
        <v>0</v>
      </c>
      <c r="Q20" s="76">
        <f t="shared" si="0"/>
        <v>-6.8564036222509621</v>
      </c>
      <c r="R20" s="76">
        <v>7.8089507899999999</v>
      </c>
      <c r="S20" s="76">
        <v>1.1481871299999999</v>
      </c>
      <c r="T20" s="76">
        <f t="shared" si="1"/>
        <v>-3.3173606378953231</v>
      </c>
      <c r="U20" s="76">
        <v>0.39891749199999998</v>
      </c>
      <c r="V20" s="76">
        <f t="shared" si="103"/>
        <v>-1.3233531857287224</v>
      </c>
      <c r="W20" s="76">
        <v>-2.2052129E-2</v>
      </c>
      <c r="X20" s="76">
        <f t="shared" si="104"/>
        <v>7.3154864726389948E-2</v>
      </c>
      <c r="Y20" s="76">
        <v>-0.14759449199999999</v>
      </c>
      <c r="Z20" s="76">
        <f t="shared" si="105"/>
        <v>0.48962415813095617</v>
      </c>
      <c r="AA20" s="82">
        <v>7</v>
      </c>
      <c r="AB20" s="76">
        <v>12</v>
      </c>
      <c r="AC20" s="76">
        <v>4.5893899376714549</v>
      </c>
      <c r="AD20" s="76">
        <f t="shared" si="44"/>
        <v>5.1159150934928181</v>
      </c>
      <c r="AE20" s="76">
        <f t="shared" si="70"/>
        <v>2.8212201246570903</v>
      </c>
      <c r="AF20" s="81">
        <f t="shared" si="45"/>
        <v>0</v>
      </c>
      <c r="AG20" s="82">
        <v>0</v>
      </c>
      <c r="AH20" s="76">
        <f t="shared" si="5"/>
        <v>-41.666666666666664</v>
      </c>
      <c r="AI20" s="76">
        <v>16.873256779999998</v>
      </c>
      <c r="AJ20" s="76">
        <v>5.3276139300000001</v>
      </c>
      <c r="AK20" s="76">
        <f t="shared" si="6"/>
        <v>-1.8532230206102789</v>
      </c>
      <c r="AL20" s="76">
        <v>-0.18051716500000001</v>
      </c>
      <c r="AM20" s="76">
        <f t="shared" si="106"/>
        <v>0.33453856579330415</v>
      </c>
      <c r="AN20" s="76">
        <v>9.4595112999999995E-2</v>
      </c>
      <c r="AO20" s="76">
        <f t="shared" si="107"/>
        <v>-0.17530584104883065</v>
      </c>
      <c r="AP20" s="76">
        <v>0.48885711300000001</v>
      </c>
      <c r="AQ20" s="76">
        <f t="shared" si="108"/>
        <v>-0.90596125560068042</v>
      </c>
      <c r="AR20" s="82">
        <v>5</v>
      </c>
      <c r="AS20" s="76">
        <v>12.606060606060606</v>
      </c>
      <c r="AT20" s="76">
        <v>10.216222987054076</v>
      </c>
      <c r="AU20" s="76">
        <f t="shared" si="46"/>
        <v>-2.7182738745205093</v>
      </c>
      <c r="AV20" s="76">
        <f t="shared" si="101"/>
        <v>-7.8263853680475464</v>
      </c>
      <c r="AW20" s="81">
        <f t="shared" si="47"/>
        <v>0</v>
      </c>
      <c r="AX20" s="82">
        <v>0</v>
      </c>
      <c r="AY20" s="76">
        <f t="shared" si="10"/>
        <v>-60.33653846153846</v>
      </c>
      <c r="AZ20" s="76">
        <v>29.874305100000001</v>
      </c>
      <c r="BA20" s="76">
        <v>14.16757803</v>
      </c>
      <c r="BB20" s="76">
        <f t="shared" si="109"/>
        <v>-1.7557203530009429</v>
      </c>
      <c r="BC20" s="76">
        <v>-5.8719925999999999E-2</v>
      </c>
      <c r="BD20" s="76">
        <f t="shared" si="110"/>
        <v>0.10309576920490925</v>
      </c>
      <c r="BE20" s="76">
        <v>0.10216771600000001</v>
      </c>
      <c r="BF20" s="76">
        <f t="shared" si="111"/>
        <v>-0.17937793840082009</v>
      </c>
      <c r="BG20" s="76">
        <v>0.33910177800000002</v>
      </c>
      <c r="BH20" s="76">
        <f t="shared" si="112"/>
        <v>-0.59536789337340745</v>
      </c>
      <c r="BI20" s="82">
        <v>8</v>
      </c>
      <c r="BJ20" s="76">
        <v>8.3333333333333339</v>
      </c>
      <c r="BK20" s="76">
        <v>4.2031734043061642</v>
      </c>
      <c r="BL20" s="76">
        <f t="shared" si="48"/>
        <v>2.0285732268740873</v>
      </c>
      <c r="BM20" s="76">
        <f t="shared" si="71"/>
        <v>-7.3013475278994378E-2</v>
      </c>
      <c r="BN20" s="81">
        <f t="shared" si="49"/>
        <v>0</v>
      </c>
      <c r="BO20" s="82">
        <v>0</v>
      </c>
      <c r="BP20" s="76" t="e">
        <f>(#REF!/BJ20-1)*100</f>
        <v>#REF!</v>
      </c>
      <c r="BQ20" s="76">
        <f t="shared" si="15"/>
        <v>-4.0000000000000036</v>
      </c>
      <c r="BR20" s="76">
        <v>15.5832</v>
      </c>
      <c r="BS20" s="76">
        <v>2.0337000000000001</v>
      </c>
      <c r="BT20" s="76">
        <f t="shared" si="16"/>
        <v>-3.7287702217632885</v>
      </c>
      <c r="BU20" s="76">
        <v>2.4100615999999998E-2</v>
      </c>
      <c r="BV20" s="76">
        <f t="shared" si="113"/>
        <v>-8.986565926695185E-2</v>
      </c>
      <c r="BW20" s="76">
        <v>0.34891287399999998</v>
      </c>
      <c r="BX20" s="76">
        <f t="shared" si="114"/>
        <v>-1.3010159345610464</v>
      </c>
      <c r="BY20" s="76">
        <v>-0.23120759699999999</v>
      </c>
      <c r="BZ20" s="76">
        <f t="shared" si="115"/>
        <v>0.86212000273904699</v>
      </c>
      <c r="CA20" s="82">
        <v>2</v>
      </c>
      <c r="CB20" s="76">
        <v>4.2277653769841264</v>
      </c>
      <c r="CC20" s="76">
        <v>0.72660395423723867</v>
      </c>
      <c r="CD20" s="76">
        <f t="shared" si="50"/>
        <v>3.1378594456282682</v>
      </c>
      <c r="CE20" s="76">
        <f t="shared" si="102"/>
        <v>2.774557468509649</v>
      </c>
      <c r="CF20" s="76">
        <f t="shared" si="51"/>
        <v>1</v>
      </c>
      <c r="CG20" s="82">
        <v>1</v>
      </c>
      <c r="CH20" s="76">
        <f t="shared" si="116"/>
        <v>-52.693685158406332</v>
      </c>
      <c r="CI20" s="76">
        <v>6.1161404399999997</v>
      </c>
      <c r="CJ20" s="76">
        <v>1.06476905</v>
      </c>
      <c r="CK20" s="76">
        <f t="shared" si="117"/>
        <v>-3.8657589079998145</v>
      </c>
      <c r="CL20" s="76">
        <v>0.40381287999999999</v>
      </c>
      <c r="CM20" s="76">
        <f t="shared" si="118"/>
        <v>-1.5610432380250601</v>
      </c>
      <c r="CN20" s="76">
        <v>-3.5881877E-2</v>
      </c>
      <c r="CO20" s="76">
        <f t="shared" si="119"/>
        <v>0.13871068564850367</v>
      </c>
      <c r="CP20" s="76">
        <v>-0.137842258</v>
      </c>
      <c r="CQ20" s="76">
        <f t="shared" si="120"/>
        <v>0.53286493676230873</v>
      </c>
      <c r="CR20" s="82">
        <v>20</v>
      </c>
      <c r="CS20" s="76">
        <v>52.484848484848484</v>
      </c>
      <c r="CT20" s="76">
        <v>26.301284678843647</v>
      </c>
      <c r="CU20" s="76">
        <f t="shared" si="52"/>
        <v>13.032921466583012</v>
      </c>
      <c r="CV20" s="76">
        <f t="shared" si="20"/>
        <v>-0.1177208728388095</v>
      </c>
      <c r="CW20" s="76">
        <f t="shared" si="53"/>
        <v>0</v>
      </c>
      <c r="CX20" s="82">
        <v>0</v>
      </c>
      <c r="CY20" s="76">
        <f t="shared" si="77"/>
        <v>-61.893764434180135</v>
      </c>
      <c r="CZ20" s="76">
        <v>87.802320499999993</v>
      </c>
      <c r="DA20" s="76">
        <v>36.725535499999999</v>
      </c>
      <c r="DB20" s="76">
        <f t="shared" si="121"/>
        <v>-1.8461901120543225</v>
      </c>
      <c r="DC20" s="76">
        <v>-0.101096002</v>
      </c>
      <c r="DD20" s="76">
        <f t="shared" si="122"/>
        <v>0.18664243926062402</v>
      </c>
      <c r="DE20" s="76">
        <v>0.410993106</v>
      </c>
      <c r="DF20" s="76">
        <f t="shared" si="123"/>
        <v>-0.75877140841969404</v>
      </c>
      <c r="DG20" s="76">
        <v>-5.8657630000000002E-2</v>
      </c>
      <c r="DH20" s="76">
        <f t="shared" si="124"/>
        <v>0.10829313650254099</v>
      </c>
      <c r="DI20" s="82">
        <v>18</v>
      </c>
      <c r="DJ20" s="76">
        <v>85.272727272727266</v>
      </c>
      <c r="DK20" s="76">
        <v>27.672496191246381</v>
      </c>
      <c r="DL20" s="76">
        <f t="shared" si="54"/>
        <v>43.763982985857695</v>
      </c>
      <c r="DM20" s="76">
        <f t="shared" si="25"/>
        <v>29.927734890234504</v>
      </c>
      <c r="DN20" s="76">
        <f t="shared" si="55"/>
        <v>1</v>
      </c>
      <c r="DO20" s="82">
        <v>1</v>
      </c>
      <c r="DP20" s="76">
        <f>(DI20/DJ20-1)*100</f>
        <v>-78.891257995735614</v>
      </c>
      <c r="DQ20" s="76">
        <v>130.04950299999999</v>
      </c>
      <c r="DR20" s="76">
        <v>32.9296018</v>
      </c>
      <c r="DS20" s="76">
        <f>(DI20-DQ20)/DR20</f>
        <v>-3.4026983891435938</v>
      </c>
      <c r="DT20" s="76">
        <v>-7.1001698000000002E-2</v>
      </c>
      <c r="DU20" s="76">
        <f>DS20*DT20</f>
        <v>0.24159736341105995</v>
      </c>
      <c r="DV20" s="76">
        <v>0.30034440000000001</v>
      </c>
      <c r="DW20" s="76">
        <f>DS20*DV20</f>
        <v>-1.0219814060682992</v>
      </c>
      <c r="DX20" s="76">
        <v>5.7324346999999998E-2</v>
      </c>
      <c r="DY20" s="76">
        <f>DS20*DX20</f>
        <v>-0.1950574631956084</v>
      </c>
      <c r="DZ20" s="89" t="s">
        <v>1304</v>
      </c>
      <c r="EA20" s="89" t="s">
        <v>1304</v>
      </c>
      <c r="EB20" s="89" t="s">
        <v>1304</v>
      </c>
      <c r="EC20" s="89" t="s">
        <v>1304</v>
      </c>
      <c r="ED20" s="89" t="s">
        <v>1304</v>
      </c>
      <c r="EE20" s="89" t="s">
        <v>1304</v>
      </c>
      <c r="EF20" s="89" t="s">
        <v>1304</v>
      </c>
      <c r="EG20" s="89" t="s">
        <v>1304</v>
      </c>
      <c r="EH20" s="89" t="s">
        <v>1304</v>
      </c>
      <c r="EI20" s="89" t="s">
        <v>1304</v>
      </c>
      <c r="EJ20" s="89" t="s">
        <v>1304</v>
      </c>
      <c r="EK20" s="89" t="s">
        <v>1304</v>
      </c>
      <c r="EL20" s="89" t="s">
        <v>1304</v>
      </c>
      <c r="EM20" s="89" t="s">
        <v>1304</v>
      </c>
      <c r="EN20" s="89" t="s">
        <v>1304</v>
      </c>
      <c r="EO20" s="89" t="s">
        <v>1304</v>
      </c>
      <c r="EP20" s="89" t="s">
        <v>1304</v>
      </c>
      <c r="EQ20" s="89" t="s">
        <v>1304</v>
      </c>
      <c r="ER20" s="89" t="s">
        <v>1304</v>
      </c>
      <c r="ES20" s="89" t="s">
        <v>1304</v>
      </c>
      <c r="ET20" s="89" t="s">
        <v>1304</v>
      </c>
      <c r="EU20" s="89" t="s">
        <v>1304</v>
      </c>
      <c r="EV20" s="89" t="s">
        <v>1304</v>
      </c>
      <c r="EW20" s="89" t="s">
        <v>1304</v>
      </c>
      <c r="EX20" s="89" t="s">
        <v>1304</v>
      </c>
      <c r="EY20" s="89" t="s">
        <v>1304</v>
      </c>
      <c r="EZ20" s="89" t="s">
        <v>1304</v>
      </c>
      <c r="FA20" s="89" t="s">
        <v>1304</v>
      </c>
      <c r="FB20" s="89" t="s">
        <v>1304</v>
      </c>
      <c r="FC20" s="89" t="s">
        <v>1304</v>
      </c>
      <c r="FD20" s="89" t="s">
        <v>1304</v>
      </c>
      <c r="FE20" s="89" t="s">
        <v>1304</v>
      </c>
      <c r="FF20" s="89" t="s">
        <v>1304</v>
      </c>
      <c r="FG20" s="89" t="s">
        <v>1304</v>
      </c>
      <c r="FH20" s="89" t="s">
        <v>1304</v>
      </c>
      <c r="FI20" s="89" t="s">
        <v>1304</v>
      </c>
      <c r="FJ20" s="89" t="s">
        <v>1304</v>
      </c>
      <c r="FK20" s="89" t="s">
        <v>1304</v>
      </c>
      <c r="FL20" s="89" t="s">
        <v>1304</v>
      </c>
      <c r="FM20" s="89" t="s">
        <v>1304</v>
      </c>
      <c r="FN20" s="89" t="s">
        <v>1304</v>
      </c>
      <c r="FO20" s="89" t="s">
        <v>1304</v>
      </c>
      <c r="FP20" s="89" t="s">
        <v>1304</v>
      </c>
      <c r="FQ20" s="89" t="s">
        <v>1304</v>
      </c>
      <c r="FR20" s="89" t="s">
        <v>1304</v>
      </c>
      <c r="FS20" s="89" t="s">
        <v>1304</v>
      </c>
      <c r="FT20" s="89" t="s">
        <v>1304</v>
      </c>
      <c r="FU20" s="89" t="s">
        <v>1304</v>
      </c>
      <c r="FV20" s="89" t="s">
        <v>1304</v>
      </c>
      <c r="FW20" s="89" t="s">
        <v>1304</v>
      </c>
      <c r="FX20" s="89" t="s">
        <v>1304</v>
      </c>
      <c r="FY20" s="89" t="s">
        <v>1304</v>
      </c>
      <c r="FZ20" s="89" t="s">
        <v>1304</v>
      </c>
      <c r="GA20" s="89" t="s">
        <v>1304</v>
      </c>
      <c r="GB20" s="89" t="s">
        <v>1304</v>
      </c>
      <c r="GC20" s="89" t="s">
        <v>1304</v>
      </c>
      <c r="GD20" s="89" t="s">
        <v>1304</v>
      </c>
      <c r="GE20" s="89" t="s">
        <v>1304</v>
      </c>
      <c r="GF20" s="89" t="s">
        <v>1304</v>
      </c>
      <c r="GG20" s="89" t="s">
        <v>1304</v>
      </c>
      <c r="GH20" s="89" t="s">
        <v>1304</v>
      </c>
      <c r="GI20" s="89" t="s">
        <v>1304</v>
      </c>
      <c r="GJ20" s="89" t="s">
        <v>1304</v>
      </c>
      <c r="GK20" s="89" t="s">
        <v>1304</v>
      </c>
      <c r="GL20" s="89" t="s">
        <v>1304</v>
      </c>
      <c r="GM20" s="89" t="s">
        <v>1304</v>
      </c>
      <c r="GN20" s="89" t="s">
        <v>1304</v>
      </c>
      <c r="GO20" s="89" t="s">
        <v>1304</v>
      </c>
      <c r="GP20" s="89" t="s">
        <v>1304</v>
      </c>
      <c r="GQ20" s="89" t="s">
        <v>1304</v>
      </c>
      <c r="GR20" s="89" t="s">
        <v>1304</v>
      </c>
      <c r="GS20" s="89" t="s">
        <v>1304</v>
      </c>
      <c r="GT20" s="89" t="s">
        <v>1304</v>
      </c>
      <c r="GU20" s="89" t="s">
        <v>1304</v>
      </c>
      <c r="GV20" s="89" t="s">
        <v>1304</v>
      </c>
      <c r="GW20" s="89" t="s">
        <v>1304</v>
      </c>
      <c r="GX20" s="89" t="s">
        <v>1304</v>
      </c>
      <c r="GY20" s="89" t="s">
        <v>1304</v>
      </c>
      <c r="GZ20" s="89" t="s">
        <v>1304</v>
      </c>
      <c r="HA20" s="89" t="s">
        <v>1304</v>
      </c>
      <c r="HB20" s="89" t="s">
        <v>1304</v>
      </c>
      <c r="HC20" s="89" t="s">
        <v>1304</v>
      </c>
      <c r="HD20" s="89" t="s">
        <v>1304</v>
      </c>
      <c r="HE20" s="89" t="s">
        <v>1304</v>
      </c>
      <c r="HF20" s="89" t="s">
        <v>1304</v>
      </c>
      <c r="HG20" s="89" t="s">
        <v>1304</v>
      </c>
      <c r="HH20" s="89" t="s">
        <v>1304</v>
      </c>
      <c r="HI20" s="89" t="s">
        <v>1304</v>
      </c>
      <c r="HJ20" s="89" t="s">
        <v>1304</v>
      </c>
      <c r="HK20" s="89" t="s">
        <v>1304</v>
      </c>
      <c r="HL20" s="89" t="s">
        <v>1304</v>
      </c>
      <c r="HM20" s="89" t="s">
        <v>1304</v>
      </c>
      <c r="HN20" s="89" t="s">
        <v>1304</v>
      </c>
      <c r="HO20" s="89" t="s">
        <v>1304</v>
      </c>
      <c r="HP20" s="89" t="s">
        <v>1304</v>
      </c>
      <c r="HQ20" s="89" t="s">
        <v>1304</v>
      </c>
      <c r="HR20" s="89" t="s">
        <v>1304</v>
      </c>
      <c r="HS20" s="89" t="s">
        <v>1304</v>
      </c>
    </row>
    <row r="21" spans="1:241" ht="15">
      <c r="A21" s="84">
        <v>19</v>
      </c>
      <c r="B21" s="76">
        <v>37</v>
      </c>
      <c r="C21" s="76">
        <v>1</v>
      </c>
      <c r="D21" s="75" t="s">
        <v>1293</v>
      </c>
      <c r="E21" s="76">
        <v>20</v>
      </c>
      <c r="F21" s="106">
        <v>17</v>
      </c>
      <c r="G21" s="76">
        <v>18</v>
      </c>
      <c r="H21" s="76">
        <v>2</v>
      </c>
      <c r="I21" s="86">
        <v>26</v>
      </c>
      <c r="J21" s="82">
        <v>5</v>
      </c>
      <c r="K21" s="76">
        <v>5.0090600775193792</v>
      </c>
      <c r="L21" s="76">
        <v>0.63721043770720975</v>
      </c>
      <c r="M21" s="76">
        <f t="shared" si="42"/>
        <v>4.0532444209585643</v>
      </c>
      <c r="N21" s="76">
        <f t="shared" si="100"/>
        <v>3.7346392021049599</v>
      </c>
      <c r="O21" s="81">
        <f t="shared" si="43"/>
        <v>0</v>
      </c>
      <c r="P21" s="82">
        <v>0</v>
      </c>
      <c r="Q21" s="76">
        <f t="shared" si="0"/>
        <v>-0.18087380425003685</v>
      </c>
      <c r="R21" s="76">
        <v>7.8089507899999999</v>
      </c>
      <c r="S21" s="76">
        <v>1.1481871299999999</v>
      </c>
      <c r="T21" s="76">
        <f t="shared" si="1"/>
        <v>-2.446422465996462</v>
      </c>
      <c r="U21" s="76">
        <v>0.39891749199999998</v>
      </c>
      <c r="V21" s="76">
        <f t="shared" si="103"/>
        <v>-0.97592071450776385</v>
      </c>
      <c r="W21" s="76">
        <v>-2.2052129E-2</v>
      </c>
      <c r="X21" s="76">
        <f t="shared" si="104"/>
        <v>5.394882380865209E-2</v>
      </c>
      <c r="Y21" s="76">
        <v>-0.14759449199999999</v>
      </c>
      <c r="Z21" s="76">
        <f t="shared" si="105"/>
        <v>0.36107848108613505</v>
      </c>
      <c r="AA21" s="82">
        <v>3</v>
      </c>
      <c r="AB21" s="76">
        <v>16.837209302325583</v>
      </c>
      <c r="AC21" s="76">
        <v>5.2944948347954712</v>
      </c>
      <c r="AD21" s="76">
        <f t="shared" si="44"/>
        <v>8.8954670501323765</v>
      </c>
      <c r="AE21" s="76">
        <f t="shared" si="70"/>
        <v>6.2482196327346404</v>
      </c>
      <c r="AF21" s="81">
        <f t="shared" si="45"/>
        <v>1</v>
      </c>
      <c r="AG21" s="82">
        <v>1</v>
      </c>
      <c r="AH21" s="76">
        <f t="shared" si="5"/>
        <v>-82.182320441988949</v>
      </c>
      <c r="AI21" s="76">
        <v>16.873256779999998</v>
      </c>
      <c r="AJ21" s="76">
        <v>5.3276139300000001</v>
      </c>
      <c r="AK21" s="76">
        <f t="shared" si="6"/>
        <v>-2.6040281751421874</v>
      </c>
      <c r="AL21" s="76">
        <v>-0.18051716500000001</v>
      </c>
      <c r="AM21" s="76">
        <f t="shared" si="106"/>
        <v>0.47007178375679115</v>
      </c>
      <c r="AN21" s="76">
        <v>9.4595112999999995E-2</v>
      </c>
      <c r="AO21" s="76">
        <f t="shared" si="107"/>
        <v>-0.24632833948275901</v>
      </c>
      <c r="AP21" s="76">
        <v>0.48885711300000001</v>
      </c>
      <c r="AQ21" s="76">
        <f t="shared" si="108"/>
        <v>-1.2729976958706681</v>
      </c>
      <c r="AR21" s="82">
        <v>-1</v>
      </c>
      <c r="AS21" s="76">
        <v>29.017523364485982</v>
      </c>
      <c r="AT21" s="76">
        <v>15.049654156603456</v>
      </c>
      <c r="AU21" s="76">
        <f t="shared" si="46"/>
        <v>6.443042129580796</v>
      </c>
      <c r="AV21" s="76">
        <f t="shared" si="101"/>
        <v>-1.0817849487209301</v>
      </c>
      <c r="AW21" s="81">
        <f t="shared" si="47"/>
        <v>1</v>
      </c>
      <c r="AX21" s="82">
        <v>0</v>
      </c>
      <c r="AY21" s="76">
        <f t="shared" si="10"/>
        <v>-103.44619348605015</v>
      </c>
      <c r="AZ21" s="76">
        <v>29.874305100000001</v>
      </c>
      <c r="BA21" s="76">
        <v>14.16757803</v>
      </c>
      <c r="BB21" s="76">
        <f t="shared" si="109"/>
        <v>-2.1792225202235223</v>
      </c>
      <c r="BC21" s="76">
        <v>-5.8719925999999999E-2</v>
      </c>
      <c r="BD21" s="76">
        <f t="shared" si="110"/>
        <v>0.12796378512505874</v>
      </c>
      <c r="BE21" s="76">
        <v>0.10216771600000001</v>
      </c>
      <c r="BF21" s="76">
        <f t="shared" si="111"/>
        <v>-0.22264618754700108</v>
      </c>
      <c r="BG21" s="76">
        <v>0.33910177800000002</v>
      </c>
      <c r="BH21" s="76">
        <f t="shared" si="112"/>
        <v>-0.73897823126543738</v>
      </c>
      <c r="BI21" s="82">
        <v>7</v>
      </c>
      <c r="BJ21" s="76">
        <v>10.404900816802801</v>
      </c>
      <c r="BK21" s="76">
        <v>3.7975181603562285</v>
      </c>
      <c r="BL21" s="76">
        <f t="shared" si="48"/>
        <v>4.7086235762684581</v>
      </c>
      <c r="BM21" s="76">
        <f t="shared" si="71"/>
        <v>2.8098644960903441</v>
      </c>
      <c r="BN21" s="81">
        <f t="shared" si="49"/>
        <v>0</v>
      </c>
      <c r="BO21" s="82">
        <v>0</v>
      </c>
      <c r="BP21" s="76" t="e">
        <f>(#REF!/BJ21-1)*100</f>
        <v>#REF!</v>
      </c>
      <c r="BQ21" s="76">
        <f t="shared" si="15"/>
        <v>-32.724010317371324</v>
      </c>
      <c r="BR21" s="76">
        <v>15.5832</v>
      </c>
      <c r="BS21" s="76">
        <v>2.0337000000000001</v>
      </c>
      <c r="BT21" s="76">
        <f t="shared" si="16"/>
        <v>-4.2204848306043168</v>
      </c>
      <c r="BU21" s="76">
        <v>2.4100615999999998E-2</v>
      </c>
      <c r="BV21" s="76">
        <f t="shared" si="113"/>
        <v>-0.10171628423621967</v>
      </c>
      <c r="BW21" s="76">
        <v>0.34891287399999998</v>
      </c>
      <c r="BX21" s="76">
        <f t="shared" si="114"/>
        <v>-1.4725814919195552</v>
      </c>
      <c r="BY21" s="76">
        <v>-0.23120759699999999</v>
      </c>
      <c r="BZ21" s="76">
        <f t="shared" si="115"/>
        <v>0.97580815585897607</v>
      </c>
      <c r="CA21" s="82">
        <v>5</v>
      </c>
      <c r="CB21" s="76">
        <v>5.1818056540182003</v>
      </c>
      <c r="CC21" s="76">
        <v>0.56445495314658134</v>
      </c>
      <c r="CD21" s="76">
        <f t="shared" si="50"/>
        <v>4.3351232242983286</v>
      </c>
      <c r="CE21" s="76">
        <f t="shared" si="102"/>
        <v>4.0528957477250378</v>
      </c>
      <c r="CF21" s="76">
        <f t="shared" si="51"/>
        <v>0</v>
      </c>
      <c r="CG21" s="82">
        <v>0</v>
      </c>
      <c r="CH21" s="76">
        <f t="shared" si="116"/>
        <v>-3.5085386476665703</v>
      </c>
      <c r="CI21" s="76">
        <v>6.1161404399999997</v>
      </c>
      <c r="CJ21" s="76">
        <v>1.06476905</v>
      </c>
      <c r="CK21" s="76">
        <f t="shared" si="117"/>
        <v>-1.048246509419108</v>
      </c>
      <c r="CL21" s="76">
        <v>0.40381287999999999</v>
      </c>
      <c r="CM21" s="76">
        <f t="shared" si="118"/>
        <v>-0.42329544191847712</v>
      </c>
      <c r="CN21" s="76">
        <v>-3.5881877E-2</v>
      </c>
      <c r="CO21" s="76">
        <f t="shared" si="119"/>
        <v>3.7613052316655772E-2</v>
      </c>
      <c r="CP21" s="76">
        <v>-0.137842258</v>
      </c>
      <c r="CQ21" s="76">
        <f t="shared" si="120"/>
        <v>0.14449266579894812</v>
      </c>
      <c r="CR21" s="82">
        <v>-10</v>
      </c>
      <c r="CS21" s="76">
        <v>84.123399301513388</v>
      </c>
      <c r="CT21" s="76">
        <v>34.995586129841335</v>
      </c>
      <c r="CU21" s="76">
        <f t="shared" si="52"/>
        <v>31.630020106751388</v>
      </c>
      <c r="CV21" s="76">
        <f t="shared" si="20"/>
        <v>14.132227041830717</v>
      </c>
      <c r="CW21" s="76">
        <f t="shared" si="53"/>
        <v>1</v>
      </c>
      <c r="CX21" s="82">
        <v>0</v>
      </c>
      <c r="CY21" s="76">
        <f t="shared" si="77"/>
        <v>-111.88729899532257</v>
      </c>
      <c r="CZ21" s="76">
        <v>87.802320499999993</v>
      </c>
      <c r="DA21" s="76">
        <v>36.725535499999999</v>
      </c>
      <c r="DB21" s="76">
        <f t="shared" si="121"/>
        <v>-2.6630604337954447</v>
      </c>
      <c r="DC21" s="76">
        <v>-0.101096002</v>
      </c>
      <c r="DD21" s="76">
        <f t="shared" si="122"/>
        <v>0.26922476294110514</v>
      </c>
      <c r="DE21" s="76">
        <v>0.410993106</v>
      </c>
      <c r="DF21" s="76">
        <f t="shared" si="123"/>
        <v>-1.0944994791512972</v>
      </c>
      <c r="DG21" s="76">
        <v>-5.8657630000000002E-2</v>
      </c>
      <c r="DH21" s="76">
        <f t="shared" si="124"/>
        <v>0.1562088135932127</v>
      </c>
      <c r="DI21" s="82">
        <v>72</v>
      </c>
      <c r="DJ21" s="76">
        <v>127.64377182770663</v>
      </c>
      <c r="DK21" s="76">
        <v>31.917488943243153</v>
      </c>
      <c r="DL21" s="76">
        <f t="shared" si="54"/>
        <v>79.767538412841901</v>
      </c>
      <c r="DM21" s="76">
        <f t="shared" si="25"/>
        <v>63.808793941220323</v>
      </c>
      <c r="DN21" s="76">
        <f t="shared" si="55"/>
        <v>1</v>
      </c>
      <c r="DO21" s="82">
        <v>0</v>
      </c>
      <c r="DP21" s="76">
        <f>(DI21/DJ21-1)*100</f>
        <v>-43.593017529139225</v>
      </c>
      <c r="DQ21" s="76">
        <v>130.04950299999999</v>
      </c>
      <c r="DR21" s="76">
        <v>32.9296018</v>
      </c>
      <c r="DS21" s="76">
        <f>(DI21-DQ21)/DR21</f>
        <v>-1.7628364701330821</v>
      </c>
      <c r="DT21" s="76">
        <v>-7.1001698000000002E-2</v>
      </c>
      <c r="DU21" s="76">
        <f>DS21*DT21</f>
        <v>0.12516438267577512</v>
      </c>
      <c r="DV21" s="76">
        <v>0.30034440000000001</v>
      </c>
      <c r="DW21" s="76">
        <f>DS21*DV21</f>
        <v>-0.52945806192023848</v>
      </c>
      <c r="DX21" s="76">
        <v>5.7324346999999998E-2</v>
      </c>
      <c r="DY21" s="76">
        <f>DS21*DX21</f>
        <v>-0.10105344951816393</v>
      </c>
      <c r="DZ21" s="82">
        <v>4</v>
      </c>
      <c r="EA21" s="76">
        <v>5.7527951466399614</v>
      </c>
      <c r="EB21" s="76">
        <v>0.94304295200415411</v>
      </c>
      <c r="EC21" s="76">
        <f t="shared" si="56"/>
        <v>4.3382307186337297</v>
      </c>
      <c r="ED21" s="76">
        <f t="shared" si="30"/>
        <v>3.8667092426316532</v>
      </c>
      <c r="EE21" s="76">
        <f t="shared" si="57"/>
        <v>1</v>
      </c>
      <c r="EF21" s="82">
        <v>0</v>
      </c>
      <c r="EG21" s="76">
        <f>(DZ21/EA21-1)*100</f>
        <v>-30.468582696947198</v>
      </c>
      <c r="EH21" s="76">
        <v>7.1571011899999997</v>
      </c>
      <c r="EI21" s="76">
        <v>1.4803896700000001</v>
      </c>
      <c r="EJ21" s="76">
        <f>(DZ21-EH21)/EI21</f>
        <v>-2.1326149823782541</v>
      </c>
      <c r="EK21" s="76">
        <v>7.2062352999999996E-2</v>
      </c>
      <c r="EL21" s="76">
        <f>EJ21*EK21</f>
        <v>-0.15368125367323052</v>
      </c>
      <c r="EM21" s="76">
        <v>-0.32349291000000002</v>
      </c>
      <c r="EN21" s="76">
        <f>EJ21*EM21</f>
        <v>0.68988582655914021</v>
      </c>
      <c r="EO21" s="76">
        <v>0.575354276</v>
      </c>
      <c r="EP21" s="76">
        <f>EJ21*EO21</f>
        <v>-1.2270091491729931</v>
      </c>
      <c r="EQ21" s="82">
        <v>10</v>
      </c>
      <c r="ER21" s="76">
        <v>21.6225466825586</v>
      </c>
      <c r="ES21" s="76">
        <v>9.6682904458521453</v>
      </c>
      <c r="ET21" s="76">
        <f t="shared" si="58"/>
        <v>7.1201110137803809</v>
      </c>
      <c r="EU21" s="76">
        <f t="shared" si="35"/>
        <v>2.2859657908543092</v>
      </c>
      <c r="EV21" s="76">
        <f t="shared" si="59"/>
        <v>0</v>
      </c>
      <c r="EW21" s="82">
        <v>0</v>
      </c>
      <c r="EX21" s="76">
        <f>(EQ21/ER21-1)*100</f>
        <v>-53.751978678504585</v>
      </c>
      <c r="EY21" s="76">
        <v>22.224593079999998</v>
      </c>
      <c r="EZ21" s="76">
        <v>10.654709029999999</v>
      </c>
      <c r="FA21" s="76">
        <f>(EQ21-EY21)/EZ21</f>
        <v>-1.1473418040398611</v>
      </c>
      <c r="FB21" s="76">
        <v>0.14927095900000001</v>
      </c>
      <c r="FC21" s="76">
        <f>FA21*FB21</f>
        <v>-0.17126481138982014</v>
      </c>
      <c r="FD21" s="76">
        <v>0.20927759000000001</v>
      </c>
      <c r="FE21" s="76">
        <f>FA21*FD21</f>
        <v>-0.2401129276557144</v>
      </c>
      <c r="FF21" s="76">
        <v>-0.133183352</v>
      </c>
      <c r="FG21" s="76">
        <f>FA21*FF21</f>
        <v>0.15280682735175585</v>
      </c>
      <c r="FH21" s="82">
        <v>3</v>
      </c>
      <c r="FI21" s="76">
        <v>3.6789446113336304</v>
      </c>
      <c r="FJ21" s="76">
        <v>0.58746321291922943</v>
      </c>
      <c r="FK21" s="76">
        <f t="shared" si="60"/>
        <v>2.7977497919547862</v>
      </c>
      <c r="FL21" s="76">
        <f t="shared" si="40"/>
        <v>2.5040181854951715</v>
      </c>
      <c r="FM21" s="76">
        <f t="shared" si="61"/>
        <v>0</v>
      </c>
      <c r="FN21" s="82">
        <v>0</v>
      </c>
      <c r="FO21" s="76">
        <f>(FH21/FI21-1)*100</f>
        <v>-18.454874510532804</v>
      </c>
      <c r="FP21" s="76">
        <v>5.2475973400000004</v>
      </c>
      <c r="FQ21" s="76">
        <v>1.1073847400000001</v>
      </c>
      <c r="FR21" s="76">
        <f>(FH21-FP21)/FQ21</f>
        <v>-2.0296444937465909</v>
      </c>
      <c r="FS21" s="76">
        <v>0.35576139000000001</v>
      </c>
      <c r="FT21" s="76">
        <f>FR21*FS21</f>
        <v>-0.7220691463011335</v>
      </c>
      <c r="FU21" s="76">
        <v>-0.204787833</v>
      </c>
      <c r="FV21" s="76">
        <f>FR21*FU21</f>
        <v>0.41564649763474643</v>
      </c>
      <c r="FW21" s="76">
        <v>6.9772204000000004E-2</v>
      </c>
      <c r="FX21" s="76">
        <f>FR21*FW21</f>
        <v>-0.14161276966516387</v>
      </c>
      <c r="FY21" s="82">
        <v>15</v>
      </c>
      <c r="FZ21" s="76">
        <v>48.325174825174827</v>
      </c>
      <c r="GA21" s="76">
        <v>25.925669627842112</v>
      </c>
      <c r="GB21" s="76">
        <f t="shared" si="62"/>
        <v>9.4366703834116592</v>
      </c>
      <c r="GC21" s="76">
        <f t="shared" si="63"/>
        <v>-3.5261644305093967</v>
      </c>
      <c r="GD21" s="76">
        <f t="shared" si="64"/>
        <v>0</v>
      </c>
      <c r="GE21" s="82">
        <v>0</v>
      </c>
      <c r="GF21" s="76">
        <f>(FY21/FZ21-1)*100</f>
        <v>-68.9602778380725</v>
      </c>
      <c r="GG21" s="76">
        <v>49.468992559999997</v>
      </c>
      <c r="GH21" s="76">
        <v>26.219206790000001</v>
      </c>
      <c r="GI21" s="76">
        <f>(FY21-GG21)/GH21</f>
        <v>-1.314646657165329</v>
      </c>
      <c r="GJ21" s="76">
        <v>-0.201863142</v>
      </c>
      <c r="GK21" s="76">
        <f>GI21*GJ21</f>
        <v>0.2653787048351901</v>
      </c>
      <c r="GL21" s="76">
        <v>0.30014332500000002</v>
      </c>
      <c r="GM21" s="76">
        <f>GI21*GL21</f>
        <v>-0.39458241888173695</v>
      </c>
      <c r="GN21" s="76">
        <v>0.20055964900000001</v>
      </c>
      <c r="GO21" s="76">
        <f>GI21*GN21</f>
        <v>-0.26366507212010171</v>
      </c>
      <c r="GP21" s="82">
        <v>6</v>
      </c>
      <c r="GQ21" s="76">
        <v>5.941385315608299</v>
      </c>
      <c r="GR21" s="76">
        <v>1.3360809443114796</v>
      </c>
      <c r="GS21" s="76">
        <f t="shared" si="65"/>
        <v>3.9372638991410795</v>
      </c>
      <c r="GT21" s="76">
        <f t="shared" si="41"/>
        <v>3.2692234269853397</v>
      </c>
      <c r="GU21" s="76">
        <f t="shared" si="66"/>
        <v>0</v>
      </c>
      <c r="GV21" s="82">
        <v>0</v>
      </c>
      <c r="GW21" s="76">
        <f>(GP21/GQ21-1)*100</f>
        <v>0.98654911738711437</v>
      </c>
      <c r="GX21" s="76">
        <v>8.0865116399999994</v>
      </c>
      <c r="GY21" s="76">
        <v>2.1194840899999998</v>
      </c>
      <c r="GZ21" s="76">
        <f>(GP21-GX21)/GY21</f>
        <v>-0.98444317173430618</v>
      </c>
      <c r="HA21" s="76">
        <v>0.31646949400000002</v>
      </c>
      <c r="HB21" s="76">
        <f>GZ21*HA21</f>
        <v>-0.31154623243051099</v>
      </c>
      <c r="HC21" s="76">
        <v>-5.1700424000000002E-2</v>
      </c>
      <c r="HD21" s="76">
        <f>GZ21*HC21</f>
        <v>5.0896129382568447E-2</v>
      </c>
      <c r="HE21" s="76">
        <v>-8.2585430000000001E-3</v>
      </c>
      <c r="HF21" s="76">
        <f>GZ21*HE21</f>
        <v>8.1300662648241522E-3</v>
      </c>
      <c r="HG21" s="84">
        <f>O21+AF21+AW21+BN21+CF21+CW21+DN21+EE21+EV21+FM21+GD21+GU21</f>
        <v>5</v>
      </c>
      <c r="HH21" s="84">
        <f>HB21+GK21+FT21+FC21+EL21+DU21+DD21+CM21+BV21+BD21+AM21+V21</f>
        <v>-1.6016904651232355</v>
      </c>
      <c r="HI21" s="84">
        <v>-2.2055567501946916E-2</v>
      </c>
      <c r="HJ21" s="84">
        <v>0.94137666813286303</v>
      </c>
      <c r="HK21" s="84">
        <f t="shared" si="67"/>
        <v>-1.6780051504296936</v>
      </c>
      <c r="HL21" s="84">
        <f>HD21+GL21+FV21+FE21+EN21+DW21+DF21+CO21+BX21+BF21+AO21+X21</f>
        <v>-2.2574928329748021</v>
      </c>
      <c r="HM21" s="84">
        <v>-0.12163777403204654</v>
      </c>
      <c r="HN21" s="84">
        <v>0.97051758814021372</v>
      </c>
      <c r="HO21" s="84">
        <f t="shared" si="68"/>
        <v>-2.2007381267923831</v>
      </c>
      <c r="HP21" s="84">
        <f>HF21+GO21+FX21+FG21+EP21+DY21+DH21+CQ21+BZ21+BH21+AQ21+Z21</f>
        <v>-1.9467913576586766</v>
      </c>
      <c r="HQ21" s="84">
        <v>8.9917701869644276E-2</v>
      </c>
      <c r="HR21" s="84">
        <v>0.98435136366123777</v>
      </c>
      <c r="HS21" s="84">
        <f t="shared" si="69"/>
        <v>-2.0690874566911757</v>
      </c>
    </row>
    <row r="22" spans="1:241" ht="15">
      <c r="A22" s="84">
        <v>20</v>
      </c>
      <c r="B22" s="76">
        <v>33</v>
      </c>
      <c r="C22" s="76">
        <v>2</v>
      </c>
      <c r="D22" s="76" t="s">
        <v>1295</v>
      </c>
      <c r="E22" s="76">
        <v>2</v>
      </c>
      <c r="F22" s="106">
        <v>2</v>
      </c>
      <c r="G22" s="76">
        <v>23</v>
      </c>
      <c r="H22" s="76">
        <v>2</v>
      </c>
      <c r="I22" s="90">
        <v>24</v>
      </c>
      <c r="J22" s="82">
        <v>10</v>
      </c>
      <c r="K22" s="76">
        <v>4.8553109107720767</v>
      </c>
      <c r="L22" s="76">
        <v>0.61752893616820914</v>
      </c>
      <c r="M22" s="76">
        <f t="shared" si="42"/>
        <v>3.929017506519763</v>
      </c>
      <c r="N22" s="76">
        <f t="shared" si="100"/>
        <v>3.6202530384356582</v>
      </c>
      <c r="O22" s="81">
        <f t="shared" si="43"/>
        <v>0</v>
      </c>
      <c r="P22" s="82">
        <v>0</v>
      </c>
      <c r="Q22" s="76">
        <f t="shared" si="0"/>
        <v>105.96003394579382</v>
      </c>
      <c r="R22" s="76">
        <v>7.8089507899999999</v>
      </c>
      <c r="S22" s="76">
        <v>1.1481871299999999</v>
      </c>
      <c r="T22" s="76">
        <f t="shared" si="1"/>
        <v>1.9082683934978439</v>
      </c>
      <c r="U22" s="76">
        <v>0.39891749199999998</v>
      </c>
      <c r="V22" s="76">
        <f t="shared" si="103"/>
        <v>0.76124164159702901</v>
      </c>
      <c r="W22" s="76">
        <v>-2.2052129E-2</v>
      </c>
      <c r="X22" s="76">
        <f t="shared" si="104"/>
        <v>-4.2081380780037217E-2</v>
      </c>
      <c r="Y22" s="76">
        <v>-0.14759449199999999</v>
      </c>
      <c r="Z22" s="76">
        <f t="shared" si="105"/>
        <v>-0.28164990413797036</v>
      </c>
      <c r="AA22" s="76">
        <v>10</v>
      </c>
      <c r="AB22" s="76">
        <v>16.420289855072465</v>
      </c>
      <c r="AC22" s="76">
        <v>5.7869498264201855</v>
      </c>
      <c r="AD22" s="76">
        <f t="shared" si="44"/>
        <v>7.7398651154421856</v>
      </c>
      <c r="AE22" s="76">
        <f t="shared" si="70"/>
        <v>4.8463902022320937</v>
      </c>
      <c r="AF22" s="81">
        <f t="shared" si="45"/>
        <v>0</v>
      </c>
      <c r="AG22" s="76">
        <v>0</v>
      </c>
      <c r="AH22" s="76">
        <f t="shared" si="5"/>
        <v>-39.09973521624007</v>
      </c>
      <c r="AI22" s="76">
        <v>16.873256779999998</v>
      </c>
      <c r="AJ22" s="76">
        <v>5.3276139300000001</v>
      </c>
      <c r="AK22" s="76">
        <f t="shared" si="6"/>
        <v>-1.2901191547113471</v>
      </c>
      <c r="AL22" s="76">
        <v>-0.18051716500000001</v>
      </c>
      <c r="AM22" s="76">
        <f t="shared" si="106"/>
        <v>0.23288865232068878</v>
      </c>
      <c r="AN22" s="76">
        <v>9.4595112999999995E-2</v>
      </c>
      <c r="AO22" s="76">
        <f t="shared" si="107"/>
        <v>-0.12203896722338435</v>
      </c>
      <c r="AP22" s="76">
        <v>0.48885711300000001</v>
      </c>
      <c r="AQ22" s="76">
        <f t="shared" si="108"/>
        <v>-0.63068392539818952</v>
      </c>
      <c r="AR22" s="76">
        <v>35</v>
      </c>
      <c r="AS22" s="76">
        <v>26.448780487804878</v>
      </c>
      <c r="AT22" s="76">
        <v>16.910480856922213</v>
      </c>
      <c r="AU22" s="76">
        <f t="shared" si="46"/>
        <v>1.0830592024215591</v>
      </c>
      <c r="AV22" s="76">
        <f t="shared" si="101"/>
        <v>-7.3721812260395474</v>
      </c>
      <c r="AW22" s="81">
        <f t="shared" si="47"/>
        <v>0</v>
      </c>
      <c r="AX22" s="76">
        <v>0</v>
      </c>
      <c r="AY22" s="76">
        <f t="shared" si="10"/>
        <v>32.331243083732943</v>
      </c>
      <c r="AZ22" s="76">
        <v>29.874305100000001</v>
      </c>
      <c r="BA22" s="76">
        <v>14.16757803</v>
      </c>
      <c r="BB22" s="76">
        <f t="shared" si="109"/>
        <v>0.36179048311195355</v>
      </c>
      <c r="BC22" s="76">
        <v>-5.8719925999999999E-2</v>
      </c>
      <c r="BD22" s="76">
        <f t="shared" si="110"/>
        <v>-2.1244310395838163E-2</v>
      </c>
      <c r="BE22" s="76">
        <v>0.10216771600000001</v>
      </c>
      <c r="BF22" s="76">
        <f t="shared" si="111"/>
        <v>3.696330733008487E-2</v>
      </c>
      <c r="BG22" s="76">
        <v>0.33910177800000002</v>
      </c>
      <c r="BH22" s="76">
        <f t="shared" si="112"/>
        <v>0.12268379608674243</v>
      </c>
      <c r="BI22" s="76">
        <v>14</v>
      </c>
      <c r="BJ22" s="76">
        <v>10.199017199017199</v>
      </c>
      <c r="BK22" s="76">
        <v>3.9150082595209517</v>
      </c>
      <c r="BL22" s="76">
        <f t="shared" si="48"/>
        <v>4.3265048097357717</v>
      </c>
      <c r="BM22" s="76">
        <f t="shared" si="71"/>
        <v>2.3690006799752954</v>
      </c>
      <c r="BN22" s="81">
        <f t="shared" si="49"/>
        <v>0</v>
      </c>
      <c r="BO22" s="76">
        <v>0</v>
      </c>
      <c r="BP22" s="76" t="e">
        <f>(#REF!/BJ22-1)*100</f>
        <v>#REF!</v>
      </c>
      <c r="BQ22" s="76">
        <f t="shared" si="15"/>
        <v>37.268128161888711</v>
      </c>
      <c r="BR22" s="76">
        <v>15.5832</v>
      </c>
      <c r="BS22" s="76">
        <v>2.0337000000000001</v>
      </c>
      <c r="BT22" s="76">
        <f t="shared" si="16"/>
        <v>-0.77848256871711641</v>
      </c>
      <c r="BU22" s="76">
        <v>2.4100615999999998E-2</v>
      </c>
      <c r="BV22" s="76">
        <f t="shared" si="113"/>
        <v>-1.8761909451344833E-2</v>
      </c>
      <c r="BW22" s="76">
        <v>0.34891287399999998</v>
      </c>
      <c r="BX22" s="76">
        <f t="shared" si="114"/>
        <v>-0.27162259040999159</v>
      </c>
      <c r="BY22" s="76">
        <v>-0.23120759699999999</v>
      </c>
      <c r="BZ22" s="76">
        <f t="shared" si="115"/>
        <v>0.17999108401947184</v>
      </c>
      <c r="CA22" s="76">
        <v>6</v>
      </c>
      <c r="CB22" s="76">
        <v>5.0581623690319395</v>
      </c>
      <c r="CC22" s="76">
        <v>0.56556087673274469</v>
      </c>
      <c r="CD22" s="76">
        <f t="shared" si="50"/>
        <v>4.2098210539328225</v>
      </c>
      <c r="CE22" s="76">
        <f t="shared" si="102"/>
        <v>3.9270406155664501</v>
      </c>
      <c r="CF22" s="76">
        <f t="shared" si="51"/>
        <v>0</v>
      </c>
      <c r="CG22" s="76">
        <v>0</v>
      </c>
      <c r="CH22" s="76">
        <f t="shared" si="116"/>
        <v>18.620154163780136</v>
      </c>
      <c r="CI22" s="76">
        <v>6.1161404399999997</v>
      </c>
      <c r="CJ22" s="76">
        <v>1.06476905</v>
      </c>
      <c r="CK22" s="76">
        <f t="shared" si="117"/>
        <v>-0.1090757098922059</v>
      </c>
      <c r="CL22" s="76">
        <v>0.40381287999999999</v>
      </c>
      <c r="CM22" s="76">
        <f t="shared" si="118"/>
        <v>-4.4046176549616151E-2</v>
      </c>
      <c r="CN22" s="76">
        <v>-3.5881877E-2</v>
      </c>
      <c r="CO22" s="76">
        <f t="shared" si="119"/>
        <v>3.9138412060398149E-3</v>
      </c>
      <c r="CP22" s="76">
        <v>-0.137842258</v>
      </c>
      <c r="CQ22" s="76">
        <f t="shared" si="120"/>
        <v>1.5035242144494598E-2</v>
      </c>
      <c r="CR22" s="76">
        <v>64</v>
      </c>
      <c r="CS22" s="76">
        <v>80.669117647058826</v>
      </c>
      <c r="CT22" s="76">
        <v>42.387481662355711</v>
      </c>
      <c r="CU22" s="76">
        <f t="shared" si="52"/>
        <v>17.08789515352526</v>
      </c>
      <c r="CV22" s="76">
        <f t="shared" si="20"/>
        <v>-4.1058456776525958</v>
      </c>
      <c r="CW22" s="76">
        <f t="shared" si="53"/>
        <v>0</v>
      </c>
      <c r="CX22" s="76">
        <v>0</v>
      </c>
      <c r="CY22" s="76">
        <f t="shared" si="77"/>
        <v>-20.663567587275544</v>
      </c>
      <c r="CZ22" s="76">
        <v>87.802320499999993</v>
      </c>
      <c r="DA22" s="76">
        <v>36.725535499999999</v>
      </c>
      <c r="DB22" s="76">
        <f t="shared" si="121"/>
        <v>-0.6481136401673433</v>
      </c>
      <c r="DC22" s="76">
        <v>-0.101096002</v>
      </c>
      <c r="DD22" s="76">
        <f t="shared" si="122"/>
        <v>6.5521697862585021E-2</v>
      </c>
      <c r="DE22" s="76">
        <v>0.410993106</v>
      </c>
      <c r="DF22" s="76">
        <f t="shared" si="123"/>
        <v>-0.26637023801334275</v>
      </c>
      <c r="DG22" s="76">
        <v>-5.8657630000000002E-2</v>
      </c>
      <c r="DH22" s="76">
        <f t="shared" si="124"/>
        <v>3.8016810102889161E-2</v>
      </c>
      <c r="DI22" s="76">
        <v>143</v>
      </c>
      <c r="DJ22" s="76">
        <v>128.46731234866829</v>
      </c>
      <c r="DK22" s="76">
        <v>37.804389504623011</v>
      </c>
      <c r="DL22" s="76">
        <f t="shared" si="54"/>
        <v>71.760728091733768</v>
      </c>
      <c r="DM22" s="76">
        <f t="shared" si="25"/>
        <v>52.858533339422266</v>
      </c>
      <c r="DN22" s="76">
        <f t="shared" si="55"/>
        <v>0</v>
      </c>
      <c r="DO22" s="76">
        <v>0</v>
      </c>
      <c r="DP22" s="76">
        <f>(DI22/DJ22-1)*100</f>
        <v>11.312362176527134</v>
      </c>
      <c r="DQ22" s="76">
        <v>130.04950299999999</v>
      </c>
      <c r="DR22" s="76">
        <v>32.9296018</v>
      </c>
      <c r="DS22" s="76">
        <f>(DI22-DQ22)/DR22</f>
        <v>0.39327827523259068</v>
      </c>
      <c r="DT22" s="76">
        <v>-7.1001698000000002E-2</v>
      </c>
      <c r="DU22" s="76">
        <f>DS22*DT22</f>
        <v>-2.7923425328025282E-2</v>
      </c>
      <c r="DV22" s="76">
        <v>0.30034440000000001</v>
      </c>
      <c r="DW22" s="76">
        <f>DS22*DV22</f>
        <v>0.11811892760776731</v>
      </c>
      <c r="DX22" s="76">
        <v>5.7324346999999998E-2</v>
      </c>
      <c r="DY22" s="76">
        <f>DS22*DX22</f>
        <v>2.2544420316994534E-2</v>
      </c>
      <c r="DZ22" s="76">
        <v>6</v>
      </c>
      <c r="EA22" s="76">
        <v>5.6589511731847448</v>
      </c>
      <c r="EB22" s="76">
        <v>0.85117608672653011</v>
      </c>
      <c r="EC22" s="76">
        <f t="shared" si="56"/>
        <v>4.3821870430949499</v>
      </c>
      <c r="ED22" s="76">
        <f t="shared" si="30"/>
        <v>3.9565989997316846</v>
      </c>
      <c r="EE22" s="76">
        <f t="shared" si="57"/>
        <v>0</v>
      </c>
      <c r="EF22" s="76">
        <v>0</v>
      </c>
      <c r="EG22" s="76">
        <f>(DZ22/EA22-1)*100</f>
        <v>6.0267144277783125</v>
      </c>
      <c r="EH22" s="76">
        <v>7.1571011899999997</v>
      </c>
      <c r="EI22" s="76">
        <v>1.4803896700000001</v>
      </c>
      <c r="EJ22" s="76">
        <f>(DZ22-EH22)/EI22</f>
        <v>-0.78161933540106343</v>
      </c>
      <c r="EK22" s="76">
        <v>7.2062352999999996E-2</v>
      </c>
      <c r="EL22" s="76">
        <f>EJ22*EK22</f>
        <v>-5.6325328459296824E-2</v>
      </c>
      <c r="EM22" s="76">
        <v>-0.32349291000000002</v>
      </c>
      <c r="EN22" s="76">
        <f>EJ22*EM22</f>
        <v>0.25284831332115604</v>
      </c>
      <c r="EO22" s="76">
        <v>0.575354276</v>
      </c>
      <c r="EP22" s="76">
        <f>EJ22*EO22</f>
        <v>-0.44970802682728001</v>
      </c>
      <c r="EQ22" s="76">
        <v>7</v>
      </c>
      <c r="ER22" s="76">
        <v>20.069867193108397</v>
      </c>
      <c r="ES22" s="76">
        <v>9.2564792224441064</v>
      </c>
      <c r="ET22" s="76">
        <f t="shared" si="58"/>
        <v>6.1851483594422376</v>
      </c>
      <c r="EU22" s="76">
        <f t="shared" si="35"/>
        <v>1.5569087482201844</v>
      </c>
      <c r="EV22" s="76">
        <f t="shared" si="59"/>
        <v>0</v>
      </c>
      <c r="EW22" s="76">
        <v>0</v>
      </c>
      <c r="EX22" s="76">
        <f>(EQ22/ER22-1)*100</f>
        <v>-65.121841950186578</v>
      </c>
      <c r="EY22" s="76">
        <v>22.224593079999998</v>
      </c>
      <c r="EZ22" s="76">
        <v>10.654709029999999</v>
      </c>
      <c r="FA22" s="76">
        <f>(EQ22-EY22)/EZ22</f>
        <v>-1.4289074471327914</v>
      </c>
      <c r="FB22" s="76">
        <v>0.14927095900000001</v>
      </c>
      <c r="FC22" s="76">
        <f>FA22*FB22</f>
        <v>-0.21329438495575359</v>
      </c>
      <c r="FD22" s="76">
        <v>0.20927759000000001</v>
      </c>
      <c r="FE22" s="76">
        <f>FA22*FD22</f>
        <v>-0.29903830686900301</v>
      </c>
      <c r="FF22" s="76">
        <v>-0.133183352</v>
      </c>
      <c r="FG22" s="76">
        <f>FA22*FF22</f>
        <v>0.19030668350690796</v>
      </c>
      <c r="FH22" s="76">
        <v>3</v>
      </c>
      <c r="FI22" s="76">
        <v>3.7270227474607029</v>
      </c>
      <c r="FJ22" s="76">
        <v>0.60125395854791408</v>
      </c>
      <c r="FK22" s="76">
        <f t="shared" si="60"/>
        <v>2.8251418096388319</v>
      </c>
      <c r="FL22" s="76">
        <f t="shared" si="40"/>
        <v>2.5245148303648746</v>
      </c>
      <c r="FM22" s="76">
        <f t="shared" si="61"/>
        <v>0</v>
      </c>
      <c r="FN22" s="76">
        <v>0</v>
      </c>
      <c r="FO22" s="76">
        <f>(FH22/FI22-1)*100</f>
        <v>-19.506796623552635</v>
      </c>
      <c r="FP22" s="76">
        <v>5.2475973400000004</v>
      </c>
      <c r="FQ22" s="76">
        <v>1.1073847400000001</v>
      </c>
      <c r="FR22" s="76">
        <f>(FH22-FP22)/FQ22</f>
        <v>-2.0296444937465909</v>
      </c>
      <c r="FS22" s="76">
        <v>0.35576139000000001</v>
      </c>
      <c r="FT22" s="76">
        <f>FR22*FS22</f>
        <v>-0.7220691463011335</v>
      </c>
      <c r="FU22" s="76">
        <v>-0.204787833</v>
      </c>
      <c r="FV22" s="76">
        <f>FR22*FU22</f>
        <v>0.41564649763474643</v>
      </c>
      <c r="FW22" s="76">
        <v>6.9772204000000004E-2</v>
      </c>
      <c r="FX22" s="76">
        <f>FR22*FW22</f>
        <v>-0.14161276966516387</v>
      </c>
      <c r="FY22" s="76">
        <v>48</v>
      </c>
      <c r="FZ22" s="76">
        <v>45.212560386473427</v>
      </c>
      <c r="GA22" s="76">
        <v>24.983737794881019</v>
      </c>
      <c r="GB22" s="76">
        <f t="shared" si="62"/>
        <v>7.7369536941519002</v>
      </c>
      <c r="GC22" s="76">
        <f t="shared" si="63"/>
        <v>-4.7549152032886113</v>
      </c>
      <c r="GD22" s="76">
        <f t="shared" si="64"/>
        <v>0</v>
      </c>
      <c r="GE22" s="76">
        <v>0</v>
      </c>
      <c r="GF22" s="76">
        <f>(FY22/FZ22-1)*100</f>
        <v>6.1651885885244173</v>
      </c>
      <c r="GG22" s="76">
        <v>49.468992559999997</v>
      </c>
      <c r="GH22" s="76">
        <v>26.219206790000001</v>
      </c>
      <c r="GI22" s="76">
        <f>(FY22-GG22)/GH22</f>
        <v>-5.6027345593089035E-2</v>
      </c>
      <c r="GJ22" s="76">
        <v>-0.201863142</v>
      </c>
      <c r="GK22" s="76">
        <f>GI22*GJ22</f>
        <v>1.1309856019340805E-2</v>
      </c>
      <c r="GL22" s="76">
        <v>0.30014332500000002</v>
      </c>
      <c r="GM22" s="76">
        <f>GI22*GL22</f>
        <v>-1.6816233797233841E-2</v>
      </c>
      <c r="GN22" s="76">
        <v>0.20055964900000001</v>
      </c>
      <c r="GO22" s="76">
        <f>GI22*GN22</f>
        <v>-1.1236824766551634E-2</v>
      </c>
      <c r="GP22" s="76">
        <v>7</v>
      </c>
      <c r="GQ22" s="76">
        <v>5.7648094960594962</v>
      </c>
      <c r="GR22" s="76">
        <v>1.3825920573758315</v>
      </c>
      <c r="GS22" s="76">
        <f t="shared" si="65"/>
        <v>3.6909214099957488</v>
      </c>
      <c r="GT22" s="76">
        <f t="shared" si="41"/>
        <v>2.9996253813078333</v>
      </c>
      <c r="GU22" s="76">
        <f t="shared" si="66"/>
        <v>0</v>
      </c>
      <c r="GV22" s="76">
        <v>0</v>
      </c>
      <c r="GW22" s="76">
        <f>(GP22/GQ22-1)*100</f>
        <v>21.426388934184402</v>
      </c>
      <c r="GX22" s="76">
        <v>8.0865116399999994</v>
      </c>
      <c r="GY22" s="76">
        <v>2.1194840899999998</v>
      </c>
      <c r="GZ22" s="76">
        <f>(GP22-GX22)/GY22</f>
        <v>-0.5126302410696556</v>
      </c>
      <c r="HA22" s="76">
        <v>0.31646949400000002</v>
      </c>
      <c r="HB22" s="76">
        <f>GZ22*HA22</f>
        <v>-0.16223183300041194</v>
      </c>
      <c r="HC22" s="76">
        <v>-5.1700424000000002E-2</v>
      </c>
      <c r="HD22" s="76">
        <f>GZ22*HC22</f>
        <v>2.650320081852341E-2</v>
      </c>
      <c r="HE22" s="76">
        <v>-8.2585430000000001E-3</v>
      </c>
      <c r="HF22" s="76">
        <f>GZ22*HE22</f>
        <v>4.2335788889741165E-3</v>
      </c>
      <c r="HG22" s="84">
        <f>O22+AF22+AW22+BN22+CF22+CW22+DN22+EE22+EV22+FM22+GD22+GU22</f>
        <v>0</v>
      </c>
      <c r="HH22" s="84">
        <f>HB22+GK22+FT22+FC22+EL22+DU22+DD22+CM22+BV22+BD22+AM22+V22</f>
        <v>-0.19493466664177672</v>
      </c>
      <c r="HI22" s="84">
        <v>-0.17365448194536348</v>
      </c>
      <c r="HJ22" s="84">
        <v>0.96053344310771072</v>
      </c>
      <c r="HK22" s="84">
        <f t="shared" si="67"/>
        <v>-2.2154548442960314E-2</v>
      </c>
      <c r="HL22" s="84">
        <f>HD22+GL22+FV22+FE22+EN22+DW22+DF22+CO22+BX22+BF22+AO22+X22</f>
        <v>0.15298592962255902</v>
      </c>
      <c r="HM22" s="84">
        <v>-0.10332055173015799</v>
      </c>
      <c r="HN22" s="84">
        <v>0.95805405105204566</v>
      </c>
      <c r="HO22" s="84">
        <f t="shared" si="68"/>
        <v>0.26752820581601333</v>
      </c>
      <c r="HP22" s="84">
        <f>HF22+GO22+FX22+FG22+EP22+DY22+DH22+CQ22+BZ22+BH22+AQ22+Z22</f>
        <v>-0.94207983572868081</v>
      </c>
      <c r="HQ22" s="84">
        <v>-2.1843226380245578E-2</v>
      </c>
      <c r="HR22" s="84">
        <v>1.0006951980574885</v>
      </c>
      <c r="HS22" s="84">
        <f t="shared" si="69"/>
        <v>-0.9195973070868767</v>
      </c>
    </row>
    <row r="23" spans="1:241">
      <c r="J23" s="91"/>
      <c r="K23" s="91"/>
      <c r="L23" s="91"/>
      <c r="M23" s="91"/>
      <c r="N23" s="91"/>
      <c r="O23" s="91"/>
      <c r="P23" s="91"/>
      <c r="Q23" s="91"/>
      <c r="R23" s="91"/>
      <c r="S23" s="91"/>
      <c r="T23" s="91"/>
      <c r="U23" s="91"/>
      <c r="V23" s="91"/>
      <c r="W23" s="91"/>
      <c r="X23" s="91"/>
      <c r="Y23" s="91"/>
      <c r="Z23" s="91"/>
    </row>
    <row r="24" spans="1:241">
      <c r="J24" s="91"/>
      <c r="K24" s="91"/>
      <c r="L24" s="91"/>
      <c r="M24" s="91"/>
      <c r="N24" s="91"/>
      <c r="O24" s="91"/>
      <c r="P24" s="91"/>
      <c r="Q24" s="91"/>
      <c r="R24" s="91"/>
      <c r="S24" s="91"/>
      <c r="T24" s="91"/>
      <c r="U24" s="91"/>
      <c r="V24" s="91"/>
      <c r="W24" s="91"/>
      <c r="X24" s="91"/>
      <c r="Y24" s="91"/>
      <c r="Z24" s="91"/>
    </row>
    <row r="25" spans="1:241">
      <c r="J25" s="91"/>
      <c r="K25" s="91"/>
      <c r="L25" s="91"/>
      <c r="M25" s="91"/>
      <c r="N25" s="91"/>
      <c r="O25" s="91"/>
      <c r="P25" s="91"/>
      <c r="Q25" s="91"/>
      <c r="R25" s="91"/>
      <c r="S25" s="91"/>
      <c r="T25" s="91"/>
      <c r="U25" s="91"/>
      <c r="V25" s="91"/>
      <c r="W25" s="91"/>
      <c r="X25" s="91"/>
      <c r="Y25" s="91"/>
      <c r="Z25" s="91"/>
    </row>
    <row r="26" spans="1:241">
      <c r="J26" s="91"/>
      <c r="K26" s="91"/>
      <c r="L26" s="91"/>
      <c r="M26" s="91"/>
      <c r="N26" s="91"/>
      <c r="O26" s="91"/>
      <c r="P26" s="91"/>
      <c r="Q26" s="91"/>
      <c r="R26" s="91"/>
      <c r="S26" s="91"/>
      <c r="T26" s="91"/>
      <c r="U26" s="91"/>
      <c r="V26" s="91"/>
      <c r="W26" s="91"/>
      <c r="X26" s="91"/>
      <c r="Y26" s="91"/>
      <c r="Z26" s="91"/>
    </row>
    <row r="27" spans="1:241">
      <c r="J27" s="91"/>
      <c r="K27" s="91"/>
      <c r="L27" s="91"/>
      <c r="M27" s="91"/>
      <c r="N27" s="91"/>
      <c r="O27" s="91"/>
      <c r="P27" s="91"/>
      <c r="Q27" s="91"/>
      <c r="R27" s="91"/>
      <c r="S27" s="91"/>
      <c r="T27" s="91"/>
      <c r="U27" s="91"/>
      <c r="V27" s="91"/>
      <c r="W27" s="91"/>
      <c r="X27" s="91"/>
      <c r="Y27" s="91"/>
      <c r="Z27" s="91"/>
    </row>
    <row r="28" spans="1:241">
      <c r="J28" s="91"/>
      <c r="K28" s="91"/>
      <c r="L28" s="91"/>
      <c r="M28" s="91"/>
      <c r="N28" s="91"/>
      <c r="O28" s="91"/>
      <c r="P28" s="91"/>
      <c r="Q28" s="91"/>
      <c r="R28" s="91"/>
      <c r="S28" s="91"/>
      <c r="T28" s="91"/>
      <c r="U28" s="91"/>
      <c r="V28" s="91"/>
      <c r="W28" s="91"/>
      <c r="X28" s="91"/>
      <c r="Y28" s="91"/>
      <c r="Z28" s="91"/>
    </row>
    <row r="29" spans="1:241">
      <c r="J29" s="91"/>
      <c r="K29" s="91"/>
      <c r="L29" s="91"/>
      <c r="M29" s="91"/>
      <c r="N29" s="91"/>
      <c r="O29" s="91"/>
      <c r="P29" s="91"/>
      <c r="Q29" s="91"/>
      <c r="R29" s="91"/>
      <c r="S29" s="91"/>
      <c r="T29" s="91"/>
      <c r="U29" s="91"/>
      <c r="V29" s="91"/>
      <c r="W29" s="91"/>
      <c r="X29" s="91"/>
      <c r="Y29" s="91"/>
      <c r="Z29" s="91"/>
    </row>
    <row r="30" spans="1:241">
      <c r="J30" s="91"/>
      <c r="K30" s="91"/>
      <c r="L30" s="91"/>
      <c r="M30" s="91"/>
      <c r="N30" s="91"/>
      <c r="O30" s="91"/>
      <c r="P30" s="91"/>
      <c r="Q30" s="91"/>
      <c r="R30" s="91"/>
      <c r="S30" s="91"/>
      <c r="T30" s="91"/>
      <c r="U30" s="91"/>
      <c r="V30" s="91"/>
      <c r="W30" s="91"/>
      <c r="X30" s="91"/>
      <c r="Y30" s="91"/>
      <c r="Z30" s="91"/>
      <c r="AR30" s="91"/>
      <c r="AS30" s="91"/>
      <c r="AT30" s="91"/>
      <c r="AU30" s="91"/>
      <c r="AV30" s="91"/>
      <c r="AW30" s="91"/>
      <c r="AX30" s="91"/>
      <c r="AY30" s="91"/>
      <c r="AZ30" s="91"/>
      <c r="BA30" s="91"/>
      <c r="BB30" s="91"/>
    </row>
    <row r="31" spans="1:241">
      <c r="J31" s="91"/>
      <c r="K31" s="91"/>
      <c r="L31" s="91"/>
      <c r="M31" s="91"/>
      <c r="N31" s="91"/>
      <c r="O31" s="91"/>
      <c r="P31" s="91"/>
      <c r="Q31" s="91"/>
      <c r="R31" s="91"/>
      <c r="S31" s="91"/>
      <c r="T31" s="91"/>
      <c r="U31" s="91"/>
      <c r="V31" s="91"/>
      <c r="W31" s="91"/>
      <c r="X31" s="91"/>
      <c r="Y31" s="91"/>
      <c r="Z31" s="91"/>
      <c r="AR31" s="91"/>
      <c r="AS31" s="91"/>
      <c r="AT31" s="91"/>
      <c r="AU31" s="91"/>
      <c r="AV31" s="91"/>
      <c r="AW31" s="91"/>
      <c r="AX31" s="91"/>
      <c r="AY31" s="91"/>
      <c r="AZ31" s="91"/>
      <c r="BA31" s="91"/>
      <c r="BB31" s="91"/>
    </row>
    <row r="32" spans="1:241">
      <c r="J32" s="91"/>
      <c r="K32" s="91"/>
      <c r="L32" s="91"/>
      <c r="M32" s="91"/>
      <c r="N32" s="91"/>
      <c r="O32" s="91"/>
      <c r="P32" s="91"/>
      <c r="Q32" s="91"/>
      <c r="R32" s="91"/>
      <c r="S32" s="91"/>
      <c r="T32" s="91"/>
      <c r="U32" s="91"/>
      <c r="V32" s="91"/>
      <c r="W32" s="91"/>
      <c r="X32" s="91"/>
      <c r="Y32" s="91"/>
      <c r="Z32" s="91"/>
      <c r="AR32" s="91"/>
      <c r="AS32" s="91"/>
      <c r="AT32" s="91"/>
      <c r="AU32" s="91"/>
      <c r="AV32" s="91"/>
      <c r="AW32" s="91"/>
      <c r="AX32" s="91"/>
      <c r="AY32" s="91"/>
      <c r="AZ32" s="91"/>
      <c r="BA32" s="91"/>
      <c r="BB32" s="91"/>
    </row>
    <row r="33" spans="10:54">
      <c r="J33" s="91"/>
      <c r="K33" s="91"/>
      <c r="L33" s="91"/>
      <c r="M33" s="91"/>
      <c r="N33" s="91"/>
      <c r="O33" s="91"/>
      <c r="P33" s="91"/>
      <c r="Q33" s="91"/>
      <c r="R33" s="91"/>
      <c r="S33" s="91"/>
      <c r="T33" s="91"/>
      <c r="U33" s="91"/>
      <c r="V33" s="91"/>
      <c r="W33" s="91"/>
      <c r="X33" s="91"/>
      <c r="Y33" s="91"/>
      <c r="Z33" s="91"/>
      <c r="AR33" s="91"/>
      <c r="AS33" s="91"/>
      <c r="AT33" s="91"/>
      <c r="AU33" s="91"/>
      <c r="AV33" s="91"/>
      <c r="AW33" s="91"/>
      <c r="AX33" s="91"/>
      <c r="AY33" s="91"/>
      <c r="AZ33" s="91"/>
      <c r="BA33" s="91"/>
      <c r="BB33" s="91"/>
    </row>
    <row r="34" spans="10:54">
      <c r="AR34" s="91"/>
      <c r="AS34" s="91"/>
      <c r="AT34" s="91"/>
      <c r="AU34" s="91"/>
      <c r="AV34" s="91"/>
      <c r="AW34" s="91"/>
      <c r="AX34" s="91"/>
      <c r="AY34" s="91"/>
      <c r="AZ34" s="91"/>
      <c r="BA34" s="91"/>
      <c r="BB34" s="91"/>
    </row>
    <row r="35" spans="10:54">
      <c r="AR35" s="91"/>
      <c r="AS35" s="91"/>
      <c r="AT35" s="91"/>
      <c r="AU35" s="91"/>
      <c r="AV35" s="91"/>
      <c r="AW35" s="91"/>
      <c r="AX35" s="91"/>
      <c r="AY35" s="91"/>
      <c r="AZ35" s="91"/>
      <c r="BA35" s="91"/>
      <c r="BB35" s="91"/>
    </row>
    <row r="36" spans="10:54">
      <c r="AR36" s="91"/>
      <c r="AS36" s="91"/>
      <c r="AT36" s="91"/>
      <c r="AU36" s="91"/>
      <c r="AV36" s="91"/>
      <c r="AW36" s="91"/>
      <c r="AX36" s="91"/>
      <c r="AY36" s="91"/>
      <c r="AZ36" s="91"/>
      <c r="BA36" s="91"/>
      <c r="BB36" s="91"/>
    </row>
    <row r="37" spans="10:54">
      <c r="AR37" s="91"/>
      <c r="AS37" s="91"/>
      <c r="AT37" s="91"/>
      <c r="AU37" s="91"/>
      <c r="AV37" s="91"/>
      <c r="AW37" s="91"/>
      <c r="AX37" s="91"/>
      <c r="AY37" s="91"/>
      <c r="AZ37" s="91"/>
      <c r="BA37" s="91"/>
      <c r="BB37" s="91"/>
    </row>
    <row r="38" spans="10:54">
      <c r="AR38" s="91"/>
      <c r="AS38" s="91"/>
      <c r="AT38" s="91"/>
      <c r="AU38" s="91"/>
      <c r="AV38" s="91"/>
      <c r="AW38" s="91"/>
      <c r="AX38" s="91"/>
      <c r="AY38" s="91"/>
      <c r="AZ38" s="91"/>
      <c r="BA38" s="91"/>
      <c r="BB38" s="91"/>
    </row>
    <row r="39" spans="10:54">
      <c r="AR39" s="91"/>
      <c r="AS39" s="91"/>
      <c r="AT39" s="91"/>
      <c r="AU39" s="91"/>
      <c r="AV39" s="91"/>
      <c r="AW39" s="91"/>
      <c r="AX39" s="91"/>
      <c r="AY39" s="91"/>
      <c r="AZ39" s="91"/>
      <c r="BA39" s="91"/>
      <c r="BB39" s="91"/>
    </row>
    <row r="40" spans="10:54">
      <c r="AR40" s="91"/>
      <c r="AS40" s="91"/>
      <c r="AT40" s="91"/>
      <c r="AU40" s="91"/>
      <c r="AV40" s="91"/>
      <c r="AW40" s="91"/>
      <c r="AX40" s="91"/>
      <c r="AY40" s="91"/>
      <c r="AZ40" s="91"/>
      <c r="BA40" s="91"/>
      <c r="BB40" s="91"/>
    </row>
    <row r="41" spans="10:54">
      <c r="AR41" s="91"/>
      <c r="AS41" s="91"/>
      <c r="AT41" s="91"/>
      <c r="AU41" s="91"/>
      <c r="AV41" s="91"/>
      <c r="AW41" s="91"/>
      <c r="AX41" s="91"/>
      <c r="AY41" s="91"/>
      <c r="AZ41" s="91"/>
      <c r="BA41" s="91"/>
      <c r="BB41" s="91"/>
    </row>
  </sheetData>
  <phoneticPr fontId="23"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C24" sqref="C24"/>
    </sheetView>
  </sheetViews>
  <sheetFormatPr baseColWidth="10" defaultColWidth="11" defaultRowHeight="15" x14ac:dyDescent="0"/>
  <cols>
    <col min="1" max="1" width="25.33203125" customWidth="1"/>
    <col min="2" max="2" width="27.6640625" customWidth="1"/>
    <col min="3" max="3" width="31" customWidth="1"/>
  </cols>
  <sheetData>
    <row r="1" spans="1:3">
      <c r="A1" t="s">
        <v>1</v>
      </c>
      <c r="B1" t="s">
        <v>1076</v>
      </c>
      <c r="C1" t="s">
        <v>1077</v>
      </c>
    </row>
    <row r="2" spans="1:3">
      <c r="A2" s="36" t="s">
        <v>26</v>
      </c>
      <c r="B2" t="s">
        <v>1078</v>
      </c>
      <c r="C2" t="s">
        <v>1079</v>
      </c>
    </row>
    <row r="3" spans="1:3" ht="30">
      <c r="A3" s="36" t="s">
        <v>7</v>
      </c>
      <c r="B3" t="s">
        <v>1080</v>
      </c>
      <c r="C3" t="s">
        <v>1079</v>
      </c>
    </row>
    <row r="4" spans="1:3">
      <c r="A4" s="36" t="s">
        <v>1075</v>
      </c>
      <c r="B4" t="s">
        <v>1080</v>
      </c>
      <c r="C4" t="s">
        <v>1081</v>
      </c>
    </row>
    <row r="5" spans="1:3">
      <c r="A5" s="36" t="s">
        <v>9</v>
      </c>
      <c r="B5" t="s">
        <v>1079</v>
      </c>
      <c r="C5" t="s">
        <v>1078</v>
      </c>
    </row>
    <row r="6" spans="1:3">
      <c r="A6" s="36" t="s">
        <v>10</v>
      </c>
      <c r="B6" t="s">
        <v>1078</v>
      </c>
      <c r="C6" t="s">
        <v>1079</v>
      </c>
    </row>
    <row r="7" spans="1:3">
      <c r="A7" s="36" t="s">
        <v>11</v>
      </c>
      <c r="B7" t="s">
        <v>1079</v>
      </c>
      <c r="C7" t="s">
        <v>1078</v>
      </c>
    </row>
    <row r="8" spans="1:3">
      <c r="A8" s="36" t="s">
        <v>12</v>
      </c>
      <c r="B8" t="s">
        <v>1079</v>
      </c>
      <c r="C8" t="s">
        <v>1082</v>
      </c>
    </row>
    <row r="9" spans="1:3">
      <c r="A9" s="67" t="s">
        <v>13</v>
      </c>
      <c r="B9" t="s">
        <v>1080</v>
      </c>
      <c r="C9" t="s">
        <v>1078</v>
      </c>
    </row>
    <row r="10" spans="1:3">
      <c r="A10" s="36" t="s">
        <v>14</v>
      </c>
      <c r="B10" t="s">
        <v>1081</v>
      </c>
    </row>
    <row r="11" spans="1:3" ht="30">
      <c r="A11" s="36" t="s">
        <v>15</v>
      </c>
      <c r="B11" t="s">
        <v>1078</v>
      </c>
      <c r="C11" t="s">
        <v>1080</v>
      </c>
    </row>
    <row r="12" spans="1:3">
      <c r="A12" s="36" t="s">
        <v>16</v>
      </c>
      <c r="B12" t="s">
        <v>1079</v>
      </c>
      <c r="C12" t="s">
        <v>1080</v>
      </c>
    </row>
    <row r="13" spans="1:3">
      <c r="A13" s="36" t="s">
        <v>17</v>
      </c>
      <c r="B13" t="s">
        <v>1078</v>
      </c>
      <c r="C13" t="s">
        <v>1079</v>
      </c>
    </row>
    <row r="17" spans="1:3">
      <c r="A17" s="68" t="s">
        <v>1079</v>
      </c>
      <c r="B17" s="68" t="s">
        <v>1095</v>
      </c>
      <c r="C17" s="68" t="s">
        <v>1098</v>
      </c>
    </row>
    <row r="18" spans="1:3">
      <c r="A18" t="s">
        <v>47</v>
      </c>
      <c r="B18" t="s">
        <v>1096</v>
      </c>
      <c r="C18" t="s">
        <v>48</v>
      </c>
    </row>
    <row r="19" spans="1:3">
      <c r="A19" t="s">
        <v>1093</v>
      </c>
      <c r="B19" t="s">
        <v>1097</v>
      </c>
      <c r="C19" t="s">
        <v>1099</v>
      </c>
    </row>
    <row r="20" spans="1:3">
      <c r="A20" t="s">
        <v>49</v>
      </c>
      <c r="C20" t="s">
        <v>1100</v>
      </c>
    </row>
    <row r="21" spans="1:3">
      <c r="A21" t="s">
        <v>46</v>
      </c>
      <c r="B21" t="s">
        <v>45</v>
      </c>
    </row>
    <row r="22" spans="1:3">
      <c r="A22" t="s">
        <v>1094</v>
      </c>
      <c r="B22" t="s">
        <v>1094</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SCORES- VIC</vt:lpstr>
      <vt:lpstr>SCORES- UH</vt:lpstr>
      <vt:lpstr>RAW DATA</vt:lpstr>
      <vt:lpstr>DEMOGRAPHICS</vt:lpstr>
      <vt:lpstr>TESTS &amp; DOMAINS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Tanya Tamasi</dc:creator>
  <cp:lastModifiedBy>Kimia Honarmand</cp:lastModifiedBy>
  <cp:lastPrinted>2017-07-17T19:26:54Z</cp:lastPrinted>
  <dcterms:created xsi:type="dcterms:W3CDTF">2017-07-14T14:17:33Z</dcterms:created>
  <dcterms:modified xsi:type="dcterms:W3CDTF">2019-04-03T21:10:27Z</dcterms:modified>
</cp:coreProperties>
</file>