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35"/>
  </bookViews>
  <sheets>
    <sheet name="Table S7 Soil fingerprints" sheetId="1" r:id="rId1"/>
  </sheets>
  <calcPr calcId="145621" concurrentCalc="0"/>
</workbook>
</file>

<file path=xl/calcChain.xml><?xml version="1.0" encoding="utf-8"?>
<calcChain xmlns="http://schemas.openxmlformats.org/spreadsheetml/2006/main">
  <c r="D64" i="1" l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E40" i="1"/>
  <c r="D40" i="1"/>
  <c r="C40" i="1"/>
  <c r="E39" i="1"/>
  <c r="D39" i="1"/>
  <c r="C39" i="1"/>
  <c r="E38" i="1"/>
  <c r="D38" i="1"/>
  <c r="C38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</calcChain>
</file>

<file path=xl/sharedStrings.xml><?xml version="1.0" encoding="utf-8"?>
<sst xmlns="http://schemas.openxmlformats.org/spreadsheetml/2006/main" count="250" uniqueCount="63">
  <si>
    <t>Name</t>
  </si>
  <si>
    <t>R1</t>
  </si>
  <si>
    <t>R2</t>
  </si>
  <si>
    <t>R3</t>
  </si>
  <si>
    <t>R4</t>
  </si>
  <si>
    <t>PCA-4</t>
  </si>
  <si>
    <t>PCA-11</t>
  </si>
  <si>
    <t>Ratio or Statistical analysis</t>
  </si>
  <si>
    <t>coprostanol / (coprostanol + 24-ethylcoprostanol)</t>
  </si>
  <si>
    <t>(coprostanol + epicoprostanol) / (24-ethylcoprostanol + 24-ethylepicoprostanol)</t>
  </si>
  <si>
    <t>epicoprostanol / (cholestanol + coprostanol)</t>
  </si>
  <si>
    <t>(24-ethylepicoprostanol / 24-ethylcoprostanol) + (epicoprostanol / coprostanol)</t>
  </si>
  <si>
    <t>PCA/HCPC - 4 main 5β-stanols</t>
  </si>
  <si>
    <t>PCA/HCPC - 11 5β-stanols</t>
  </si>
  <si>
    <t>Diagnostic</t>
  </si>
  <si>
    <t>Diet group identification</t>
  </si>
  <si>
    <t>Omnivore identification</t>
  </si>
  <si>
    <t>Horse identification</t>
  </si>
  <si>
    <t>?</t>
  </si>
  <si>
    <t>Species identification</t>
  </si>
  <si>
    <t>Values</t>
  </si>
  <si>
    <t>Iamal1 - Control</t>
  </si>
  <si>
    <t>NA</t>
  </si>
  <si>
    <t>Iamal2</t>
  </si>
  <si>
    <t>Iamal3</t>
  </si>
  <si>
    <t>Iamal4</t>
  </si>
  <si>
    <t>Iamal5</t>
  </si>
  <si>
    <t>Iamal6</t>
  </si>
  <si>
    <t>Iamal7</t>
  </si>
  <si>
    <t>Iamal8</t>
  </si>
  <si>
    <t>Iamal9</t>
  </si>
  <si>
    <t>Saian1 - Control</t>
  </si>
  <si>
    <t>Saian2</t>
  </si>
  <si>
    <t>Saian3</t>
  </si>
  <si>
    <t>Saian4</t>
  </si>
  <si>
    <t>Saian5</t>
  </si>
  <si>
    <t>Saian6</t>
  </si>
  <si>
    <t>Saian7</t>
  </si>
  <si>
    <t>Saian8</t>
  </si>
  <si>
    <t>Diagnostic with Literature thresholds</t>
  </si>
  <si>
    <t>Leeming et al., 1997 [20]</t>
  </si>
  <si>
    <t>Shillito et al., 2011 [7]</t>
  </si>
  <si>
    <t>Standley et al., 2000 [21]</t>
  </si>
  <si>
    <t>Prost et al., 2017 [10]</t>
  </si>
  <si>
    <t>This study</t>
  </si>
  <si>
    <t>Diagnostic matching</t>
  </si>
  <si>
    <t>Herbivore = 0.38 &lt; R &lt; 0.73 = Human</t>
  </si>
  <si>
    <t>Omnivore &gt; 1</t>
  </si>
  <si>
    <t>Human = 0.01 &lt; R &lt; 0.1 = Cattle and Horse</t>
  </si>
  <si>
    <t>No Horse = 0.8 &lt; R &lt; 1.2 = Horse</t>
  </si>
  <si>
    <t>Reindeer winter</t>
  </si>
  <si>
    <t>Yes</t>
  </si>
  <si>
    <t>Omnivore</t>
  </si>
  <si>
    <t>No</t>
  </si>
  <si>
    <t>Dog</t>
  </si>
  <si>
    <t>Reindeer summer</t>
  </si>
  <si>
    <t>Herbivore</t>
  </si>
  <si>
    <t>Horse/Winter reindeer</t>
  </si>
  <si>
    <t>Horse</t>
  </si>
  <si>
    <t>Database threshold*</t>
  </si>
  <si>
    <t>Overlapping = not applicable</t>
  </si>
  <si>
    <t>Herbivore= 0.7 &lt; R &lt; 0.9 = Omnivore</t>
  </si>
  <si>
    <t>Human = 0.05 &lt; R &lt; 0.28 = Cattle and Horse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</si>
</sst>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Arial"/>
      <family val="2"/>
    </font>
    <font>
      <sz val="7"/>
      <color theme="0" tint="-0.249977111117893"/>
      <name val="Arial"/>
      <family val="2"/>
    </font>
    <font>
      <sz val="7"/>
      <name val="Arial"/>
      <family val="2"/>
    </font>
    <font>
      <u/>
      <sz val="7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topLeftCell="A16" zoomScale="125" zoomScaleNormal="87" zoomScalePageLayoutView="87" workbookViewId="0">
      <selection activeCell="E26" sqref="E26"/>
    </sheetView>
  </sheetViews>
  <sheetFormatPr baseColWidth="10" defaultColWidth="26.85546875" defaultRowHeight="9" x14ac:dyDescent="0.15"/>
  <cols>
    <col min="1" max="4" width="26.85546875" style="3"/>
    <col min="5" max="5" width="30.28515625" style="3" bestFit="1" customWidth="1"/>
    <col min="6" max="16384" width="26.85546875" style="3"/>
  </cols>
  <sheetData>
    <row r="1" spans="1:8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38.25" customHeight="1" x14ac:dyDescent="0.15">
      <c r="A2" s="4" t="s">
        <v>7</v>
      </c>
      <c r="B2" s="5" t="s">
        <v>8</v>
      </c>
      <c r="C2" s="5" t="s">
        <v>9</v>
      </c>
      <c r="D2" s="5" t="s">
        <v>10</v>
      </c>
      <c r="E2" s="5" t="s">
        <v>11</v>
      </c>
      <c r="F2" s="6" t="s">
        <v>12</v>
      </c>
      <c r="G2" s="6" t="s">
        <v>13</v>
      </c>
    </row>
    <row r="3" spans="1:8" s="8" customFormat="1" ht="35.1" customHeight="1" x14ac:dyDescent="0.25">
      <c r="A3" s="1" t="s">
        <v>14</v>
      </c>
      <c r="B3" s="7" t="s">
        <v>15</v>
      </c>
      <c r="C3" s="7" t="s">
        <v>16</v>
      </c>
      <c r="D3" s="7" t="s">
        <v>15</v>
      </c>
      <c r="E3" s="7" t="s">
        <v>17</v>
      </c>
      <c r="F3" s="7" t="s">
        <v>18</v>
      </c>
      <c r="G3" s="7" t="s">
        <v>19</v>
      </c>
      <c r="H3" s="2"/>
    </row>
    <row r="4" spans="1:8" s="8" customFormat="1" ht="14.25" customHeight="1" x14ac:dyDescent="0.25">
      <c r="A4" s="1"/>
      <c r="B4" s="2"/>
      <c r="C4" s="2"/>
      <c r="D4" s="2"/>
      <c r="E4" s="2"/>
      <c r="F4" s="2"/>
      <c r="G4" s="2"/>
      <c r="H4" s="2"/>
    </row>
    <row r="5" spans="1:8" x14ac:dyDescent="0.15">
      <c r="A5" s="9" t="s">
        <v>20</v>
      </c>
    </row>
    <row r="7" spans="1:8" x14ac:dyDescent="0.15">
      <c r="A7" s="10" t="s">
        <v>21</v>
      </c>
      <c r="B7" s="11">
        <v>0</v>
      </c>
      <c r="C7" s="11">
        <v>0</v>
      </c>
      <c r="D7" s="11">
        <v>0</v>
      </c>
      <c r="E7" s="3" t="s">
        <v>22</v>
      </c>
    </row>
    <row r="8" spans="1:8" x14ac:dyDescent="0.15">
      <c r="A8" s="10" t="s">
        <v>23</v>
      </c>
      <c r="B8" s="11">
        <v>0.24310959831216122</v>
      </c>
      <c r="C8" s="11">
        <v>0.27957734934664485</v>
      </c>
      <c r="D8" s="11">
        <v>0.10894813057640552</v>
      </c>
      <c r="E8" s="12">
        <v>0.91653967771266265</v>
      </c>
    </row>
    <row r="9" spans="1:8" x14ac:dyDescent="0.15">
      <c r="A9" s="10" t="s">
        <v>24</v>
      </c>
      <c r="B9" s="11">
        <v>0.83784475600816732</v>
      </c>
      <c r="C9" s="11">
        <v>3.3889326227685603</v>
      </c>
      <c r="D9" s="11">
        <v>0.16290010936950308</v>
      </c>
      <c r="E9" s="12">
        <v>1.0558912839321943</v>
      </c>
    </row>
    <row r="10" spans="1:8" x14ac:dyDescent="0.15">
      <c r="A10" s="10" t="s">
        <v>25</v>
      </c>
      <c r="B10" s="11">
        <v>0.92259424682089164</v>
      </c>
      <c r="C10" s="11">
        <v>10.534334865040808</v>
      </c>
      <c r="D10" s="11">
        <v>0.26124353990523258</v>
      </c>
      <c r="E10" s="12">
        <v>0.72837248316426195</v>
      </c>
    </row>
    <row r="11" spans="1:8" x14ac:dyDescent="0.15">
      <c r="A11" s="10" t="s">
        <v>26</v>
      </c>
      <c r="B11" s="11">
        <v>0.35564137695574471</v>
      </c>
      <c r="C11" s="11">
        <v>0.48847696137840102</v>
      </c>
      <c r="D11" s="11">
        <v>0.22339787560328581</v>
      </c>
      <c r="E11" s="12">
        <v>0.83665485158690456</v>
      </c>
    </row>
    <row r="12" spans="1:8" x14ac:dyDescent="0.15">
      <c r="A12" s="10" t="s">
        <v>27</v>
      </c>
      <c r="B12" s="11">
        <v>0.44674615905986043</v>
      </c>
      <c r="C12" s="11">
        <v>0.79631036416470147</v>
      </c>
      <c r="D12" s="11">
        <v>0.29109157124756574</v>
      </c>
      <c r="E12" s="12">
        <v>0.72633029846972597</v>
      </c>
    </row>
    <row r="13" spans="1:8" x14ac:dyDescent="0.15">
      <c r="A13" s="10" t="s">
        <v>28</v>
      </c>
      <c r="B13" s="11">
        <v>0.33344675163149723</v>
      </c>
      <c r="C13" s="11">
        <v>0.3896870007159593</v>
      </c>
      <c r="D13" s="11">
        <v>0.10210361878383721</v>
      </c>
      <c r="E13" s="12">
        <v>0.64965192286423079</v>
      </c>
    </row>
    <row r="14" spans="1:8" x14ac:dyDescent="0.15">
      <c r="A14" s="10" t="s">
        <v>29</v>
      </c>
      <c r="B14" s="11">
        <v>0.43854983839000572</v>
      </c>
      <c r="C14" s="11">
        <v>0.67650017878717705</v>
      </c>
      <c r="D14" s="11">
        <v>0.20701003268085197</v>
      </c>
      <c r="E14" s="12">
        <v>0.7224855679172375</v>
      </c>
    </row>
    <row r="15" spans="1:8" x14ac:dyDescent="0.15">
      <c r="A15" s="10" t="s">
        <v>30</v>
      </c>
      <c r="B15" s="11">
        <v>0.54328110715153621</v>
      </c>
      <c r="C15" s="11">
        <v>0.99070685556540206</v>
      </c>
      <c r="D15" s="11">
        <v>0.16325852212412029</v>
      </c>
      <c r="E15" s="12">
        <v>0.75297549521088891</v>
      </c>
    </row>
    <row r="16" spans="1:8" x14ac:dyDescent="0.15">
      <c r="A16" s="10" t="s">
        <v>31</v>
      </c>
      <c r="B16" s="11" t="s">
        <v>22</v>
      </c>
      <c r="C16" s="11" t="s">
        <v>22</v>
      </c>
      <c r="D16" s="11" t="s">
        <v>22</v>
      </c>
      <c r="E16" s="11" t="s">
        <v>22</v>
      </c>
    </row>
    <row r="17" spans="1:8" x14ac:dyDescent="0.15">
      <c r="A17" s="10" t="s">
        <v>32</v>
      </c>
      <c r="B17" s="11">
        <v>0.33149884812396435</v>
      </c>
      <c r="C17" s="11">
        <v>0.65482763017933265</v>
      </c>
      <c r="D17" s="11">
        <v>0.36681319924433448</v>
      </c>
      <c r="E17" s="11">
        <v>1.2362487266053437</v>
      </c>
    </row>
    <row r="18" spans="1:8" x14ac:dyDescent="0.15">
      <c r="A18" s="10" t="s">
        <v>33</v>
      </c>
      <c r="B18" s="11">
        <v>0.30805564366017774</v>
      </c>
      <c r="C18" s="11">
        <v>0.58742516881649165</v>
      </c>
      <c r="D18" s="11">
        <v>0.23092207096963957</v>
      </c>
      <c r="E18" s="11">
        <v>0.79518684614220114</v>
      </c>
    </row>
    <row r="19" spans="1:8" x14ac:dyDescent="0.15">
      <c r="A19" s="10" t="s">
        <v>34</v>
      </c>
      <c r="B19" s="11">
        <v>0.32113375546384076</v>
      </c>
      <c r="C19" s="11">
        <v>0.45622780611024516</v>
      </c>
      <c r="D19" s="11">
        <v>0.17400821542883285</v>
      </c>
      <c r="E19" s="11">
        <v>1.037336565785409</v>
      </c>
    </row>
    <row r="20" spans="1:8" x14ac:dyDescent="0.15">
      <c r="A20" s="10" t="s">
        <v>35</v>
      </c>
      <c r="B20" s="11">
        <v>0.34400823396796626</v>
      </c>
      <c r="C20" s="11">
        <v>0.50446002132118306</v>
      </c>
      <c r="D20" s="11">
        <v>0.11527588848649781</v>
      </c>
      <c r="E20" s="11">
        <v>0.93799275500370183</v>
      </c>
    </row>
    <row r="21" spans="1:8" x14ac:dyDescent="0.15">
      <c r="A21" s="10" t="s">
        <v>36</v>
      </c>
      <c r="B21" s="11">
        <v>0.18523434574348532</v>
      </c>
      <c r="C21" s="11">
        <v>0.30604672292525159</v>
      </c>
      <c r="D21" s="11">
        <v>0.27679266494035204</v>
      </c>
      <c r="E21" s="11">
        <v>1.1255074603240907</v>
      </c>
    </row>
    <row r="22" spans="1:8" x14ac:dyDescent="0.15">
      <c r="A22" s="10" t="s">
        <v>37</v>
      </c>
      <c r="B22" s="11">
        <v>0.27349606031845153</v>
      </c>
      <c r="C22" s="11">
        <v>0.47538157398121433</v>
      </c>
      <c r="D22" s="11">
        <v>0.24673735318486126</v>
      </c>
      <c r="E22" s="11">
        <v>0.97215064789969574</v>
      </c>
    </row>
    <row r="23" spans="1:8" x14ac:dyDescent="0.15">
      <c r="A23" s="10" t="s">
        <v>38</v>
      </c>
      <c r="B23" s="11">
        <v>0.41109329516774185</v>
      </c>
      <c r="C23" s="11">
        <v>0.68106871659972135</v>
      </c>
      <c r="D23" s="11">
        <v>0.15469124462561598</v>
      </c>
      <c r="E23" s="11">
        <v>1.9330527136327886</v>
      </c>
    </row>
    <row r="25" spans="1:8" x14ac:dyDescent="0.15">
      <c r="A25" s="13" t="s">
        <v>39</v>
      </c>
      <c r="B25" s="3" t="s">
        <v>40</v>
      </c>
      <c r="C25" s="3" t="s">
        <v>41</v>
      </c>
      <c r="D25" s="3" t="s">
        <v>42</v>
      </c>
      <c r="E25" s="3" t="s">
        <v>43</v>
      </c>
      <c r="F25" s="3" t="s">
        <v>44</v>
      </c>
      <c r="G25" s="3" t="s">
        <v>44</v>
      </c>
      <c r="H25" s="4" t="s">
        <v>45</v>
      </c>
    </row>
    <row r="26" spans="1:8" x14ac:dyDescent="0.15">
      <c r="A26" s="13"/>
      <c r="B26" s="8" t="s">
        <v>46</v>
      </c>
      <c r="C26" s="8" t="s">
        <v>47</v>
      </c>
      <c r="D26" s="8" t="s">
        <v>48</v>
      </c>
      <c r="E26" s="8" t="s">
        <v>49</v>
      </c>
    </row>
    <row r="27" spans="1:8" ht="15.75" customHeight="1" x14ac:dyDescent="0.15">
      <c r="B27" s="14"/>
      <c r="C27" s="14"/>
      <c r="D27" s="14"/>
      <c r="E27" s="14"/>
      <c r="F27" s="15"/>
      <c r="G27" s="15"/>
    </row>
    <row r="28" spans="1:8" x14ac:dyDescent="0.15">
      <c r="A28" s="10" t="s">
        <v>21</v>
      </c>
      <c r="B28" s="16" t="s">
        <v>22</v>
      </c>
      <c r="C28" s="16" t="s">
        <v>22</v>
      </c>
      <c r="D28" s="16"/>
      <c r="E28" s="17" t="s">
        <v>22</v>
      </c>
      <c r="F28" s="17" t="s">
        <v>22</v>
      </c>
      <c r="G28" s="17" t="s">
        <v>22</v>
      </c>
    </row>
    <row r="29" spans="1:8" x14ac:dyDescent="0.15">
      <c r="A29" s="10" t="s">
        <v>23</v>
      </c>
      <c r="B29" s="16" t="str">
        <f t="shared" ref="B29:B36" si="0">IF(B8&gt;0.773,"Human",IF(AND(B8&gt;=0.3,B8&lt;=0.7),"Omnivore", "Herbivore"))</f>
        <v>Herbivore</v>
      </c>
      <c r="C29" s="16" t="str">
        <f t="shared" ref="C29:C36" si="1">IF(C8&gt;1,"Omnivore","Herbivore")</f>
        <v>Herbivore</v>
      </c>
      <c r="D29" s="16" t="str">
        <f t="shared" ref="D29:D36" si="2">IF(D8&gt;0.1,"Cattle or Horse",IF(AND(D8&gt;=0.01,D8&lt;=0.1),"Unknown", "Human"))</f>
        <v>Cattle or Horse</v>
      </c>
      <c r="E29" s="17" t="s">
        <v>22</v>
      </c>
      <c r="F29" s="18" t="s">
        <v>50</v>
      </c>
      <c r="G29" s="18" t="s">
        <v>50</v>
      </c>
      <c r="H29" s="3" t="s">
        <v>51</v>
      </c>
    </row>
    <row r="30" spans="1:8" x14ac:dyDescent="0.15">
      <c r="A30" s="10" t="s">
        <v>24</v>
      </c>
      <c r="B30" s="16" t="str">
        <f t="shared" si="0"/>
        <v>Human</v>
      </c>
      <c r="C30" s="16" t="str">
        <f t="shared" si="1"/>
        <v>Omnivore</v>
      </c>
      <c r="D30" s="16" t="str">
        <f t="shared" si="2"/>
        <v>Cattle or Horse</v>
      </c>
      <c r="E30" s="17" t="s">
        <v>22</v>
      </c>
      <c r="F30" s="18" t="s">
        <v>52</v>
      </c>
      <c r="G30" s="18" t="s">
        <v>50</v>
      </c>
      <c r="H30" s="3" t="s">
        <v>53</v>
      </c>
    </row>
    <row r="31" spans="1:8" x14ac:dyDescent="0.15">
      <c r="A31" s="10" t="s">
        <v>25</v>
      </c>
      <c r="B31" s="16" t="str">
        <f t="shared" si="0"/>
        <v>Human</v>
      </c>
      <c r="C31" s="16" t="str">
        <f t="shared" si="1"/>
        <v>Omnivore</v>
      </c>
      <c r="D31" s="16" t="str">
        <f t="shared" si="2"/>
        <v>Cattle or Horse</v>
      </c>
      <c r="E31" s="17" t="s">
        <v>22</v>
      </c>
      <c r="F31" s="18" t="s">
        <v>52</v>
      </c>
      <c r="G31" s="18" t="s">
        <v>54</v>
      </c>
      <c r="H31" s="3" t="s">
        <v>53</v>
      </c>
    </row>
    <row r="32" spans="1:8" x14ac:dyDescent="0.15">
      <c r="A32" s="10" t="s">
        <v>26</v>
      </c>
      <c r="B32" s="16" t="str">
        <f t="shared" si="0"/>
        <v>Omnivore</v>
      </c>
      <c r="C32" s="16" t="str">
        <f t="shared" si="1"/>
        <v>Herbivore</v>
      </c>
      <c r="D32" s="16" t="str">
        <f t="shared" si="2"/>
        <v>Cattle or Horse</v>
      </c>
      <c r="E32" s="17" t="s">
        <v>22</v>
      </c>
      <c r="F32" s="18" t="s">
        <v>50</v>
      </c>
      <c r="G32" s="18" t="s">
        <v>50</v>
      </c>
      <c r="H32" s="3" t="s">
        <v>53</v>
      </c>
    </row>
    <row r="33" spans="1:8" x14ac:dyDescent="0.15">
      <c r="A33" s="10" t="s">
        <v>27</v>
      </c>
      <c r="B33" s="16" t="str">
        <f t="shared" si="0"/>
        <v>Omnivore</v>
      </c>
      <c r="C33" s="16" t="str">
        <f t="shared" si="1"/>
        <v>Herbivore</v>
      </c>
      <c r="D33" s="16" t="str">
        <f t="shared" si="2"/>
        <v>Cattle or Horse</v>
      </c>
      <c r="E33" s="17" t="s">
        <v>22</v>
      </c>
      <c r="F33" s="18" t="s">
        <v>50</v>
      </c>
      <c r="G33" s="18" t="s">
        <v>50</v>
      </c>
      <c r="H33" s="3" t="s">
        <v>53</v>
      </c>
    </row>
    <row r="34" spans="1:8" x14ac:dyDescent="0.15">
      <c r="A34" s="10" t="s">
        <v>28</v>
      </c>
      <c r="B34" s="16" t="str">
        <f t="shared" si="0"/>
        <v>Omnivore</v>
      </c>
      <c r="C34" s="16" t="str">
        <f t="shared" si="1"/>
        <v>Herbivore</v>
      </c>
      <c r="D34" s="16" t="str">
        <f t="shared" si="2"/>
        <v>Cattle or Horse</v>
      </c>
      <c r="E34" s="17" t="s">
        <v>22</v>
      </c>
      <c r="F34" s="18" t="s">
        <v>55</v>
      </c>
      <c r="G34" s="18" t="s">
        <v>50</v>
      </c>
      <c r="H34" s="3" t="s">
        <v>53</v>
      </c>
    </row>
    <row r="35" spans="1:8" x14ac:dyDescent="0.15">
      <c r="A35" s="10" t="s">
        <v>29</v>
      </c>
      <c r="B35" s="16" t="str">
        <f t="shared" si="0"/>
        <v>Omnivore</v>
      </c>
      <c r="C35" s="16" t="str">
        <f t="shared" si="1"/>
        <v>Herbivore</v>
      </c>
      <c r="D35" s="16" t="str">
        <f t="shared" si="2"/>
        <v>Cattle or Horse</v>
      </c>
      <c r="E35" s="17" t="s">
        <v>22</v>
      </c>
      <c r="F35" s="18" t="s">
        <v>50</v>
      </c>
      <c r="G35" s="18" t="s">
        <v>50</v>
      </c>
      <c r="H35" s="3" t="s">
        <v>53</v>
      </c>
    </row>
    <row r="36" spans="1:8" x14ac:dyDescent="0.15">
      <c r="A36" s="10" t="s">
        <v>30</v>
      </c>
      <c r="B36" s="16" t="str">
        <f t="shared" si="0"/>
        <v>Omnivore</v>
      </c>
      <c r="C36" s="16" t="str">
        <f t="shared" si="1"/>
        <v>Herbivore</v>
      </c>
      <c r="D36" s="16" t="str">
        <f t="shared" si="2"/>
        <v>Cattle or Horse</v>
      </c>
      <c r="E36" s="17" t="s">
        <v>22</v>
      </c>
      <c r="F36" s="18" t="s">
        <v>50</v>
      </c>
      <c r="G36" s="18" t="s">
        <v>50</v>
      </c>
      <c r="H36" s="3" t="s">
        <v>53</v>
      </c>
    </row>
    <row r="37" spans="1:8" x14ac:dyDescent="0.15">
      <c r="A37" s="10" t="s">
        <v>31</v>
      </c>
      <c r="B37" s="16" t="s">
        <v>22</v>
      </c>
      <c r="C37" s="16" t="s">
        <v>22</v>
      </c>
      <c r="D37" s="16" t="s">
        <v>22</v>
      </c>
      <c r="E37" s="16" t="s">
        <v>22</v>
      </c>
      <c r="F37" s="18" t="s">
        <v>22</v>
      </c>
      <c r="G37" s="18" t="s">
        <v>22</v>
      </c>
    </row>
    <row r="38" spans="1:8" x14ac:dyDescent="0.15">
      <c r="A38" s="10" t="s">
        <v>32</v>
      </c>
      <c r="B38" s="16" t="s">
        <v>56</v>
      </c>
      <c r="C38" s="16" t="str">
        <f t="shared" ref="C38:C44" si="3">IF(C17&gt;1,"Omnivore","Herbivore")</f>
        <v>Herbivore</v>
      </c>
      <c r="D38" s="16" t="str">
        <f t="shared" ref="D38:D44" si="4">IF(D17&gt;0.1,"Cattle or Horse",IF(AND(D17&gt;=0.01,D17&lt;=0.1),"Unknown", "Human"))</f>
        <v>Cattle or Horse</v>
      </c>
      <c r="E38" s="16" t="str">
        <f t="shared" ref="E38:E44" si="5">IF(E17&gt;1.2,"Horse",IF(AND(E17&gt;=0.8,E17&lt;=0.2),"Unknown", "No Horse"))</f>
        <v>Horse</v>
      </c>
      <c r="F38" s="18" t="s">
        <v>57</v>
      </c>
      <c r="G38" s="18" t="s">
        <v>58</v>
      </c>
      <c r="H38" s="3" t="s">
        <v>51</v>
      </c>
    </row>
    <row r="39" spans="1:8" x14ac:dyDescent="0.15">
      <c r="A39" s="10" t="s">
        <v>33</v>
      </c>
      <c r="B39" s="16" t="s">
        <v>56</v>
      </c>
      <c r="C39" s="16" t="str">
        <f t="shared" si="3"/>
        <v>Herbivore</v>
      </c>
      <c r="D39" s="16" t="str">
        <f t="shared" si="4"/>
        <v>Cattle or Horse</v>
      </c>
      <c r="E39" s="16" t="str">
        <f>IF(E18&gt;1.2,"Horse",IF(AND(E18&gt;=0.8,E18&lt;=0.2),"Unknown", "No Horse"))</f>
        <v>No Horse</v>
      </c>
      <c r="F39" s="18" t="s">
        <v>57</v>
      </c>
      <c r="G39" s="18" t="s">
        <v>50</v>
      </c>
      <c r="H39" s="3" t="s">
        <v>53</v>
      </c>
    </row>
    <row r="40" spans="1:8" x14ac:dyDescent="0.15">
      <c r="A40" s="10" t="s">
        <v>34</v>
      </c>
      <c r="B40" s="16" t="s">
        <v>56</v>
      </c>
      <c r="C40" s="16" t="str">
        <f t="shared" si="3"/>
        <v>Herbivore</v>
      </c>
      <c r="D40" s="16" t="str">
        <f t="shared" si="4"/>
        <v>Cattle or Horse</v>
      </c>
      <c r="E40" s="16" t="str">
        <f t="shared" si="5"/>
        <v>No Horse</v>
      </c>
      <c r="F40" s="18" t="s">
        <v>57</v>
      </c>
      <c r="G40" s="18" t="s">
        <v>50</v>
      </c>
      <c r="H40" s="3" t="s">
        <v>51</v>
      </c>
    </row>
    <row r="41" spans="1:8" x14ac:dyDescent="0.15">
      <c r="A41" s="10" t="s">
        <v>35</v>
      </c>
      <c r="B41" s="16" t="s">
        <v>56</v>
      </c>
      <c r="C41" s="16" t="str">
        <f t="shared" si="3"/>
        <v>Herbivore</v>
      </c>
      <c r="D41" s="16" t="str">
        <f t="shared" si="4"/>
        <v>Cattle or Horse</v>
      </c>
      <c r="E41" s="16" t="str">
        <f t="shared" si="5"/>
        <v>No Horse</v>
      </c>
      <c r="F41" s="18" t="s">
        <v>57</v>
      </c>
      <c r="G41" s="18" t="s">
        <v>50</v>
      </c>
      <c r="H41" s="3" t="s">
        <v>51</v>
      </c>
    </row>
    <row r="42" spans="1:8" x14ac:dyDescent="0.15">
      <c r="A42" s="10" t="s">
        <v>36</v>
      </c>
      <c r="B42" s="16" t="str">
        <f t="shared" ref="B42:B44" si="6">IF(B21&gt;0.773,"Human",IF(AND(B21&gt;=0.3,B21&lt;=0.7),"Omnivore", "Herbivore"))</f>
        <v>Herbivore</v>
      </c>
      <c r="C42" s="16" t="str">
        <f t="shared" si="3"/>
        <v>Herbivore</v>
      </c>
      <c r="D42" s="16" t="str">
        <f t="shared" si="4"/>
        <v>Cattle or Horse</v>
      </c>
      <c r="E42" s="16" t="str">
        <f t="shared" si="5"/>
        <v>No Horse</v>
      </c>
      <c r="F42" s="18" t="s">
        <v>57</v>
      </c>
      <c r="G42" s="18" t="s">
        <v>50</v>
      </c>
      <c r="H42" s="3" t="s">
        <v>53</v>
      </c>
    </row>
    <row r="43" spans="1:8" x14ac:dyDescent="0.15">
      <c r="A43" s="10" t="s">
        <v>37</v>
      </c>
      <c r="B43" s="16" t="str">
        <f t="shared" si="6"/>
        <v>Herbivore</v>
      </c>
      <c r="C43" s="16" t="str">
        <f t="shared" si="3"/>
        <v>Herbivore</v>
      </c>
      <c r="D43" s="16" t="str">
        <f t="shared" si="4"/>
        <v>Cattle or Horse</v>
      </c>
      <c r="E43" s="16" t="str">
        <f t="shared" si="5"/>
        <v>No Horse</v>
      </c>
      <c r="F43" s="18" t="s">
        <v>57</v>
      </c>
      <c r="G43" s="18" t="s">
        <v>50</v>
      </c>
      <c r="H43" s="3" t="s">
        <v>53</v>
      </c>
    </row>
    <row r="44" spans="1:8" x14ac:dyDescent="0.15">
      <c r="A44" s="10" t="s">
        <v>38</v>
      </c>
      <c r="B44" s="16" t="str">
        <f t="shared" si="6"/>
        <v>Omnivore</v>
      </c>
      <c r="C44" s="16" t="str">
        <f t="shared" si="3"/>
        <v>Herbivore</v>
      </c>
      <c r="D44" s="16" t="str">
        <f t="shared" si="4"/>
        <v>Cattle or Horse</v>
      </c>
      <c r="E44" s="16" t="str">
        <f t="shared" si="5"/>
        <v>Horse</v>
      </c>
      <c r="F44" s="18" t="s">
        <v>57</v>
      </c>
      <c r="G44" s="18" t="s">
        <v>50</v>
      </c>
      <c r="H44" s="3" t="s">
        <v>53</v>
      </c>
    </row>
    <row r="45" spans="1:8" x14ac:dyDescent="0.15">
      <c r="B45" s="17"/>
      <c r="C45" s="17"/>
      <c r="D45" s="17"/>
      <c r="E45" s="17"/>
      <c r="F45" s="17"/>
      <c r="G45" s="17"/>
    </row>
    <row r="46" spans="1:8" ht="30" customHeight="1" x14ac:dyDescent="0.15">
      <c r="A46" s="4" t="s">
        <v>59</v>
      </c>
      <c r="B46" s="19" t="s">
        <v>60</v>
      </c>
      <c r="C46" s="20" t="s">
        <v>61</v>
      </c>
      <c r="D46" s="20" t="s">
        <v>62</v>
      </c>
      <c r="E46" s="19" t="s">
        <v>60</v>
      </c>
      <c r="F46" s="17"/>
      <c r="G46" s="17"/>
    </row>
    <row r="47" spans="1:8" x14ac:dyDescent="0.15">
      <c r="B47" s="15"/>
      <c r="C47" s="15"/>
      <c r="D47" s="15"/>
      <c r="E47" s="15"/>
      <c r="F47" s="15"/>
      <c r="G47" s="15"/>
    </row>
    <row r="48" spans="1:8" x14ac:dyDescent="0.15">
      <c r="A48" s="10" t="s">
        <v>21</v>
      </c>
      <c r="B48" s="21" t="s">
        <v>22</v>
      </c>
      <c r="C48" s="21" t="s">
        <v>22</v>
      </c>
      <c r="D48" s="3" t="s">
        <v>22</v>
      </c>
      <c r="E48" s="21" t="s">
        <v>22</v>
      </c>
      <c r="F48" s="3" t="s">
        <v>22</v>
      </c>
      <c r="G48" s="3" t="s">
        <v>22</v>
      </c>
    </row>
    <row r="49" spans="1:8" x14ac:dyDescent="0.15">
      <c r="A49" s="10" t="s">
        <v>23</v>
      </c>
      <c r="B49" s="21" t="s">
        <v>22</v>
      </c>
      <c r="C49" s="21" t="str">
        <f t="shared" ref="C49:C56" si="7">IF(C8&gt;0.9,"Omnivore",IF(AND(C8&gt;=0.7,C8&lt;=0.9),"Unknown", "Herbivore"))</f>
        <v>Herbivore</v>
      </c>
      <c r="D49" s="21" t="str">
        <f t="shared" ref="D49:D56" si="8">IF(D8&gt;0.28,"Cattle or Horse",IF(AND(D8&gt;=0.05,D8&lt;=0.28),"Unknown", "Human"))</f>
        <v>Unknown</v>
      </c>
      <c r="E49" s="21" t="s">
        <v>22</v>
      </c>
      <c r="F49" s="10" t="s">
        <v>50</v>
      </c>
      <c r="G49" s="10" t="s">
        <v>50</v>
      </c>
      <c r="H49" s="3" t="s">
        <v>51</v>
      </c>
    </row>
    <row r="50" spans="1:8" x14ac:dyDescent="0.15">
      <c r="A50" s="10" t="s">
        <v>24</v>
      </c>
      <c r="B50" s="21" t="s">
        <v>22</v>
      </c>
      <c r="C50" s="21" t="str">
        <f t="shared" si="7"/>
        <v>Omnivore</v>
      </c>
      <c r="D50" s="21" t="str">
        <f t="shared" si="8"/>
        <v>Unknown</v>
      </c>
      <c r="E50" s="21" t="s">
        <v>22</v>
      </c>
      <c r="F50" s="10" t="s">
        <v>52</v>
      </c>
      <c r="G50" s="10" t="s">
        <v>50</v>
      </c>
      <c r="H50" s="3" t="s">
        <v>53</v>
      </c>
    </row>
    <row r="51" spans="1:8" x14ac:dyDescent="0.15">
      <c r="A51" s="10" t="s">
        <v>25</v>
      </c>
      <c r="B51" s="21" t="s">
        <v>22</v>
      </c>
      <c r="C51" s="21" t="str">
        <f t="shared" si="7"/>
        <v>Omnivore</v>
      </c>
      <c r="D51" s="21" t="str">
        <f t="shared" si="8"/>
        <v>Unknown</v>
      </c>
      <c r="E51" s="21" t="s">
        <v>22</v>
      </c>
      <c r="F51" s="10" t="s">
        <v>52</v>
      </c>
      <c r="G51" s="10" t="s">
        <v>52</v>
      </c>
      <c r="H51" s="3" t="s">
        <v>51</v>
      </c>
    </row>
    <row r="52" spans="1:8" x14ac:dyDescent="0.15">
      <c r="A52" s="10" t="s">
        <v>26</v>
      </c>
      <c r="B52" s="21" t="s">
        <v>22</v>
      </c>
      <c r="C52" s="21" t="str">
        <f t="shared" si="7"/>
        <v>Herbivore</v>
      </c>
      <c r="D52" s="21" t="str">
        <f t="shared" si="8"/>
        <v>Unknown</v>
      </c>
      <c r="E52" s="21" t="s">
        <v>22</v>
      </c>
      <c r="F52" s="10" t="s">
        <v>50</v>
      </c>
      <c r="G52" s="10" t="s">
        <v>50</v>
      </c>
      <c r="H52" s="3" t="s">
        <v>51</v>
      </c>
    </row>
    <row r="53" spans="1:8" x14ac:dyDescent="0.15">
      <c r="A53" s="10" t="s">
        <v>27</v>
      </c>
      <c r="B53" s="21" t="s">
        <v>22</v>
      </c>
      <c r="C53" s="21" t="str">
        <f t="shared" si="7"/>
        <v>Unknown</v>
      </c>
      <c r="D53" s="21" t="str">
        <f t="shared" si="8"/>
        <v>Cattle or Horse</v>
      </c>
      <c r="E53" s="21" t="s">
        <v>22</v>
      </c>
      <c r="F53" s="10" t="s">
        <v>55</v>
      </c>
      <c r="G53" s="10" t="s">
        <v>50</v>
      </c>
      <c r="H53" s="3" t="s">
        <v>53</v>
      </c>
    </row>
    <row r="54" spans="1:8" x14ac:dyDescent="0.15">
      <c r="A54" s="10" t="s">
        <v>28</v>
      </c>
      <c r="B54" s="21" t="s">
        <v>22</v>
      </c>
      <c r="C54" s="21" t="str">
        <f t="shared" si="7"/>
        <v>Herbivore</v>
      </c>
      <c r="D54" s="21" t="str">
        <f t="shared" si="8"/>
        <v>Unknown</v>
      </c>
      <c r="E54" s="21" t="s">
        <v>22</v>
      </c>
      <c r="F54" s="10" t="s">
        <v>55</v>
      </c>
      <c r="G54" s="10" t="s">
        <v>50</v>
      </c>
      <c r="H54" s="3" t="s">
        <v>53</v>
      </c>
    </row>
    <row r="55" spans="1:8" x14ac:dyDescent="0.15">
      <c r="A55" s="10" t="s">
        <v>29</v>
      </c>
      <c r="B55" s="21" t="s">
        <v>22</v>
      </c>
      <c r="C55" s="21" t="str">
        <f t="shared" si="7"/>
        <v>Herbivore</v>
      </c>
      <c r="D55" s="21" t="str">
        <f t="shared" si="8"/>
        <v>Unknown</v>
      </c>
      <c r="E55" s="21" t="s">
        <v>22</v>
      </c>
      <c r="F55" s="10" t="s">
        <v>50</v>
      </c>
      <c r="G55" s="10" t="s">
        <v>50</v>
      </c>
      <c r="H55" s="3" t="s">
        <v>51</v>
      </c>
    </row>
    <row r="56" spans="1:8" x14ac:dyDescent="0.15">
      <c r="A56" s="10" t="s">
        <v>30</v>
      </c>
      <c r="B56" s="21" t="s">
        <v>22</v>
      </c>
      <c r="C56" s="21" t="str">
        <f t="shared" si="7"/>
        <v>Omnivore</v>
      </c>
      <c r="D56" s="21" t="str">
        <f t="shared" si="8"/>
        <v>Unknown</v>
      </c>
      <c r="E56" s="21" t="s">
        <v>22</v>
      </c>
      <c r="F56" s="10" t="s">
        <v>55</v>
      </c>
      <c r="G56" s="10" t="s">
        <v>50</v>
      </c>
      <c r="H56" s="3" t="s">
        <v>53</v>
      </c>
    </row>
    <row r="57" spans="1:8" x14ac:dyDescent="0.15">
      <c r="A57" s="10" t="s">
        <v>31</v>
      </c>
      <c r="B57" s="21" t="s">
        <v>22</v>
      </c>
      <c r="C57" s="21" t="s">
        <v>22</v>
      </c>
      <c r="D57" s="21" t="s">
        <v>22</v>
      </c>
      <c r="E57" s="21" t="s">
        <v>22</v>
      </c>
      <c r="F57" s="10" t="s">
        <v>22</v>
      </c>
      <c r="G57" s="10" t="s">
        <v>22</v>
      </c>
    </row>
    <row r="58" spans="1:8" x14ac:dyDescent="0.15">
      <c r="A58" s="10" t="s">
        <v>32</v>
      </c>
      <c r="B58" s="21" t="s">
        <v>22</v>
      </c>
      <c r="C58" s="21" t="str">
        <f t="shared" ref="C58:C64" si="9">IF(C17&gt;0.9,"Omnivore",IF(AND(C17&gt;=0.7,C17&lt;=0.9),"Unknown", "Herbivore"))</f>
        <v>Herbivore</v>
      </c>
      <c r="D58" s="21" t="str">
        <f t="shared" ref="D58:D64" si="10">IF(D17&gt;0.28,"Cattle or Horse",IF(AND(D17&gt;=0.05,D17&lt;=0.28),"Unknown", "Human"))</f>
        <v>Cattle or Horse</v>
      </c>
      <c r="E58" s="21" t="s">
        <v>22</v>
      </c>
      <c r="F58" s="10" t="s">
        <v>58</v>
      </c>
      <c r="G58" s="10" t="s">
        <v>58</v>
      </c>
      <c r="H58" s="3" t="s">
        <v>51</v>
      </c>
    </row>
    <row r="59" spans="1:8" x14ac:dyDescent="0.15">
      <c r="A59" s="10" t="s">
        <v>33</v>
      </c>
      <c r="B59" s="21" t="s">
        <v>22</v>
      </c>
      <c r="C59" s="21" t="str">
        <f t="shared" si="9"/>
        <v>Herbivore</v>
      </c>
      <c r="D59" s="21" t="str">
        <f t="shared" si="10"/>
        <v>Unknown</v>
      </c>
      <c r="E59" s="21" t="s">
        <v>22</v>
      </c>
      <c r="F59" s="10" t="s">
        <v>50</v>
      </c>
      <c r="G59" s="10" t="s">
        <v>50</v>
      </c>
      <c r="H59" s="3" t="s">
        <v>51</v>
      </c>
    </row>
    <row r="60" spans="1:8" x14ac:dyDescent="0.15">
      <c r="A60" s="10" t="s">
        <v>34</v>
      </c>
      <c r="B60" s="21" t="s">
        <v>22</v>
      </c>
      <c r="C60" s="21" t="str">
        <f t="shared" si="9"/>
        <v>Herbivore</v>
      </c>
      <c r="D60" s="21" t="str">
        <f t="shared" si="10"/>
        <v>Unknown</v>
      </c>
      <c r="E60" s="21" t="s">
        <v>22</v>
      </c>
      <c r="F60" s="10" t="s">
        <v>50</v>
      </c>
      <c r="G60" s="10" t="s">
        <v>50</v>
      </c>
      <c r="H60" s="3" t="s">
        <v>51</v>
      </c>
    </row>
    <row r="61" spans="1:8" x14ac:dyDescent="0.15">
      <c r="A61" s="10" t="s">
        <v>35</v>
      </c>
      <c r="B61" s="21" t="s">
        <v>22</v>
      </c>
      <c r="C61" s="21" t="str">
        <f t="shared" si="9"/>
        <v>Herbivore</v>
      </c>
      <c r="D61" s="21" t="str">
        <f t="shared" si="10"/>
        <v>Unknown</v>
      </c>
      <c r="E61" s="21" t="s">
        <v>22</v>
      </c>
      <c r="F61" s="10" t="s">
        <v>50</v>
      </c>
      <c r="G61" s="10" t="s">
        <v>50</v>
      </c>
      <c r="H61" s="3" t="s">
        <v>51</v>
      </c>
    </row>
    <row r="62" spans="1:8" x14ac:dyDescent="0.15">
      <c r="A62" s="10" t="s">
        <v>36</v>
      </c>
      <c r="B62" s="21" t="s">
        <v>22</v>
      </c>
      <c r="C62" s="21" t="str">
        <f t="shared" si="9"/>
        <v>Herbivore</v>
      </c>
      <c r="D62" s="21" t="str">
        <f t="shared" si="10"/>
        <v>Unknown</v>
      </c>
      <c r="E62" s="21" t="s">
        <v>22</v>
      </c>
      <c r="F62" s="10" t="s">
        <v>50</v>
      </c>
      <c r="G62" s="10" t="s">
        <v>50</v>
      </c>
      <c r="H62" s="3" t="s">
        <v>51</v>
      </c>
    </row>
    <row r="63" spans="1:8" x14ac:dyDescent="0.15">
      <c r="A63" s="10" t="s">
        <v>37</v>
      </c>
      <c r="B63" s="21" t="s">
        <v>22</v>
      </c>
      <c r="C63" s="21" t="str">
        <f t="shared" si="9"/>
        <v>Herbivore</v>
      </c>
      <c r="D63" s="21" t="str">
        <f t="shared" si="10"/>
        <v>Unknown</v>
      </c>
      <c r="E63" s="21" t="s">
        <v>22</v>
      </c>
      <c r="F63" s="10" t="s">
        <v>50</v>
      </c>
      <c r="G63" s="10" t="s">
        <v>50</v>
      </c>
      <c r="H63" s="3" t="s">
        <v>51</v>
      </c>
    </row>
    <row r="64" spans="1:8" x14ac:dyDescent="0.15">
      <c r="A64" s="10" t="s">
        <v>38</v>
      </c>
      <c r="B64" s="21" t="s">
        <v>22</v>
      </c>
      <c r="C64" s="21" t="str">
        <f t="shared" si="9"/>
        <v>Herbivore</v>
      </c>
      <c r="D64" s="21" t="str">
        <f t="shared" si="10"/>
        <v>Unknown</v>
      </c>
      <c r="E64" s="21" t="s">
        <v>22</v>
      </c>
      <c r="F64" s="10" t="s">
        <v>58</v>
      </c>
      <c r="G64" s="10" t="s">
        <v>50</v>
      </c>
      <c r="H64" s="3" t="s">
        <v>53</v>
      </c>
    </row>
  </sheetData>
  <mergeCells count="1">
    <mergeCell ref="A25:A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 S7 Soil fingerprints</vt:lpstr>
    </vt:vector>
  </TitlesOfParts>
  <Company>SISYPHE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Loïc Harrault</dc:creator>
  <cp:lastModifiedBy>Loïc Harrault</cp:lastModifiedBy>
  <dcterms:created xsi:type="dcterms:W3CDTF">2018-11-27T08:41:15Z</dcterms:created>
  <dcterms:modified xsi:type="dcterms:W3CDTF">2018-11-27T08:41:25Z</dcterms:modified>
</cp:coreProperties>
</file>