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BS RU\New article\PK 2018\optimization\PLoS One\Jane\New folder\"/>
    </mc:Choice>
  </mc:AlternateContent>
  <bookViews>
    <workbookView xWindow="0" yWindow="0" windowWidth="20490" windowHeight="8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3" i="1" l="1"/>
  <c r="AI14" i="1"/>
  <c r="AI15" i="1"/>
  <c r="AI16" i="1"/>
  <c r="AI17" i="1"/>
  <c r="AI18" i="1"/>
  <c r="AI19" i="1"/>
  <c r="AI20" i="1"/>
  <c r="AI21" i="1"/>
  <c r="AI22" i="1"/>
  <c r="AI23" i="1"/>
  <c r="AI24" i="1"/>
  <c r="AI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12" i="1"/>
  <c r="AA13" i="1" l="1"/>
  <c r="AA14" i="1"/>
  <c r="AA15" i="1"/>
  <c r="AA16" i="1"/>
  <c r="AA17" i="1"/>
  <c r="AA18" i="1"/>
  <c r="AA19" i="1"/>
  <c r="AA20" i="1"/>
  <c r="AA21" i="1"/>
  <c r="AA22" i="1"/>
  <c r="AA23" i="1"/>
  <c r="AA24" i="1"/>
  <c r="AA12" i="1"/>
  <c r="Z13" i="1"/>
  <c r="Z14" i="1"/>
  <c r="Z15" i="1"/>
  <c r="Z16" i="1"/>
  <c r="Z17" i="1"/>
  <c r="Z18" i="1"/>
  <c r="Z19" i="1"/>
  <c r="Z20" i="1"/>
  <c r="Z21" i="1"/>
  <c r="Z22" i="1"/>
  <c r="Z23" i="1"/>
  <c r="Z24" i="1"/>
  <c r="Z12" i="1"/>
  <c r="R23" i="1"/>
  <c r="Q13" i="1"/>
  <c r="R13" i="1"/>
  <c r="R14" i="1"/>
  <c r="R15" i="1"/>
  <c r="R16" i="1"/>
  <c r="R17" i="1"/>
  <c r="R18" i="1"/>
  <c r="R19" i="1"/>
  <c r="R20" i="1"/>
  <c r="R21" i="1"/>
  <c r="R22" i="1"/>
  <c r="R24" i="1"/>
  <c r="R12" i="1"/>
  <c r="Q14" i="1"/>
  <c r="Q15" i="1"/>
  <c r="Q16" i="1"/>
  <c r="Q17" i="1"/>
  <c r="Q18" i="1"/>
  <c r="Q19" i="1"/>
  <c r="Q20" i="1"/>
  <c r="Q21" i="1"/>
  <c r="Q22" i="1"/>
  <c r="Q23" i="1"/>
  <c r="Q24" i="1"/>
  <c r="Q12" i="1"/>
  <c r="H13" i="1"/>
  <c r="H14" i="1"/>
  <c r="H15" i="1"/>
  <c r="H16" i="1"/>
  <c r="H17" i="1"/>
  <c r="H18" i="1"/>
  <c r="H19" i="1"/>
  <c r="H20" i="1"/>
  <c r="H21" i="1"/>
  <c r="H22" i="1"/>
  <c r="H23" i="1"/>
  <c r="H12" i="1"/>
  <c r="I12" i="1"/>
  <c r="I13" i="1"/>
  <c r="I14" i="1"/>
  <c r="I15" i="1"/>
  <c r="I16" i="1"/>
  <c r="I17" i="1"/>
  <c r="I18" i="1"/>
  <c r="I19" i="1"/>
  <c r="I20" i="1"/>
  <c r="I21" i="1"/>
  <c r="I22" i="1"/>
  <c r="I23" i="1"/>
  <c r="I11" i="1"/>
  <c r="H11" i="1"/>
</calcChain>
</file>

<file path=xl/sharedStrings.xml><?xml version="1.0" encoding="utf-8"?>
<sst xmlns="http://schemas.openxmlformats.org/spreadsheetml/2006/main" count="39" uniqueCount="32">
  <si>
    <t>POP Conc. (mg/mL)</t>
  </si>
  <si>
    <t>% DPPH radical scavenging activity 1</t>
  </si>
  <si>
    <t>% DPPH radical scavenging activity 2</t>
  </si>
  <si>
    <t>% DPPH radical scavenging activity 3</t>
  </si>
  <si>
    <t>SD</t>
  </si>
  <si>
    <t xml:space="preserve">Supporting Information S2 Dataset: Antioxidant activity of POP </t>
  </si>
  <si>
    <t>Mean</t>
  </si>
  <si>
    <t>A.</t>
  </si>
  <si>
    <t>DPPH</t>
  </si>
  <si>
    <t>B.</t>
  </si>
  <si>
    <t>ABTS</t>
  </si>
  <si>
    <t>%ABTS radical scavenging 1</t>
  </si>
  <si>
    <t>%ABTS radical scavenging 2</t>
  </si>
  <si>
    <t>%ABTS radical scavenging 3</t>
  </si>
  <si>
    <t xml:space="preserve"> </t>
  </si>
  <si>
    <t>Vitamin C</t>
  </si>
  <si>
    <t>Vitamin C Conc. (mg/mL)</t>
  </si>
  <si>
    <t>%DPPH radical scavenging 1</t>
  </si>
  <si>
    <t>%DPPH radical scavenging 2</t>
  </si>
  <si>
    <t>%DPPH radical scavenging 3</t>
  </si>
  <si>
    <t>Control</t>
  </si>
  <si>
    <t xml:space="preserve">Control </t>
  </si>
  <si>
    <t xml:space="preserve">Vitamin C </t>
  </si>
  <si>
    <t>Vitamin C (mg/mL)</t>
  </si>
  <si>
    <t>%ABTS radical scavenging1</t>
  </si>
  <si>
    <t>%ABTS radical scavenging2</t>
  </si>
  <si>
    <t>%ABTS radical scavenging3</t>
  </si>
  <si>
    <t>EC50  calculation of POP and Vitamin C : POP against DPPH radical scavenging (A), POP against ABTS radical scavenging (B), Vitamin C against DPPH radicals and Vitamin C against ABTS radicals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</si>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</sst>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rgb="FF595959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3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/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 readingOrder="1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7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baseline="0">
                <a:effectLst/>
              </a:rPr>
              <a:t>EC</a:t>
            </a:r>
            <a:r>
              <a:rPr lang="en-US" sz="1800" b="1" i="0" u="none" strike="noStrike" baseline="-25000">
                <a:effectLst/>
              </a:rPr>
              <a:t>50</a:t>
            </a:r>
            <a:r>
              <a:rPr lang="en-US" sz="1800" b="1" i="0" u="none" strike="noStrike" baseline="0">
                <a:effectLst/>
              </a:rPr>
              <a:t> </a:t>
            </a:r>
            <a:r>
              <a:rPr lang="en-US" sz="1800" b="0" i="0" baseline="0">
                <a:effectLst/>
              </a:rPr>
              <a:t> of POP against DPPH radicals scavenging</a:t>
            </a:r>
            <a:endParaRPr lang="en-US" sz="18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8.617237391732975E-2"/>
                  <c:y val="0.3108852276240686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aseline="0"/>
                      <a:t>y = 16.269x + 33.139</a:t>
                    </a:r>
                    <a:br>
                      <a:rPr lang="en-US" sz="1100" baseline="0"/>
                    </a:br>
                    <a:r>
                      <a:rPr lang="en-US" sz="1100" baseline="0"/>
                      <a:t>R² = 0.8313</a:t>
                    </a:r>
                    <a:endParaRPr lang="en-US" sz="11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Sheet1!$D$11:$D$23</c:f>
              <c:numCache>
                <c:formatCode>General</c:formatCode>
                <c:ptCount val="1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1.6</c:v>
                </c:pt>
                <c:pt idx="8">
                  <c:v>1.8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numCache>
            </c:numRef>
          </c:xVal>
          <c:yVal>
            <c:numRef>
              <c:f>Sheet1!$I$11:$I$23</c:f>
              <c:numCache>
                <c:formatCode>General</c:formatCode>
                <c:ptCount val="13"/>
                <c:pt idx="0">
                  <c:v>18.866666666666664</c:v>
                </c:pt>
                <c:pt idx="1">
                  <c:v>28</c:v>
                </c:pt>
                <c:pt idx="2">
                  <c:v>36.389999999999993</c:v>
                </c:pt>
                <c:pt idx="3">
                  <c:v>42.693333333333335</c:v>
                </c:pt>
                <c:pt idx="4">
                  <c:v>52.23</c:v>
                </c:pt>
                <c:pt idx="5">
                  <c:v>58.140000000000008</c:v>
                </c:pt>
                <c:pt idx="6">
                  <c:v>64.336666666666659</c:v>
                </c:pt>
                <c:pt idx="7">
                  <c:v>67.94</c:v>
                </c:pt>
                <c:pt idx="8">
                  <c:v>73.100000000000009</c:v>
                </c:pt>
                <c:pt idx="9">
                  <c:v>78.843333333333348</c:v>
                </c:pt>
                <c:pt idx="10">
                  <c:v>90.21</c:v>
                </c:pt>
                <c:pt idx="11">
                  <c:v>96.676666666666662</c:v>
                </c:pt>
                <c:pt idx="12">
                  <c:v>97.573333333333338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226520"/>
        <c:axId val="393219856"/>
      </c:scatterChart>
      <c:valAx>
        <c:axId val="393226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POP (mg/mL)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219856"/>
        <c:crosses val="autoZero"/>
        <c:crossBetween val="midCat"/>
      </c:valAx>
      <c:valAx>
        <c:axId val="3932198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Scavenging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226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baseline="0">
                <a:effectLst/>
              </a:rPr>
              <a:t>EC</a:t>
            </a:r>
            <a:r>
              <a:rPr lang="en-US" sz="1800" b="1" i="0" u="none" strike="noStrike" baseline="-25000">
                <a:effectLst/>
              </a:rPr>
              <a:t>50</a:t>
            </a:r>
            <a:r>
              <a:rPr lang="en-US" sz="1800" b="1" i="0" u="none" strike="noStrike" baseline="0">
                <a:effectLst/>
              </a:rPr>
              <a:t> </a:t>
            </a:r>
            <a:r>
              <a:rPr lang="en-US" sz="1800" b="0" i="0" baseline="0">
                <a:effectLst/>
              </a:rPr>
              <a:t> of POP against ABTS radicals scavenging</a:t>
            </a:r>
            <a:endParaRPr lang="en-US" sz="18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7.7798337707786533E-2"/>
                  <c:y val="0.3884615384615384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aseline="0"/>
                      <a:t>y = 14.155x + 38.331</a:t>
                    </a:r>
                    <a:br>
                      <a:rPr lang="en-US" sz="1100" baseline="0"/>
                    </a:br>
                    <a:r>
                      <a:rPr lang="en-US" sz="1100" baseline="0"/>
                      <a:t>R² = 0.8223</a:t>
                    </a:r>
                    <a:endParaRPr lang="en-US" sz="11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Sheet1!$M$12:$M$24</c:f>
              <c:numCache>
                <c:formatCode>General</c:formatCode>
                <c:ptCount val="1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1.6</c:v>
                </c:pt>
                <c:pt idx="8">
                  <c:v>1.8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numCache>
            </c:numRef>
          </c:xVal>
          <c:yVal>
            <c:numRef>
              <c:f>Sheet1!$Q$12:$Q$24</c:f>
              <c:numCache>
                <c:formatCode>General</c:formatCode>
                <c:ptCount val="13"/>
                <c:pt idx="0">
                  <c:v>22.850000000000005</c:v>
                </c:pt>
                <c:pt idx="1">
                  <c:v>35.636666666666663</c:v>
                </c:pt>
                <c:pt idx="2">
                  <c:v>44.20333333333334</c:v>
                </c:pt>
                <c:pt idx="3">
                  <c:v>48.086666666666666</c:v>
                </c:pt>
                <c:pt idx="4">
                  <c:v>54.063333333333333</c:v>
                </c:pt>
                <c:pt idx="5">
                  <c:v>56.816666666666663</c:v>
                </c:pt>
                <c:pt idx="6">
                  <c:v>62.35</c:v>
                </c:pt>
                <c:pt idx="7">
                  <c:v>69.716666666666669</c:v>
                </c:pt>
                <c:pt idx="8">
                  <c:v>75.176666666666662</c:v>
                </c:pt>
                <c:pt idx="9">
                  <c:v>80.796666666666667</c:v>
                </c:pt>
                <c:pt idx="10">
                  <c:v>86.783333333333317</c:v>
                </c:pt>
                <c:pt idx="11">
                  <c:v>91.726666666666674</c:v>
                </c:pt>
                <c:pt idx="12">
                  <c:v>95.653333333333322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224952"/>
        <c:axId val="393224560"/>
      </c:scatterChart>
      <c:valAx>
        <c:axId val="393224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POP (mg/mL)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224560"/>
        <c:crosses val="autoZero"/>
        <c:crossBetween val="midCat"/>
      </c:valAx>
      <c:valAx>
        <c:axId val="3932245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Scavenging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224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baseline="0">
                <a:effectLst/>
              </a:rPr>
              <a:t>EC</a:t>
            </a:r>
            <a:r>
              <a:rPr lang="en-US" sz="1800" b="1" i="0" u="none" strike="noStrike" baseline="-25000">
                <a:effectLst/>
              </a:rPr>
              <a:t>50</a:t>
            </a:r>
            <a:r>
              <a:rPr lang="en-US" sz="1800" b="1" i="0" u="none" strike="noStrike" baseline="0">
                <a:effectLst/>
              </a:rPr>
              <a:t> </a:t>
            </a:r>
            <a:r>
              <a:rPr lang="en-US" sz="1800" b="0" i="0" baseline="0">
                <a:effectLst/>
              </a:rPr>
              <a:t>of Vitamin C against DPPH radicals scavenging</a:t>
            </a:r>
            <a:endParaRPr lang="en-US" sz="18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7.3408891468892254E-3"/>
                  <c:y val="0.2609512743411544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aseline="0"/>
                      <a:t>y = 10.027x + 43.653</a:t>
                    </a:r>
                    <a:br>
                      <a:rPr lang="en-US" sz="1200" baseline="0"/>
                    </a:br>
                    <a:r>
                      <a:rPr lang="en-US" sz="1200" baseline="0"/>
                      <a:t>R² = 0.8441</a:t>
                    </a:r>
                    <a:endParaRPr lang="en-US" sz="12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Sheet1!$V$12:$V$24</c:f>
              <c:numCache>
                <c:formatCode>General</c:formatCode>
                <c:ptCount val="1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1.6</c:v>
                </c:pt>
                <c:pt idx="8">
                  <c:v>1.8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numCache>
            </c:numRef>
          </c:xVal>
          <c:yVal>
            <c:numRef>
              <c:f>Sheet1!$Z$12:$Z$24</c:f>
              <c:numCache>
                <c:formatCode>General</c:formatCode>
                <c:ptCount val="13"/>
                <c:pt idx="0">
                  <c:v>34.916666666666664</c:v>
                </c:pt>
                <c:pt idx="1">
                  <c:v>41.11</c:v>
                </c:pt>
                <c:pt idx="2">
                  <c:v>46.816666666666663</c:v>
                </c:pt>
                <c:pt idx="3">
                  <c:v>50.113333333333337</c:v>
                </c:pt>
                <c:pt idx="4">
                  <c:v>54.75</c:v>
                </c:pt>
                <c:pt idx="5">
                  <c:v>57.800000000000004</c:v>
                </c:pt>
                <c:pt idx="6">
                  <c:v>62.243333333333332</c:v>
                </c:pt>
                <c:pt idx="7">
                  <c:v>64.58</c:v>
                </c:pt>
                <c:pt idx="8">
                  <c:v>68.029999999999987</c:v>
                </c:pt>
                <c:pt idx="9">
                  <c:v>72.73</c:v>
                </c:pt>
                <c:pt idx="10">
                  <c:v>78.469999999999985</c:v>
                </c:pt>
                <c:pt idx="11">
                  <c:v>82.45</c:v>
                </c:pt>
                <c:pt idx="12">
                  <c:v>84.09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254648"/>
        <c:axId val="312251904"/>
      </c:scatterChart>
      <c:valAx>
        <c:axId val="312254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Vitamin C (mg/mL)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251904"/>
        <c:crosses val="autoZero"/>
        <c:crossBetween val="midCat"/>
      </c:valAx>
      <c:valAx>
        <c:axId val="3122519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Scavenging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254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baseline="0">
                <a:effectLst/>
              </a:rPr>
              <a:t>EC</a:t>
            </a:r>
            <a:r>
              <a:rPr lang="en-US" sz="1800" b="1" i="0" u="none" strike="noStrike" baseline="-25000">
                <a:effectLst/>
              </a:rPr>
              <a:t>50</a:t>
            </a:r>
            <a:r>
              <a:rPr lang="en-US" sz="1800" b="1" i="0" u="none" strike="noStrike" baseline="0">
                <a:effectLst/>
              </a:rPr>
              <a:t> </a:t>
            </a:r>
            <a:r>
              <a:rPr lang="en-US" sz="1800" b="0" i="0" baseline="0">
                <a:effectLst/>
              </a:rPr>
              <a:t> of Vitamin C against ABTS radicals scavenging</a:t>
            </a:r>
            <a:endParaRPr lang="en-US" sz="18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2.73144608228089E-2"/>
                  <c:y val="0.3451382819465150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aseline="0"/>
                      <a:t>y = 10.129x + 43.032</a:t>
                    </a:r>
                    <a:br>
                      <a:rPr lang="en-US" sz="1400" baseline="0"/>
                    </a:br>
                    <a:r>
                      <a:rPr lang="en-US" sz="1400" baseline="0"/>
                      <a:t>R² = 0.8416</a:t>
                    </a:r>
                    <a:endParaRPr lang="en-US" sz="14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Sheet1!$AD$12:$AD$24</c:f>
              <c:numCache>
                <c:formatCode>General</c:formatCode>
                <c:ptCount val="1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1.6</c:v>
                </c:pt>
                <c:pt idx="8">
                  <c:v>1.8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numCache>
            </c:numRef>
          </c:xVal>
          <c:yVal>
            <c:numRef>
              <c:f>Sheet1!$AH$12:$AH$24</c:f>
              <c:numCache>
                <c:formatCode>General</c:formatCode>
                <c:ptCount val="13"/>
                <c:pt idx="0">
                  <c:v>33.550000000000004</c:v>
                </c:pt>
                <c:pt idx="1">
                  <c:v>38.46</c:v>
                </c:pt>
                <c:pt idx="2">
                  <c:v>48.803333333333335</c:v>
                </c:pt>
                <c:pt idx="3">
                  <c:v>50</c:v>
                </c:pt>
                <c:pt idx="4">
                  <c:v>54.49</c:v>
                </c:pt>
                <c:pt idx="5">
                  <c:v>57.48</c:v>
                </c:pt>
                <c:pt idx="6">
                  <c:v>62.1</c:v>
                </c:pt>
                <c:pt idx="7">
                  <c:v>64.45</c:v>
                </c:pt>
                <c:pt idx="8">
                  <c:v>68.006666666666661</c:v>
                </c:pt>
                <c:pt idx="9">
                  <c:v>71.283333333333331</c:v>
                </c:pt>
                <c:pt idx="10">
                  <c:v>77.22</c:v>
                </c:pt>
                <c:pt idx="11">
                  <c:v>82.07</c:v>
                </c:pt>
                <c:pt idx="12">
                  <c:v>84.470000000000013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030560"/>
        <c:axId val="422030952"/>
      </c:scatterChart>
      <c:valAx>
        <c:axId val="422030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Vitamin C (mg/mL)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030952"/>
        <c:crosses val="autoZero"/>
        <c:crossBetween val="midCat"/>
      </c:valAx>
      <c:valAx>
        <c:axId val="4220309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Scavenging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030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chart" Target="../charts/chart1.xml"/><Relationship Id="rId7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Relationship Id="rId9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302558</xdr:colOff>
      <xdr:row>78</xdr:row>
      <xdr:rowOff>123264</xdr:rowOff>
    </xdr:from>
    <xdr:to>
      <xdr:col>5</xdr:col>
      <xdr:colOff>568513</xdr:colOff>
      <xdr:row>81</xdr:row>
      <xdr:rowOff>170812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7911" y="15161558"/>
          <a:ext cx="1476190" cy="619048"/>
        </a:xfrm>
        <a:prstGeom prst="rect">
          <a:avLst/>
        </a:prstGeom>
      </xdr:spPr>
    </xdr:pic>
    <xdr:clientData/>
  </xdr:twoCellAnchor>
  <xdr:twoCellAnchor editAs="oneCell">
    <xdr:from>
      <xdr:col>10</xdr:col>
      <xdr:colOff>593913</xdr:colOff>
      <xdr:row>78</xdr:row>
      <xdr:rowOff>78441</xdr:rowOff>
    </xdr:from>
    <xdr:to>
      <xdr:col>13</xdr:col>
      <xdr:colOff>54750</xdr:colOff>
      <xdr:row>82</xdr:row>
      <xdr:rowOff>11679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45089" y="15116735"/>
          <a:ext cx="1276190" cy="695238"/>
        </a:xfrm>
        <a:prstGeom prst="rect">
          <a:avLst/>
        </a:prstGeom>
      </xdr:spPr>
    </xdr:pic>
    <xdr:clientData/>
  </xdr:twoCellAnchor>
  <xdr:twoCellAnchor>
    <xdr:from>
      <xdr:col>1</xdr:col>
      <xdr:colOff>504265</xdr:colOff>
      <xdr:row>58</xdr:row>
      <xdr:rowOff>73958</xdr:rowOff>
    </xdr:from>
    <xdr:to>
      <xdr:col>8</xdr:col>
      <xdr:colOff>313764</xdr:colOff>
      <xdr:row>77</xdr:row>
      <xdr:rowOff>67235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554691</xdr:colOff>
      <xdr:row>58</xdr:row>
      <xdr:rowOff>67235</xdr:rowOff>
    </xdr:from>
    <xdr:to>
      <xdr:col>15</xdr:col>
      <xdr:colOff>291352</xdr:colOff>
      <xdr:row>77</xdr:row>
      <xdr:rowOff>78440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229722</xdr:colOff>
      <xdr:row>58</xdr:row>
      <xdr:rowOff>85164</xdr:rowOff>
    </xdr:from>
    <xdr:to>
      <xdr:col>23</xdr:col>
      <xdr:colOff>504265</xdr:colOff>
      <xdr:row>77</xdr:row>
      <xdr:rowOff>168087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588307</xdr:colOff>
      <xdr:row>58</xdr:row>
      <xdr:rowOff>6722</xdr:rowOff>
    </xdr:from>
    <xdr:to>
      <xdr:col>32</xdr:col>
      <xdr:colOff>414617</xdr:colOff>
      <xdr:row>76</xdr:row>
      <xdr:rowOff>112059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19</xdr:col>
      <xdr:colOff>313764</xdr:colOff>
      <xdr:row>78</xdr:row>
      <xdr:rowOff>67235</xdr:rowOff>
    </xdr:from>
    <xdr:to>
      <xdr:col>21</xdr:col>
      <xdr:colOff>593911</xdr:colOff>
      <xdr:row>80</xdr:row>
      <xdr:rowOff>147289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810999" y="15105529"/>
          <a:ext cx="1490383" cy="461054"/>
        </a:xfrm>
        <a:prstGeom prst="rect">
          <a:avLst/>
        </a:prstGeom>
      </xdr:spPr>
    </xdr:pic>
    <xdr:clientData/>
  </xdr:twoCellAnchor>
  <xdr:twoCellAnchor editAs="oneCell">
    <xdr:from>
      <xdr:col>28</xdr:col>
      <xdr:colOff>0</xdr:colOff>
      <xdr:row>78</xdr:row>
      <xdr:rowOff>0</xdr:rowOff>
    </xdr:from>
    <xdr:to>
      <xdr:col>30</xdr:col>
      <xdr:colOff>227860</xdr:colOff>
      <xdr:row>81</xdr:row>
      <xdr:rowOff>76119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6943294" y="15038294"/>
          <a:ext cx="1438095" cy="64761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26</xdr:row>
          <xdr:rowOff>76200</xdr:rowOff>
        </xdr:from>
        <xdr:to>
          <xdr:col>14</xdr:col>
          <xdr:colOff>590550</xdr:colOff>
          <xdr:row>48</xdr:row>
          <xdr:rowOff>9525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4</xdr:col>
      <xdr:colOff>250897</xdr:colOff>
      <xdr:row>5</xdr:row>
      <xdr:rowOff>133350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5725" y="0"/>
          <a:ext cx="2603572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AI79"/>
  <sheetViews>
    <sheetView tabSelected="1" topLeftCell="A49" zoomScale="55" zoomScaleNormal="55" workbookViewId="0">
      <selection activeCell="G4" sqref="G4"/>
    </sheetView>
  </sheetViews>
  <sheetFormatPr defaultRowHeight="15" x14ac:dyDescent="0.25"/>
  <sheetData>
    <row r="7" spans="1:35" x14ac:dyDescent="0.25">
      <c r="A7" s="1" t="s">
        <v>5</v>
      </c>
    </row>
    <row r="9" spans="1:35" x14ac:dyDescent="0.25">
      <c r="AC9" t="s">
        <v>21</v>
      </c>
      <c r="AD9" t="s">
        <v>22</v>
      </c>
    </row>
    <row r="10" spans="1:35" x14ac:dyDescent="0.25">
      <c r="B10" t="s">
        <v>7</v>
      </c>
      <c r="C10" s="15" t="s">
        <v>8</v>
      </c>
      <c r="D10" s="15" t="s">
        <v>0</v>
      </c>
      <c r="E10" s="15" t="s">
        <v>1</v>
      </c>
      <c r="F10" s="15" t="s">
        <v>2</v>
      </c>
      <c r="G10" s="15" t="s">
        <v>3</v>
      </c>
      <c r="H10" s="10" t="s">
        <v>4</v>
      </c>
      <c r="I10" s="5" t="s">
        <v>6</v>
      </c>
      <c r="J10" s="15"/>
      <c r="K10" t="s">
        <v>9</v>
      </c>
      <c r="L10" t="s">
        <v>10</v>
      </c>
      <c r="T10" t="s">
        <v>20</v>
      </c>
      <c r="U10" t="s">
        <v>15</v>
      </c>
    </row>
    <row r="11" spans="1:35" x14ac:dyDescent="0.25">
      <c r="C11" s="15"/>
      <c r="D11" s="11">
        <v>0.2</v>
      </c>
      <c r="E11" s="11">
        <v>18.2</v>
      </c>
      <c r="F11" s="11">
        <v>22.1</v>
      </c>
      <c r="G11" s="11">
        <v>16.3</v>
      </c>
      <c r="H11" s="9">
        <f t="shared" ref="H11:H23" si="0">_xlfn.STDEV.S(E11:G11)</f>
        <v>2.9569128044860324</v>
      </c>
      <c r="I11" s="16">
        <f t="shared" ref="I11:I23" si="1">AVERAGE(E11:G11)</f>
        <v>18.866666666666664</v>
      </c>
      <c r="J11" s="15"/>
      <c r="M11" t="s">
        <v>0</v>
      </c>
      <c r="N11" t="s">
        <v>11</v>
      </c>
      <c r="O11" t="s">
        <v>12</v>
      </c>
      <c r="P11" t="s">
        <v>13</v>
      </c>
      <c r="Q11" s="2" t="s">
        <v>6</v>
      </c>
      <c r="R11" s="8" t="s">
        <v>4</v>
      </c>
      <c r="V11" t="s">
        <v>16</v>
      </c>
      <c r="W11" t="s">
        <v>17</v>
      </c>
      <c r="X11" t="s">
        <v>18</v>
      </c>
      <c r="Y11" t="s">
        <v>19</v>
      </c>
      <c r="Z11" s="2" t="s">
        <v>6</v>
      </c>
      <c r="AA11" s="8" t="s">
        <v>4</v>
      </c>
      <c r="AD11" t="s">
        <v>23</v>
      </c>
      <c r="AE11" t="s">
        <v>24</v>
      </c>
      <c r="AF11" t="s">
        <v>25</v>
      </c>
      <c r="AG11" t="s">
        <v>26</v>
      </c>
      <c r="AH11" s="2" t="s">
        <v>6</v>
      </c>
      <c r="AI11" s="8" t="s">
        <v>4</v>
      </c>
    </row>
    <row r="12" spans="1:35" x14ac:dyDescent="0.25">
      <c r="C12" s="15"/>
      <c r="D12" s="11">
        <v>0.4</v>
      </c>
      <c r="E12" s="11">
        <v>24</v>
      </c>
      <c r="F12" s="11">
        <v>28</v>
      </c>
      <c r="G12" s="11">
        <v>32</v>
      </c>
      <c r="H12" s="9">
        <f t="shared" si="0"/>
        <v>4</v>
      </c>
      <c r="I12" s="16">
        <f t="shared" si="1"/>
        <v>28</v>
      </c>
      <c r="J12" s="15"/>
      <c r="M12" s="3">
        <v>0.2</v>
      </c>
      <c r="N12" s="6">
        <v>20.45</v>
      </c>
      <c r="O12" s="6">
        <v>27.03</v>
      </c>
      <c r="P12" s="6">
        <v>21.07</v>
      </c>
      <c r="Q12" s="2">
        <f>AVERAGE(N12:P12)</f>
        <v>22.850000000000005</v>
      </c>
      <c r="R12" s="8">
        <f t="shared" ref="R12:R24" si="2">_xlfn.STDEV.S(N12:P12)</f>
        <v>3.6332354726881819</v>
      </c>
      <c r="V12" s="11">
        <v>0.2</v>
      </c>
      <c r="W12" s="6">
        <v>38.159999999999997</v>
      </c>
      <c r="X12" s="6">
        <v>34.11</v>
      </c>
      <c r="Y12" s="6">
        <v>32.479999999999997</v>
      </c>
      <c r="Z12" s="5">
        <f t="shared" ref="Z12:Z24" si="3">AVERAGE(W12:Y12)</f>
        <v>34.916666666666664</v>
      </c>
      <c r="AA12" s="10">
        <f t="shared" ref="AA12:AA24" si="4">_xlfn.STDEV.S(W12:Y12)</f>
        <v>2.9246595243435314</v>
      </c>
      <c r="AD12" s="11">
        <v>0.2</v>
      </c>
      <c r="AE12" s="6">
        <v>35.869999999999997</v>
      </c>
      <c r="AF12" s="6">
        <v>31.65</v>
      </c>
      <c r="AG12" s="6">
        <v>33.130000000000003</v>
      </c>
      <c r="AH12" s="2">
        <f>AVERAGE(AE12:AG12)</f>
        <v>33.550000000000004</v>
      </c>
      <c r="AI12" s="8">
        <f>_xlfn.STDEV.S(AE12:AG12)</f>
        <v>2.1411212016137702</v>
      </c>
    </row>
    <row r="13" spans="1:35" x14ac:dyDescent="0.25">
      <c r="C13" s="15"/>
      <c r="D13" s="11">
        <v>0.6</v>
      </c>
      <c r="E13" s="11">
        <v>34.92</v>
      </c>
      <c r="F13" s="11">
        <v>39.869999999999997</v>
      </c>
      <c r="G13" s="11">
        <v>34.380000000000003</v>
      </c>
      <c r="H13" s="9">
        <f t="shared" si="0"/>
        <v>3.0258387267004143</v>
      </c>
      <c r="I13" s="16">
        <f t="shared" si="1"/>
        <v>36.389999999999993</v>
      </c>
      <c r="J13" s="15"/>
      <c r="M13" s="3">
        <v>0.4</v>
      </c>
      <c r="N13" s="6">
        <v>34.21</v>
      </c>
      <c r="O13" s="6">
        <v>38.619999999999997</v>
      </c>
      <c r="P13" s="6">
        <v>34.08</v>
      </c>
      <c r="Q13" s="2">
        <f>AVERAGE(N13:P13)</f>
        <v>35.636666666666663</v>
      </c>
      <c r="R13" s="8">
        <f t="shared" si="2"/>
        <v>2.5844599693810943</v>
      </c>
      <c r="V13" s="11">
        <v>0.4</v>
      </c>
      <c r="W13" s="6">
        <v>39.869999999999997</v>
      </c>
      <c r="X13" s="6">
        <v>39.65</v>
      </c>
      <c r="Y13" s="6">
        <v>43.81</v>
      </c>
      <c r="Z13" s="5">
        <f t="shared" si="3"/>
        <v>41.11</v>
      </c>
      <c r="AA13" s="10">
        <f t="shared" si="4"/>
        <v>2.3408545448190519</v>
      </c>
      <c r="AD13" s="11">
        <v>0.4</v>
      </c>
      <c r="AE13" s="6">
        <v>41.4</v>
      </c>
      <c r="AF13" s="6">
        <v>38.08</v>
      </c>
      <c r="AG13" s="6">
        <v>35.9</v>
      </c>
      <c r="AH13" s="2">
        <f t="shared" ref="AH13:AH24" si="5">AVERAGE(AE13:AG13)</f>
        <v>38.46</v>
      </c>
      <c r="AI13" s="8">
        <f t="shared" ref="AI13:AI24" si="6">_xlfn.STDEV.S(AE13:AG13)</f>
        <v>2.7696209126882332</v>
      </c>
    </row>
    <row r="14" spans="1:35" x14ac:dyDescent="0.25">
      <c r="C14" s="15"/>
      <c r="D14" s="11">
        <v>0.8</v>
      </c>
      <c r="E14" s="11">
        <v>42.59</v>
      </c>
      <c r="F14" s="11">
        <v>38.49</v>
      </c>
      <c r="G14" s="11">
        <v>47</v>
      </c>
      <c r="H14" s="9">
        <f t="shared" si="0"/>
        <v>4.2559409457055821</v>
      </c>
      <c r="I14" s="16">
        <f t="shared" si="1"/>
        <v>42.693333333333335</v>
      </c>
      <c r="J14" s="15"/>
      <c r="M14" s="3">
        <v>0.6</v>
      </c>
      <c r="N14" s="6">
        <v>42.07</v>
      </c>
      <c r="O14" s="6">
        <v>47.34</v>
      </c>
      <c r="P14" s="6">
        <v>43.2</v>
      </c>
      <c r="Q14" s="2">
        <f t="shared" ref="Q14:Q24" si="7">AVERAGE(N14:P14)</f>
        <v>44.20333333333334</v>
      </c>
      <c r="R14" s="8">
        <f t="shared" si="2"/>
        <v>2.7745690356041495</v>
      </c>
      <c r="V14" s="11">
        <v>0.6</v>
      </c>
      <c r="W14" s="6">
        <v>46.05</v>
      </c>
      <c r="X14" s="6">
        <v>51.22</v>
      </c>
      <c r="Y14" s="6">
        <v>43.18</v>
      </c>
      <c r="Z14" s="5">
        <f t="shared" si="3"/>
        <v>46.816666666666663</v>
      </c>
      <c r="AA14" s="10">
        <f t="shared" si="4"/>
        <v>4.0744611095620158</v>
      </c>
      <c r="AD14" s="11">
        <v>0.6</v>
      </c>
      <c r="AE14" s="6">
        <v>43.54</v>
      </c>
      <c r="AF14" s="6">
        <v>53.8</v>
      </c>
      <c r="AG14" s="6">
        <v>49.07</v>
      </c>
      <c r="AH14" s="2">
        <f t="shared" si="5"/>
        <v>48.803333333333335</v>
      </c>
      <c r="AI14" s="8">
        <f t="shared" si="6"/>
        <v>5.1351955496683201</v>
      </c>
    </row>
    <row r="15" spans="1:35" x14ac:dyDescent="0.25">
      <c r="C15" s="15"/>
      <c r="D15" s="11">
        <v>1</v>
      </c>
      <c r="E15" s="11">
        <v>52.26</v>
      </c>
      <c r="F15" s="11">
        <v>55.43</v>
      </c>
      <c r="G15" s="11">
        <v>49</v>
      </c>
      <c r="H15" s="9">
        <f t="shared" si="0"/>
        <v>3.2151049749580496</v>
      </c>
      <c r="I15" s="16">
        <f t="shared" si="1"/>
        <v>52.23</v>
      </c>
      <c r="J15" s="15"/>
      <c r="M15" s="3">
        <v>0.8</v>
      </c>
      <c r="N15" s="6">
        <v>47.03</v>
      </c>
      <c r="O15" s="6">
        <v>52.01</v>
      </c>
      <c r="P15" s="6">
        <v>45.22</v>
      </c>
      <c r="Q15" s="2">
        <f t="shared" si="7"/>
        <v>48.086666666666666</v>
      </c>
      <c r="R15" s="8">
        <f t="shared" si="2"/>
        <v>3.5161674211182445</v>
      </c>
      <c r="V15" s="11">
        <v>0.8</v>
      </c>
      <c r="W15" s="6">
        <v>49.13</v>
      </c>
      <c r="X15" s="6">
        <v>53.1</v>
      </c>
      <c r="Y15" s="6">
        <v>48.11</v>
      </c>
      <c r="Z15" s="5">
        <f t="shared" si="3"/>
        <v>50.113333333333337</v>
      </c>
      <c r="AA15" s="10">
        <f t="shared" si="4"/>
        <v>2.6363295191104879</v>
      </c>
      <c r="AD15" s="11">
        <v>0.8</v>
      </c>
      <c r="AE15" s="6">
        <v>48.65</v>
      </c>
      <c r="AF15" s="6">
        <v>50.14</v>
      </c>
      <c r="AG15" s="6">
        <v>51.21</v>
      </c>
      <c r="AH15" s="2">
        <f t="shared" si="5"/>
        <v>50</v>
      </c>
      <c r="AI15" s="8">
        <f t="shared" si="6"/>
        <v>1.2857293649909389</v>
      </c>
    </row>
    <row r="16" spans="1:35" x14ac:dyDescent="0.25">
      <c r="C16" s="15"/>
      <c r="D16" s="11">
        <v>1.2</v>
      </c>
      <c r="E16" s="11">
        <v>54.78</v>
      </c>
      <c r="F16" s="11">
        <v>62.56</v>
      </c>
      <c r="G16" s="11">
        <v>57.08</v>
      </c>
      <c r="H16" s="9">
        <f t="shared" si="0"/>
        <v>3.9968487587097923</v>
      </c>
      <c r="I16" s="16">
        <f t="shared" si="1"/>
        <v>58.140000000000008</v>
      </c>
      <c r="J16" s="15"/>
      <c r="M16" s="3">
        <v>1</v>
      </c>
      <c r="N16" s="6">
        <v>52.07</v>
      </c>
      <c r="O16" s="6">
        <v>57.01</v>
      </c>
      <c r="P16" s="6">
        <v>53.11</v>
      </c>
      <c r="Q16" s="2">
        <f t="shared" si="7"/>
        <v>54.063333333333333</v>
      </c>
      <c r="R16" s="8">
        <f t="shared" si="2"/>
        <v>2.6043297282282305</v>
      </c>
      <c r="V16" s="11">
        <v>1</v>
      </c>
      <c r="W16" s="6">
        <v>51.06</v>
      </c>
      <c r="X16" s="6">
        <v>58.15</v>
      </c>
      <c r="Y16" s="6">
        <v>55.04</v>
      </c>
      <c r="Z16" s="5">
        <f t="shared" si="3"/>
        <v>54.75</v>
      </c>
      <c r="AA16" s="10">
        <f t="shared" si="4"/>
        <v>3.5538851979207187</v>
      </c>
      <c r="AD16" s="11">
        <v>1</v>
      </c>
      <c r="AE16" s="6">
        <v>50.87</v>
      </c>
      <c r="AF16" s="6">
        <v>57.68</v>
      </c>
      <c r="AG16" s="6">
        <v>54.92</v>
      </c>
      <c r="AH16" s="2">
        <f t="shared" si="5"/>
        <v>54.49</v>
      </c>
      <c r="AI16" s="8">
        <f t="shared" si="6"/>
        <v>3.4253029063135436</v>
      </c>
    </row>
    <row r="17" spans="3:35" x14ac:dyDescent="0.25">
      <c r="C17" s="15"/>
      <c r="D17" s="11">
        <v>1.4</v>
      </c>
      <c r="E17" s="11">
        <v>61.47</v>
      </c>
      <c r="F17" s="11">
        <v>64.31</v>
      </c>
      <c r="G17" s="11">
        <v>67.23</v>
      </c>
      <c r="H17" s="9">
        <f t="shared" si="0"/>
        <v>2.8800925911042072</v>
      </c>
      <c r="I17" s="16">
        <f t="shared" si="1"/>
        <v>64.336666666666659</v>
      </c>
      <c r="J17" s="15"/>
      <c r="M17" s="3">
        <v>1.2</v>
      </c>
      <c r="N17" s="6">
        <v>55.23</v>
      </c>
      <c r="O17" s="6">
        <v>61.04</v>
      </c>
      <c r="P17" s="6">
        <v>54.18</v>
      </c>
      <c r="Q17" s="2">
        <f t="shared" si="7"/>
        <v>56.816666666666663</v>
      </c>
      <c r="R17" s="8">
        <f t="shared" si="2"/>
        <v>3.6950011276498058</v>
      </c>
      <c r="V17" s="11">
        <v>1.2</v>
      </c>
      <c r="W17" s="6">
        <v>54.11</v>
      </c>
      <c r="X17" s="6">
        <v>61.56</v>
      </c>
      <c r="Y17" s="6">
        <v>57.73</v>
      </c>
      <c r="Z17" s="5">
        <f t="shared" si="3"/>
        <v>57.800000000000004</v>
      </c>
      <c r="AA17" s="10">
        <f t="shared" si="4"/>
        <v>3.7254932559326974</v>
      </c>
      <c r="AD17" s="11">
        <v>1.2</v>
      </c>
      <c r="AE17" s="6">
        <v>53.56</v>
      </c>
      <c r="AF17" s="6">
        <v>60.87</v>
      </c>
      <c r="AG17" s="6">
        <v>58.01</v>
      </c>
      <c r="AH17" s="2">
        <f t="shared" si="5"/>
        <v>57.48</v>
      </c>
      <c r="AI17" s="8">
        <f t="shared" si="6"/>
        <v>3.6837073716569808</v>
      </c>
    </row>
    <row r="18" spans="3:35" x14ac:dyDescent="0.25">
      <c r="C18" s="15"/>
      <c r="D18" s="11">
        <v>1.6</v>
      </c>
      <c r="E18" s="11">
        <v>66.22</v>
      </c>
      <c r="F18" s="11">
        <v>72.599999999999994</v>
      </c>
      <c r="G18" s="11">
        <v>65</v>
      </c>
      <c r="H18" s="9">
        <f t="shared" si="0"/>
        <v>4.0815193249573101</v>
      </c>
      <c r="I18" s="16">
        <f t="shared" si="1"/>
        <v>67.94</v>
      </c>
      <c r="J18" s="15"/>
      <c r="M18" s="3">
        <v>1.4</v>
      </c>
      <c r="N18" s="6">
        <v>60.24</v>
      </c>
      <c r="O18" s="6">
        <v>65.45</v>
      </c>
      <c r="P18" s="6">
        <v>61.36</v>
      </c>
      <c r="Q18" s="2">
        <f t="shared" si="7"/>
        <v>62.35</v>
      </c>
      <c r="R18" s="8">
        <f t="shared" si="2"/>
        <v>2.7424623971897963</v>
      </c>
      <c r="V18" s="11">
        <v>1.4</v>
      </c>
      <c r="W18" s="6">
        <v>61.04</v>
      </c>
      <c r="X18" s="6">
        <v>60.03</v>
      </c>
      <c r="Y18" s="6">
        <v>65.66</v>
      </c>
      <c r="Z18" s="5">
        <f t="shared" si="3"/>
        <v>62.243333333333332</v>
      </c>
      <c r="AA18" s="10">
        <f t="shared" si="4"/>
        <v>3.001705071011028</v>
      </c>
      <c r="AD18" s="11">
        <v>1.4</v>
      </c>
      <c r="AE18" s="6">
        <v>60.54</v>
      </c>
      <c r="AF18" s="6">
        <v>59.05</v>
      </c>
      <c r="AG18" s="6">
        <v>66.709999999999994</v>
      </c>
      <c r="AH18" s="2">
        <f t="shared" si="5"/>
        <v>62.1</v>
      </c>
      <c r="AI18" s="8">
        <f t="shared" si="6"/>
        <v>4.0612928975881539</v>
      </c>
    </row>
    <row r="19" spans="3:35" x14ac:dyDescent="0.25">
      <c r="C19" s="15"/>
      <c r="D19" s="11">
        <v>1.8</v>
      </c>
      <c r="E19" s="11">
        <v>70.23</v>
      </c>
      <c r="F19" s="11">
        <v>78.010000000000005</v>
      </c>
      <c r="G19" s="11">
        <v>71.06</v>
      </c>
      <c r="H19" s="9">
        <f t="shared" si="0"/>
        <v>4.2723880909861185</v>
      </c>
      <c r="I19" s="16">
        <f t="shared" si="1"/>
        <v>73.100000000000009</v>
      </c>
      <c r="J19" s="15"/>
      <c r="M19" s="3">
        <v>1.6</v>
      </c>
      <c r="N19" s="6">
        <v>69.58</v>
      </c>
      <c r="O19" s="6">
        <v>67.010000000000005</v>
      </c>
      <c r="P19" s="6">
        <v>72.56</v>
      </c>
      <c r="Q19" s="2">
        <f t="shared" si="7"/>
        <v>69.716666666666669</v>
      </c>
      <c r="R19" s="8">
        <f t="shared" si="2"/>
        <v>2.7775228771935123</v>
      </c>
      <c r="V19" s="11">
        <v>1.6</v>
      </c>
      <c r="W19" s="6">
        <v>64.14</v>
      </c>
      <c r="X19" s="6">
        <v>62.09</v>
      </c>
      <c r="Y19" s="6">
        <v>67.510000000000005</v>
      </c>
      <c r="Z19" s="5">
        <f t="shared" si="3"/>
        <v>64.58</v>
      </c>
      <c r="AA19" s="10">
        <f t="shared" si="4"/>
        <v>2.7366585464759767</v>
      </c>
      <c r="AD19" s="11">
        <v>1.6</v>
      </c>
      <c r="AE19" s="6">
        <v>63.87</v>
      </c>
      <c r="AF19" s="6">
        <v>61.31</v>
      </c>
      <c r="AG19" s="6">
        <v>68.17</v>
      </c>
      <c r="AH19" s="2">
        <f t="shared" si="5"/>
        <v>64.45</v>
      </c>
      <c r="AI19" s="8">
        <f t="shared" si="6"/>
        <v>3.466583332331707</v>
      </c>
    </row>
    <row r="20" spans="3:35" x14ac:dyDescent="0.25">
      <c r="C20" s="15"/>
      <c r="D20" s="11">
        <v>2</v>
      </c>
      <c r="E20" s="11">
        <v>80.7</v>
      </c>
      <c r="F20" s="11">
        <v>83.04</v>
      </c>
      <c r="G20" s="11">
        <v>72.790000000000006</v>
      </c>
      <c r="H20" s="9">
        <f t="shared" si="0"/>
        <v>5.3713157916225081</v>
      </c>
      <c r="I20" s="16">
        <f t="shared" si="1"/>
        <v>78.843333333333348</v>
      </c>
      <c r="J20" s="15"/>
      <c r="M20" s="3">
        <v>1.8</v>
      </c>
      <c r="N20" s="6">
        <v>72.16</v>
      </c>
      <c r="O20" s="6">
        <v>77.34</v>
      </c>
      <c r="P20" s="6">
        <v>76.03</v>
      </c>
      <c r="Q20" s="2">
        <f t="shared" si="7"/>
        <v>75.176666666666662</v>
      </c>
      <c r="R20" s="8">
        <f t="shared" si="2"/>
        <v>2.6933683991116686</v>
      </c>
      <c r="V20" s="11">
        <v>1.8</v>
      </c>
      <c r="W20" s="6">
        <v>66.45</v>
      </c>
      <c r="X20" s="6">
        <v>65.81</v>
      </c>
      <c r="Y20" s="6">
        <v>71.83</v>
      </c>
      <c r="Z20" s="5">
        <f t="shared" si="3"/>
        <v>68.029999999999987</v>
      </c>
      <c r="AA20" s="10">
        <f t="shared" si="4"/>
        <v>3.306418001402724</v>
      </c>
      <c r="AD20" s="11">
        <v>1.8</v>
      </c>
      <c r="AE20" s="6">
        <v>65.88</v>
      </c>
      <c r="AF20" s="6">
        <v>69.2</v>
      </c>
      <c r="AG20" s="6">
        <v>68.94</v>
      </c>
      <c r="AH20" s="2">
        <f t="shared" si="5"/>
        <v>68.006666666666661</v>
      </c>
      <c r="AI20" s="8">
        <f t="shared" si="6"/>
        <v>1.8463296924800143</v>
      </c>
    </row>
    <row r="21" spans="3:35" x14ac:dyDescent="0.25">
      <c r="C21" s="15"/>
      <c r="D21" s="11">
        <v>3</v>
      </c>
      <c r="E21" s="11">
        <v>88.2</v>
      </c>
      <c r="F21" s="11">
        <v>95.31</v>
      </c>
      <c r="G21" s="11">
        <v>87.12</v>
      </c>
      <c r="H21" s="9">
        <f t="shared" si="0"/>
        <v>4.4496179611287969</v>
      </c>
      <c r="I21" s="16">
        <f t="shared" si="1"/>
        <v>90.21</v>
      </c>
      <c r="J21" s="15"/>
      <c r="M21" s="3">
        <v>2</v>
      </c>
      <c r="N21" s="6">
        <v>78.05</v>
      </c>
      <c r="O21" s="6">
        <v>85.22</v>
      </c>
      <c r="P21" s="6">
        <v>79.12</v>
      </c>
      <c r="Q21" s="2">
        <f t="shared" si="7"/>
        <v>80.796666666666667</v>
      </c>
      <c r="R21" s="8">
        <f t="shared" si="2"/>
        <v>3.8678977925138258</v>
      </c>
      <c r="V21" s="11">
        <v>2</v>
      </c>
      <c r="W21" s="6">
        <v>69.08</v>
      </c>
      <c r="X21" s="6">
        <v>71.33</v>
      </c>
      <c r="Y21" s="6">
        <v>77.78</v>
      </c>
      <c r="Z21" s="5">
        <f t="shared" si="3"/>
        <v>72.73</v>
      </c>
      <c r="AA21" s="10">
        <f t="shared" si="4"/>
        <v>4.5158055759742375</v>
      </c>
      <c r="AD21" s="11">
        <v>2</v>
      </c>
      <c r="AE21" s="6">
        <v>68.209999999999994</v>
      </c>
      <c r="AF21" s="6">
        <v>70.459999999999994</v>
      </c>
      <c r="AG21" s="6">
        <v>75.180000000000007</v>
      </c>
      <c r="AH21" s="2">
        <f t="shared" si="5"/>
        <v>71.283333333333331</v>
      </c>
      <c r="AI21" s="8">
        <f t="shared" si="6"/>
        <v>3.5571945874991693</v>
      </c>
    </row>
    <row r="22" spans="3:35" x14ac:dyDescent="0.25">
      <c r="C22" s="15"/>
      <c r="D22" s="11">
        <v>4</v>
      </c>
      <c r="E22" s="11">
        <v>98.28</v>
      </c>
      <c r="F22" s="11">
        <v>98.75</v>
      </c>
      <c r="G22" s="11">
        <v>93</v>
      </c>
      <c r="H22" s="9">
        <f t="shared" si="0"/>
        <v>3.1927469886186306</v>
      </c>
      <c r="I22" s="16">
        <f t="shared" si="1"/>
        <v>96.676666666666662</v>
      </c>
      <c r="J22" s="15"/>
      <c r="M22" s="3">
        <v>3</v>
      </c>
      <c r="N22" s="6">
        <v>85.26</v>
      </c>
      <c r="O22" s="6">
        <v>91.07</v>
      </c>
      <c r="P22" s="6">
        <v>84.02</v>
      </c>
      <c r="Q22" s="2">
        <f t="shared" si="7"/>
        <v>86.783333333333317</v>
      </c>
      <c r="R22" s="8">
        <f t="shared" si="2"/>
        <v>3.7637791291909393</v>
      </c>
      <c r="V22" s="11">
        <v>3</v>
      </c>
      <c r="W22" s="6">
        <v>76.040000000000006</v>
      </c>
      <c r="X22" s="6">
        <v>81.349999999999994</v>
      </c>
      <c r="Y22" s="6">
        <v>78.02</v>
      </c>
      <c r="Z22" s="5">
        <f t="shared" si="3"/>
        <v>78.469999999999985</v>
      </c>
      <c r="AA22" s="10">
        <f t="shared" si="4"/>
        <v>2.6834492728575978</v>
      </c>
      <c r="AD22" s="11">
        <v>3</v>
      </c>
      <c r="AE22" s="6">
        <v>74.89</v>
      </c>
      <c r="AF22" s="6">
        <v>80.11</v>
      </c>
      <c r="AG22" s="6">
        <v>76.66</v>
      </c>
      <c r="AH22" s="2">
        <f t="shared" si="5"/>
        <v>77.22</v>
      </c>
      <c r="AI22" s="8">
        <f t="shared" si="6"/>
        <v>2.6546751213660778</v>
      </c>
    </row>
    <row r="23" spans="3:35" x14ac:dyDescent="0.25">
      <c r="C23" s="15"/>
      <c r="D23" s="11">
        <v>5</v>
      </c>
      <c r="E23" s="11">
        <v>95.67</v>
      </c>
      <c r="F23" s="11">
        <v>98.89</v>
      </c>
      <c r="G23" s="11">
        <v>98.16</v>
      </c>
      <c r="H23" s="9">
        <f t="shared" si="0"/>
        <v>1.6882634075680634</v>
      </c>
      <c r="I23" s="16">
        <f t="shared" si="1"/>
        <v>97.573333333333338</v>
      </c>
      <c r="J23" s="15"/>
      <c r="M23" s="3">
        <v>4</v>
      </c>
      <c r="N23" s="6">
        <v>89.1</v>
      </c>
      <c r="O23" s="6">
        <v>90.21</v>
      </c>
      <c r="P23" s="6">
        <v>95.87</v>
      </c>
      <c r="Q23" s="2">
        <f t="shared" si="7"/>
        <v>91.726666666666674</v>
      </c>
      <c r="R23" s="8">
        <f t="shared" si="2"/>
        <v>3.6308997966528045</v>
      </c>
      <c r="V23" s="11">
        <v>4</v>
      </c>
      <c r="W23" s="6">
        <v>79.010000000000005</v>
      </c>
      <c r="X23" s="6">
        <v>82.11</v>
      </c>
      <c r="Y23" s="6">
        <v>86.23</v>
      </c>
      <c r="Z23" s="5">
        <f t="shared" si="3"/>
        <v>82.45</v>
      </c>
      <c r="AA23" s="10">
        <f t="shared" si="4"/>
        <v>3.6219884041780142</v>
      </c>
      <c r="AD23" s="11">
        <v>4</v>
      </c>
      <c r="AE23" s="6">
        <v>78.44</v>
      </c>
      <c r="AF23" s="6">
        <v>81.260000000000005</v>
      </c>
      <c r="AG23" s="6">
        <v>86.51</v>
      </c>
      <c r="AH23" s="2">
        <f t="shared" si="5"/>
        <v>82.07</v>
      </c>
      <c r="AI23" s="8">
        <f t="shared" si="6"/>
        <v>4.0955219447586932</v>
      </c>
    </row>
    <row r="24" spans="3:35" x14ac:dyDescent="0.25">
      <c r="D24" s="4"/>
      <c r="E24" s="4"/>
      <c r="F24" s="4"/>
      <c r="G24" s="4"/>
      <c r="H24" s="4"/>
      <c r="I24" s="4"/>
      <c r="M24" s="3">
        <v>5</v>
      </c>
      <c r="N24" s="6">
        <v>95.66</v>
      </c>
      <c r="O24" s="6">
        <v>98.29</v>
      </c>
      <c r="P24" s="6">
        <v>93.01</v>
      </c>
      <c r="Q24" s="2">
        <f t="shared" si="7"/>
        <v>95.653333333333322</v>
      </c>
      <c r="R24" s="8">
        <f t="shared" si="2"/>
        <v>2.6400063131237652</v>
      </c>
      <c r="V24" s="11">
        <v>5</v>
      </c>
      <c r="W24" s="6">
        <v>81.62</v>
      </c>
      <c r="X24" s="6">
        <v>87.06</v>
      </c>
      <c r="Y24" s="6">
        <v>83.59</v>
      </c>
      <c r="Z24" s="5">
        <f t="shared" si="3"/>
        <v>84.09</v>
      </c>
      <c r="AA24" s="10">
        <f t="shared" si="4"/>
        <v>2.754251259416975</v>
      </c>
      <c r="AD24" s="11">
        <v>5</v>
      </c>
      <c r="AE24" s="6">
        <v>82.76</v>
      </c>
      <c r="AF24" s="6">
        <v>88.42</v>
      </c>
      <c r="AG24" s="6">
        <v>82.23</v>
      </c>
      <c r="AH24" s="2">
        <f t="shared" si="5"/>
        <v>84.470000000000013</v>
      </c>
      <c r="AI24" s="8">
        <f t="shared" si="6"/>
        <v>3.4310494021508915</v>
      </c>
    </row>
    <row r="25" spans="3:35" x14ac:dyDescent="0.25">
      <c r="H25" s="7"/>
      <c r="N25" s="7"/>
      <c r="O25" s="7"/>
      <c r="P25" s="7"/>
      <c r="Q25" s="7"/>
      <c r="R25" s="7"/>
    </row>
    <row r="28" spans="3:35" x14ac:dyDescent="0.25">
      <c r="S28" t="s">
        <v>14</v>
      </c>
    </row>
    <row r="55" spans="3:30" ht="21" x14ac:dyDescent="0.35">
      <c r="C55" s="12" t="s">
        <v>27</v>
      </c>
    </row>
    <row r="56" spans="3:30" ht="23.25" x14ac:dyDescent="0.25">
      <c r="V56" s="14"/>
    </row>
    <row r="57" spans="3:30" ht="28.5" x14ac:dyDescent="0.45">
      <c r="C57" s="18" t="s">
        <v>28</v>
      </c>
      <c r="K57" s="18" t="s">
        <v>29</v>
      </c>
      <c r="U57" s="18" t="s">
        <v>30</v>
      </c>
      <c r="AD57" s="17" t="s">
        <v>31</v>
      </c>
    </row>
    <row r="79" spans="5:5" x14ac:dyDescent="0.25">
      <c r="E79" s="13"/>
    </row>
  </sheetData>
  <pageMargins left="0.7" right="0.7" top="0.75" bottom="0.75" header="0.3" footer="0.3"/>
  <pageSetup orientation="portrait" horizontalDpi="300" verticalDpi="0" r:id="rId1"/>
  <drawing r:id="rId2"/>
  <legacyDrawing r:id="rId3"/>
  <oleObjects>
    <mc:AlternateContent xmlns:mc="http://schemas.openxmlformats.org/markup-compatibility/2006">
      <mc:Choice Requires="x14">
        <oleObject progId="Prism6.Document" shapeId="1026" r:id="rId4">
          <objectPr defaultSize="0" r:id="rId5">
            <anchor moveWithCells="1">
              <from>
                <xdr:col>2</xdr:col>
                <xdr:colOff>419100</xdr:colOff>
                <xdr:row>26</xdr:row>
                <xdr:rowOff>76200</xdr:rowOff>
              </from>
              <to>
                <xdr:col>14</xdr:col>
                <xdr:colOff>590550</xdr:colOff>
                <xdr:row>48</xdr:row>
                <xdr:rowOff>9525</xdr:rowOff>
              </to>
            </anchor>
          </objectPr>
        </oleObject>
      </mc:Choice>
      <mc:Fallback>
        <oleObject progId="Prism6.Document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2018-09-30T16:16:56Z</dcterms:created>
  <dcterms:modified xsi:type="dcterms:W3CDTF">2018-10-19T14:34:07Z</dcterms:modified>
</cp:coreProperties>
</file>