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R00\OneDrive - CEFAS\MRF impact submission docs\Resubmitted\Final manuscript\Supplementary\"/>
    </mc:Choice>
  </mc:AlternateContent>
  <xr:revisionPtr revIDLastSave="1312" documentId="11_8286794D893D104E903BFB4827761DB2FB4FBDE2" xr6:coauthVersionLast="34" xr6:coauthVersionMax="34" xr10:uidLastSave="{52E2E52B-A53B-451F-BD63-16F03B18FFBA}"/>
  <bookViews>
    <workbookView xWindow="0" yWindow="0" windowWidth="28800" windowHeight="11775" xr2:uid="{DB34F1F4-2568-4FD2-9D37-30A5B1FF4F32}"/>
  </bookViews>
  <sheets>
    <sheet name="Summaries" sheetId="1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1" l="1"/>
  <c r="F3" i="11" s="1"/>
  <c r="E3" i="11" l="1"/>
  <c r="D2" i="11" l="1"/>
  <c r="G2" i="11" s="1"/>
  <c r="G3" i="11"/>
  <c r="D4" i="11"/>
  <c r="G4" i="11" s="1"/>
  <c r="D5" i="11"/>
  <c r="E5" i="11" s="1"/>
  <c r="D6" i="11"/>
  <c r="E6" i="11" s="1"/>
  <c r="D7" i="11"/>
  <c r="E7" i="11" s="1"/>
  <c r="D8" i="11"/>
  <c r="G8" i="11" s="1"/>
  <c r="D9" i="11"/>
  <c r="G9" i="11" s="1"/>
  <c r="D10" i="11"/>
  <c r="E10" i="11" s="1"/>
  <c r="D11" i="11"/>
  <c r="E11" i="11" s="1"/>
  <c r="E2" i="11" l="1"/>
  <c r="F2" i="11"/>
  <c r="F7" i="11"/>
  <c r="G7" i="11"/>
  <c r="F6" i="11"/>
  <c r="G6" i="11"/>
  <c r="F11" i="11"/>
  <c r="G11" i="11"/>
  <c r="F10" i="11"/>
  <c r="G10" i="11"/>
  <c r="E9" i="11"/>
  <c r="F9" i="11"/>
  <c r="F5" i="11"/>
  <c r="G5" i="11"/>
  <c r="E8" i="11"/>
  <c r="E4" i="11"/>
  <c r="F8" i="11"/>
  <c r="F4" i="11"/>
</calcChain>
</file>

<file path=xl/sharedStrings.xml><?xml version="1.0" encoding="utf-8"?>
<sst xmlns="http://schemas.openxmlformats.org/spreadsheetml/2006/main" count="17" uniqueCount="17">
  <si>
    <t>Row Labels</t>
  </si>
  <si>
    <t>bss-47</t>
  </si>
  <si>
    <t>bss-8ab</t>
  </si>
  <si>
    <t>bss-8c9a</t>
  </si>
  <si>
    <t>cod-2224</t>
  </si>
  <si>
    <t>cod-347d</t>
  </si>
  <si>
    <t>cod-7e-k</t>
  </si>
  <si>
    <t>mac-3&amp;4</t>
  </si>
  <si>
    <t>mac-7,8abde</t>
  </si>
  <si>
    <t>pol.27.67</t>
  </si>
  <si>
    <t>sal-22-31</t>
  </si>
  <si>
    <t>UCL</t>
  </si>
  <si>
    <t>LCL</t>
  </si>
  <si>
    <t>Sum of Removal</t>
  </si>
  <si>
    <t>RSE</t>
  </si>
  <si>
    <t>SD</t>
  </si>
  <si>
    <t>Varience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</si>
</sst>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">
    <xf numFmtId="0" fontId="0" fillId="0" borderId="0" xfId="0"/>
    <xf numFmtId="0" fontId="0" fillId="0" borderId="0" xfId="0" applyFill="1"/>
    <xf numFmtId="0" fontId="0" fillId="0" borderId="0" xfId="0" applyFill="1"/>
    <xf numFmtId="0" fontId="0" fillId="0" borderId="0" xfId="0"/>
  </cellXfs>
  <cellStyles count="2">
    <cellStyle name="Comma 2" xfId="1" xr:uid="{00000000-0005-0000-0000-00003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abSelected="1" workbookViewId="0">
      <selection activeCell="C26" sqref="C26"/>
    </sheetView>
  </sheetViews>
  <sheetFormatPr defaultColWidth="9.140625" defaultRowHeight="15" x14ac:dyDescent="0.25"/>
  <cols>
    <col min="1" max="1" width="13.140625" bestFit="1" customWidth="1"/>
    <col min="2" max="2" width="17.5703125" bestFit="1" customWidth="1"/>
    <col min="3" max="3" width="18.140625" bestFit="1" customWidth="1"/>
    <col min="4" max="4" width="12.7109375" bestFit="1" customWidth="1"/>
    <col min="5" max="5" width="14.42578125" bestFit="1" customWidth="1"/>
    <col min="8" max="8" width="14.42578125" bestFit="1" customWidth="1"/>
    <col min="9" max="9" width="13.140625" bestFit="1" customWidth="1"/>
    <col min="10" max="10" width="12.7109375" bestFit="1" customWidth="1"/>
    <col min="11" max="11" width="15.5703125" bestFit="1" customWidth="1"/>
  </cols>
  <sheetData>
    <row r="1" spans="1:11" s="1" customFormat="1" x14ac:dyDescent="0.25">
      <c r="A1" s="3" t="s">
        <v>0</v>
      </c>
      <c r="B1" s="3" t="s">
        <v>13</v>
      </c>
      <c r="C1" s="3" t="s">
        <v>14</v>
      </c>
      <c r="D1" s="2" t="s">
        <v>15</v>
      </c>
      <c r="E1" s="2" t="s">
        <v>16</v>
      </c>
      <c r="F1" s="2" t="s">
        <v>12</v>
      </c>
      <c r="G1" s="2" t="s">
        <v>11</v>
      </c>
      <c r="H1" s="2"/>
      <c r="I1" s="2"/>
      <c r="J1" s="2"/>
      <c r="K1" s="2"/>
    </row>
    <row r="2" spans="1:11" x14ac:dyDescent="0.25">
      <c r="A2" s="3" t="s">
        <v>1</v>
      </c>
      <c r="B2" s="3">
        <v>1479.9087427337327</v>
      </c>
      <c r="C2" s="3">
        <v>0.2</v>
      </c>
      <c r="D2" s="3">
        <f>C2*B2</f>
        <v>295.98174854674653</v>
      </c>
      <c r="E2" s="2">
        <f>D2^2</f>
        <v>87605.195472789492</v>
      </c>
      <c r="F2" s="3">
        <f>B2-1.96*D2</f>
        <v>899.78451558210941</v>
      </c>
      <c r="G2" s="3">
        <f>B2+1.96*D2</f>
        <v>2060.0329698853557</v>
      </c>
    </row>
    <row r="3" spans="1:11" x14ac:dyDescent="0.25">
      <c r="A3" s="3" t="s">
        <v>2</v>
      </c>
      <c r="B3" s="3">
        <v>1429.8</v>
      </c>
      <c r="C3" s="3">
        <v>0.2</v>
      </c>
      <c r="D3" s="3">
        <f>C3*B3</f>
        <v>285.95999999999998</v>
      </c>
      <c r="E3" s="2">
        <f>D3^2</f>
        <v>81773.121599999984</v>
      </c>
      <c r="F3" s="3">
        <f>B3-1.96*D3</f>
        <v>869.3184</v>
      </c>
      <c r="G3" s="3">
        <f>B3+1.96*D3</f>
        <v>1990.2815999999998</v>
      </c>
    </row>
    <row r="4" spans="1:11" x14ac:dyDescent="0.25">
      <c r="A4" s="3" t="s">
        <v>3</v>
      </c>
      <c r="B4" s="3">
        <v>405.68267870370465</v>
      </c>
      <c r="C4" s="3">
        <v>0.2</v>
      </c>
      <c r="D4" s="3">
        <f>C4*B4</f>
        <v>81.136535740740939</v>
      </c>
      <c r="E4" s="2">
        <f t="shared" ref="E4:E11" si="0">D4^2</f>
        <v>6583.1374320085315</v>
      </c>
      <c r="F4" s="3">
        <f>B4-1.96*D4</f>
        <v>246.65506865185242</v>
      </c>
      <c r="G4" s="3">
        <f>B4+1.96*D4</f>
        <v>564.71028875555692</v>
      </c>
    </row>
    <row r="5" spans="1:11" x14ac:dyDescent="0.25">
      <c r="A5" s="3" t="s">
        <v>4</v>
      </c>
      <c r="B5" s="3">
        <v>4595.2720000000008</v>
      </c>
      <c r="C5" s="3">
        <v>0.2</v>
      </c>
      <c r="D5" s="3">
        <f>C5*B5</f>
        <v>919.05440000000021</v>
      </c>
      <c r="E5" s="2">
        <f t="shared" si="0"/>
        <v>844660.99015936034</v>
      </c>
      <c r="F5" s="3">
        <f>B5-1.96*D5</f>
        <v>2793.9253760000001</v>
      </c>
      <c r="G5" s="3">
        <f>B5+1.96*D5</f>
        <v>6396.6186240000015</v>
      </c>
    </row>
    <row r="6" spans="1:11" x14ac:dyDescent="0.25">
      <c r="A6" s="3" t="s">
        <v>5</v>
      </c>
      <c r="B6" s="3">
        <v>3898.4985446972869</v>
      </c>
      <c r="C6" s="3">
        <v>0.2</v>
      </c>
      <c r="D6" s="3">
        <f>C6*B6</f>
        <v>779.69970893945742</v>
      </c>
      <c r="E6" s="2">
        <f t="shared" si="0"/>
        <v>607931.63612027466</v>
      </c>
      <c r="F6" s="3">
        <f>B6-1.96*D6</f>
        <v>2370.2871151759505</v>
      </c>
      <c r="G6" s="3">
        <f>B6+1.96*D6</f>
        <v>5426.7099742186238</v>
      </c>
    </row>
    <row r="7" spans="1:11" x14ac:dyDescent="0.25">
      <c r="A7" s="3" t="s">
        <v>6</v>
      </c>
      <c r="B7" s="3">
        <v>296.78078036173531</v>
      </c>
      <c r="C7" s="3">
        <v>0.2</v>
      </c>
      <c r="D7" s="3">
        <f>C7*B7</f>
        <v>59.356156072347062</v>
      </c>
      <c r="E7" s="2">
        <f t="shared" si="0"/>
        <v>3523.1532636848228</v>
      </c>
      <c r="F7" s="3">
        <f>B7-1.96*D7</f>
        <v>180.44271445993508</v>
      </c>
      <c r="G7" s="3">
        <f>B7+1.96*D7</f>
        <v>413.11884626353554</v>
      </c>
    </row>
    <row r="8" spans="1:11" x14ac:dyDescent="0.25">
      <c r="A8" s="3" t="s">
        <v>7</v>
      </c>
      <c r="B8" s="3">
        <v>4819.8700000000008</v>
      </c>
      <c r="C8" s="3">
        <v>0.2</v>
      </c>
      <c r="D8" s="3">
        <f>C8*B8</f>
        <v>963.97400000000016</v>
      </c>
      <c r="E8" s="2">
        <f t="shared" si="0"/>
        <v>929245.87267600035</v>
      </c>
      <c r="F8" s="3">
        <f>B8-1.96*D8</f>
        <v>2930.4809600000008</v>
      </c>
      <c r="G8" s="3">
        <f>B8+1.96*D8</f>
        <v>6709.2590400000008</v>
      </c>
    </row>
    <row r="9" spans="1:11" x14ac:dyDescent="0.25">
      <c r="A9" s="3" t="s">
        <v>8</v>
      </c>
      <c r="B9" s="3">
        <v>2510.21</v>
      </c>
      <c r="C9" s="3">
        <v>0.2</v>
      </c>
      <c r="D9" s="3">
        <f>C9*B9</f>
        <v>502.04200000000003</v>
      </c>
      <c r="E9" s="2">
        <f t="shared" si="0"/>
        <v>252046.16976400002</v>
      </c>
      <c r="F9" s="3">
        <f>B9-1.96*D9</f>
        <v>1526.20768</v>
      </c>
      <c r="G9" s="3">
        <f>B9+1.96*D9</f>
        <v>3494.2123200000001</v>
      </c>
    </row>
    <row r="10" spans="1:11" x14ac:dyDescent="0.25">
      <c r="A10" s="3" t="s">
        <v>9</v>
      </c>
      <c r="B10" s="3">
        <v>3462.5899999999997</v>
      </c>
      <c r="C10" s="3">
        <v>0.2</v>
      </c>
      <c r="D10" s="3">
        <f>C10*B10</f>
        <v>692.51800000000003</v>
      </c>
      <c r="E10" s="2">
        <f t="shared" si="0"/>
        <v>479581.18032400002</v>
      </c>
      <c r="F10" s="3">
        <f>B10-1.96*D10</f>
        <v>2105.2547199999999</v>
      </c>
      <c r="G10" s="3">
        <f>B10+1.96*D10</f>
        <v>4819.9252799999995</v>
      </c>
    </row>
    <row r="11" spans="1:11" x14ac:dyDescent="0.25">
      <c r="A11" s="3" t="s">
        <v>10</v>
      </c>
      <c r="B11" s="3">
        <v>32290.172176234613</v>
      </c>
      <c r="C11" s="3">
        <v>0.2</v>
      </c>
      <c r="D11" s="3">
        <f>C11*B11</f>
        <v>6458.0344352469228</v>
      </c>
      <c r="E11" s="2">
        <f t="shared" si="0"/>
        <v>41706208.766835041</v>
      </c>
      <c r="F11" s="3">
        <f>B11-1.96*D11</f>
        <v>19632.424683150646</v>
      </c>
      <c r="G11" s="3">
        <f>B11+1.96*D11</f>
        <v>44947.91966931858</v>
      </c>
    </row>
    <row r="12" spans="1:11" x14ac:dyDescent="0.25">
      <c r="C12" s="3"/>
      <c r="D12" s="3"/>
      <c r="E12" s="2"/>
      <c r="F12" s="3"/>
      <c r="G12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Summaries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Zachary Radford (Cefas)</dc:creator>
  <cp:keywords/>
  <dc:description/>
  <cp:lastModifiedBy>Zachary Radford (Cefas)</cp:lastModifiedBy>
  <cp:revision/>
  <dcterms:created xsi:type="dcterms:W3CDTF">2017-09-08T11:52:29Z</dcterms:created>
  <dcterms:modified xsi:type="dcterms:W3CDTF">2018-08-08T08:47:21Z</dcterms:modified>
  <cp:category/>
  <cp:contentStatus/>
</cp:coreProperties>
</file>