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" yWindow="15" windowWidth="25050" windowHeight="12465" firstSheet="1" activeTab="1"/>
  </bookViews>
  <sheets>
    <sheet name="_xltb_storage_" sheetId="27" state="veryHidden" r:id="rId1"/>
    <sheet name="S2 Table" sheetId="15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L40" i="15" l="1"/>
  <c r="K40" i="15"/>
  <c r="I40" i="15"/>
  <c r="H40" i="15"/>
  <c r="F40" i="15"/>
  <c r="E40" i="15"/>
  <c r="K39" i="15"/>
  <c r="I39" i="15"/>
  <c r="H39" i="15"/>
  <c r="E39" i="15"/>
  <c r="L38" i="15"/>
  <c r="K38" i="15"/>
  <c r="I38" i="15"/>
  <c r="H38" i="15"/>
  <c r="F38" i="15"/>
  <c r="E38" i="15"/>
  <c r="L37" i="15"/>
  <c r="K37" i="15"/>
  <c r="I37" i="15"/>
  <c r="H37" i="15"/>
  <c r="F37" i="15"/>
  <c r="E37" i="15"/>
  <c r="N36" i="15"/>
  <c r="L36" i="15"/>
  <c r="K36" i="15"/>
  <c r="I36" i="15"/>
  <c r="H36" i="15"/>
  <c r="E36" i="15"/>
  <c r="L35" i="15"/>
  <c r="K35" i="15"/>
  <c r="I35" i="15"/>
  <c r="H35" i="15"/>
  <c r="E35" i="15"/>
  <c r="K34" i="15"/>
  <c r="I34" i="15"/>
  <c r="H34" i="15"/>
  <c r="E34" i="15"/>
  <c r="N33" i="15"/>
  <c r="K33" i="15"/>
  <c r="I33" i="15"/>
  <c r="H33" i="15"/>
  <c r="F33" i="15"/>
  <c r="E33" i="15"/>
  <c r="N32" i="15"/>
  <c r="L32" i="15"/>
  <c r="K32" i="15"/>
  <c r="I32" i="15"/>
  <c r="H32" i="15"/>
  <c r="F32" i="15"/>
  <c r="E32" i="15"/>
  <c r="L31" i="15"/>
  <c r="K31" i="15"/>
  <c r="I31" i="15"/>
  <c r="H31" i="15"/>
  <c r="F31" i="15"/>
  <c r="E31" i="15"/>
  <c r="L30" i="15"/>
  <c r="K30" i="15"/>
  <c r="I30" i="15"/>
  <c r="H30" i="15"/>
  <c r="F30" i="15"/>
  <c r="E30" i="15"/>
  <c r="L29" i="15"/>
  <c r="K29" i="15"/>
  <c r="I29" i="15"/>
  <c r="H29" i="15"/>
  <c r="F29" i="15"/>
  <c r="E29" i="15"/>
  <c r="L28" i="15"/>
  <c r="K28" i="15"/>
  <c r="I28" i="15"/>
  <c r="H28" i="15"/>
  <c r="F28" i="15"/>
  <c r="E28" i="15"/>
  <c r="L27" i="15"/>
  <c r="K27" i="15"/>
  <c r="I27" i="15"/>
  <c r="H27" i="15"/>
  <c r="E27" i="15"/>
  <c r="K26" i="15"/>
  <c r="I26" i="15"/>
  <c r="H26" i="15"/>
  <c r="F26" i="15"/>
  <c r="E26" i="15"/>
  <c r="N25" i="15"/>
  <c r="L25" i="15"/>
  <c r="K25" i="15"/>
  <c r="I25" i="15"/>
  <c r="H25" i="15"/>
  <c r="F25" i="15"/>
  <c r="E25" i="15"/>
  <c r="N24" i="15"/>
  <c r="K24" i="15"/>
  <c r="H24" i="15"/>
  <c r="F24" i="15"/>
  <c r="E24" i="15"/>
  <c r="L23" i="15"/>
  <c r="K23" i="15"/>
  <c r="I23" i="15"/>
  <c r="H23" i="15"/>
  <c r="F23" i="15"/>
  <c r="E23" i="15"/>
  <c r="N22" i="15"/>
  <c r="L22" i="15"/>
  <c r="K22" i="15"/>
  <c r="H22" i="15"/>
  <c r="E22" i="15"/>
  <c r="L21" i="15"/>
  <c r="K21" i="15"/>
  <c r="I21" i="15"/>
  <c r="H21" i="15"/>
  <c r="E21" i="15"/>
  <c r="L20" i="15"/>
  <c r="K20" i="15"/>
  <c r="I20" i="15"/>
  <c r="H20" i="15"/>
  <c r="F20" i="15"/>
  <c r="E20" i="15"/>
  <c r="N19" i="15"/>
  <c r="L19" i="15"/>
  <c r="K19" i="15"/>
  <c r="I19" i="15"/>
  <c r="H19" i="15"/>
  <c r="F19" i="15"/>
  <c r="E19" i="15"/>
  <c r="N18" i="15"/>
  <c r="L18" i="15"/>
  <c r="K18" i="15"/>
  <c r="I18" i="15"/>
  <c r="H18" i="15"/>
  <c r="F18" i="15"/>
  <c r="E18" i="15"/>
  <c r="N17" i="15"/>
  <c r="K17" i="15"/>
  <c r="I17" i="15"/>
  <c r="H17" i="15"/>
  <c r="F17" i="15"/>
  <c r="E17" i="15"/>
  <c r="N16" i="15"/>
  <c r="L16" i="15"/>
  <c r="K16" i="15"/>
  <c r="I16" i="15"/>
  <c r="H16" i="15"/>
  <c r="F16" i="15"/>
  <c r="E16" i="15"/>
  <c r="L15" i="15"/>
  <c r="K15" i="15"/>
  <c r="I15" i="15"/>
  <c r="H15" i="15"/>
  <c r="F15" i="15"/>
  <c r="E15" i="15"/>
  <c r="L14" i="15"/>
  <c r="K14" i="15"/>
  <c r="H14" i="15"/>
  <c r="F14" i="15"/>
  <c r="E14" i="15"/>
  <c r="L13" i="15"/>
  <c r="K13" i="15"/>
  <c r="I13" i="15"/>
  <c r="H13" i="15"/>
  <c r="E13" i="15"/>
  <c r="N12" i="15"/>
  <c r="L12" i="15"/>
  <c r="K12" i="15"/>
  <c r="I12" i="15"/>
  <c r="H12" i="15"/>
  <c r="F12" i="15"/>
  <c r="E12" i="15"/>
  <c r="L11" i="15"/>
  <c r="K11" i="15"/>
  <c r="H11" i="15"/>
  <c r="F11" i="15"/>
  <c r="E11" i="15"/>
  <c r="L10" i="15"/>
  <c r="K10" i="15"/>
  <c r="I10" i="15"/>
  <c r="H10" i="15"/>
  <c r="F10" i="15"/>
  <c r="E10" i="15"/>
  <c r="K9" i="15"/>
  <c r="I9" i="15"/>
  <c r="H9" i="15"/>
  <c r="F9" i="15"/>
  <c r="E9" i="15"/>
  <c r="N8" i="15"/>
  <c r="L8" i="15"/>
  <c r="K8" i="15"/>
  <c r="I8" i="15"/>
  <c r="H8" i="15"/>
  <c r="F8" i="15"/>
  <c r="E8" i="15"/>
  <c r="N7" i="15"/>
  <c r="L7" i="15"/>
  <c r="K7" i="15"/>
  <c r="I7" i="15"/>
  <c r="H7" i="15"/>
  <c r="F7" i="15"/>
  <c r="E7" i="15"/>
  <c r="N6" i="15"/>
  <c r="K6" i="15"/>
  <c r="I6" i="15"/>
  <c r="H6" i="15"/>
  <c r="F6" i="15"/>
  <c r="E6" i="15"/>
  <c r="N5" i="15"/>
  <c r="L5" i="15"/>
  <c r="K5" i="15"/>
  <c r="I5" i="15"/>
  <c r="H5" i="15"/>
  <c r="E5" i="15"/>
  <c r="L4" i="15"/>
  <c r="K4" i="15"/>
  <c r="I4" i="15"/>
  <c r="H4" i="15"/>
  <c r="F4" i="15"/>
  <c r="E4" i="15"/>
</calcChain>
</file>

<file path=xl/sharedStrings.xml><?xml version="1.0" encoding="utf-8"?>
<sst xmlns="http://schemas.openxmlformats.org/spreadsheetml/2006/main" count="96" uniqueCount="74">
  <si>
    <t>Meat sandwiches, burgers, sausages, and hotdogs</t>
  </si>
  <si>
    <t>Bacon</t>
  </si>
  <si>
    <t>Cheese</t>
  </si>
  <si>
    <t>Milk and cream</t>
  </si>
  <si>
    <t>Soup</t>
  </si>
  <si>
    <t>Dairy</t>
  </si>
  <si>
    <t>Bread</t>
  </si>
  <si>
    <t>Grain-based desserts</t>
  </si>
  <si>
    <t>Pancakes, waffles, and French toast</t>
  </si>
  <si>
    <t>Pastas and grain mixtures</t>
  </si>
  <si>
    <t>Nuts and seeds</t>
  </si>
  <si>
    <t>Salty snacks</t>
  </si>
  <si>
    <t>Whole fruit</t>
  </si>
  <si>
    <t>Dark green</t>
  </si>
  <si>
    <t>Food or dish item</t>
  </si>
  <si>
    <t>Beef</t>
  </si>
  <si>
    <t>Meat and mixed meat dishes</t>
  </si>
  <si>
    <t>Pork</t>
  </si>
  <si>
    <t>Poultry</t>
  </si>
  <si>
    <t>Other</t>
  </si>
  <si>
    <t>Seafood</t>
  </si>
  <si>
    <t>Vegetables and mixed vegetable dishes</t>
  </si>
  <si>
    <t>Yellow and orange</t>
  </si>
  <si>
    <t>Pizza and calzones</t>
  </si>
  <si>
    <t>Mexican dishes</t>
  </si>
  <si>
    <t>Total</t>
  </si>
  <si>
    <t>Fruits and vegetables and mixed dishes</t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</si>
  <si>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-trend</t>
    </r>
    <r>
      <rPr>
        <vertAlign val="superscript"/>
        <sz val="11"/>
        <color theme="1"/>
        <rFont val="Times New Roman"/>
        <family val="1"/>
      </rPr>
      <t>1</t>
    </r>
  </si>
  <si>
    <t>Legumes</t>
  </si>
  <si>
    <t>&lt;0.001</t>
  </si>
  <si>
    <t>Mean (95% CI), grams</t>
  </si>
  <si>
    <r>
      <rPr>
        <vertAlign val="superscript"/>
        <sz val="11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Test for linear trend across HEI-2015 quintiles 1 through 5.</t>
    </r>
  </si>
  <si>
    <t>Tomatoes and tomato mixtures</t>
  </si>
  <si>
    <t>HEI-2015 
quintile 1 (n=6,989)</t>
  </si>
  <si>
    <t>HEI-2015 
quintile 5 (n=7,130)</t>
  </si>
  <si>
    <t>Eggs and mixed egg dishes</t>
  </si>
  <si>
    <t>Grains and mixed grain dishes</t>
  </si>
  <si>
    <t>Potatoes and mixed potato dishes</t>
  </si>
  <si>
    <t>Fruit and mixed fruit dishes</t>
  </si>
  <si>
    <t>Breakfast cereal</t>
  </si>
  <si>
    <t>(55.0-58.6)</t>
  </si>
  <si>
    <t>(2.6-3.0)</t>
  </si>
  <si>
    <t>(0.9-1.0)</t>
  </si>
  <si>
    <t>(6.0-6.6)</t>
  </si>
  <si>
    <t>(76.0-85.4)</t>
  </si>
  <si>
    <t>(0.8-1.0)</t>
  </si>
  <si>
    <t>(57.6-70.0)</t>
  </si>
  <si>
    <t>(8.3-9.0)</t>
  </si>
  <si>
    <t>(4.9-6.0)</t>
  </si>
  <si>
    <t>(2.7-4.0)</t>
  </si>
  <si>
    <t>(8.3-11.0)</t>
  </si>
  <si>
    <t>(0.7-1.0)</t>
  </si>
  <si>
    <t>(56.0-63.8)</t>
  </si>
  <si>
    <t>(5.7-7.0)</t>
  </si>
  <si>
    <t>(12.0-22.9)</t>
  </si>
  <si>
    <t>(13.6-17.0)</t>
  </si>
  <si>
    <t>(12.1-18.0)</t>
  </si>
  <si>
    <t>(10.0-21.2)</t>
  </si>
  <si>
    <t>(248.0-311.5)</t>
  </si>
  <si>
    <t>(3.8-5.0)</t>
  </si>
  <si>
    <t>(1.6-2.0)</t>
  </si>
  <si>
    <t>HEI-2015, Health Eating Index-2015.</t>
  </si>
  <si>
    <t>Overall
(n=35,507)</t>
  </si>
  <si>
    <t>Table oils and salad dressing</t>
  </si>
  <si>
    <t>XL Toolbox Settings</t>
  </si>
  <si>
    <t>export_preset</t>
  </si>
  <si>
    <t>export_path</t>
  </si>
  <si>
    <r>
      <t>Fruit juice</t>
    </r>
    <r>
      <rPr>
        <vertAlign val="superscript"/>
        <sz val="11"/>
        <color theme="1"/>
        <rFont val="Times New Roman"/>
        <family val="1"/>
      </rPr>
      <t>2</t>
    </r>
  </si>
  <si>
    <r>
      <rPr>
        <vertAlign val="superscript"/>
        <sz val="11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Includes vegetable juice.</t>
    </r>
  </si>
  <si>
    <r>
      <rPr>
        <vertAlign val="superscript"/>
        <sz val="11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Mostly candy, soft drinks, and other beverages.</t>
    </r>
  </si>
  <si>
    <r>
      <t>Other foods and dishes</t>
    </r>
    <r>
      <rPr>
        <vertAlign val="superscript"/>
        <sz val="11"/>
        <color theme="1"/>
        <rFont val="Times New Roman"/>
        <family val="1"/>
      </rPr>
      <t>3</t>
    </r>
  </si>
  <si>
    <t>&lt;?xml version="1.0" encoding="utf-16"?&gt;_x000D_
&lt;Preset xmlns:xsd="http://www.w3.org/2001/XMLSchema" xmlns:xsi="http://www.w3.org/2001/XMLSchema-instance"&gt;_x000D_
  &lt;Name&gt;Tiff, 300 dpi, RGB, Transparent canvas&lt;/Name&gt;_x000D_
  &lt;Dpi&gt;300&lt;/Dpi&gt;_x000D_
  &lt;FileType&gt;Png&lt;/FileType&gt;_x000D_
  &lt;ColorSpace&gt;Rgb&lt;/ColorSpace&gt;_x000D_
  &lt;Transparency&gt;TransparentCanvas&lt;/Transparency&gt;_x000D_
  &lt;UseColorProfile&gt;false&lt;/UseColorProfile&gt;_x000D_
  &lt;ColorProfile&gt;ProPhoto&lt;/ColorProfile&gt;_x000D_
&lt;/Preset&gt;</t>
  </si>
  <si>
    <t>C:\Users\zach.conrad\Documents\Projects\Food Waste\Submission\PLOS One\Submission 2\S1 Fig.tif</t>
  </si>
  <si>
    <t>S2 Table: Daily per capita food waste, overall and by Healthy Eating Index-2015 quintile (n=35,507)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</si>
</sst>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4" fillId="0" borderId="0" xfId="0" applyFont="1"/>
    <xf numFmtId="4" fontId="1" fillId="0" borderId="0" xfId="0" applyNumberFormat="1" applyFont="1"/>
    <xf numFmtId="4" fontId="1" fillId="0" borderId="1" xfId="0" applyNumberFormat="1" applyFont="1" applyBorder="1"/>
    <xf numFmtId="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 indent="1"/>
    </xf>
    <xf numFmtId="165" fontId="1" fillId="0" borderId="1" xfId="0" applyNumberFormat="1" applyFont="1" applyBorder="1" applyAlignment="1">
      <alignment horizontal="right" indent="1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/>
    <xf numFmtId="165" fontId="1" fillId="0" borderId="0" xfId="0" applyNumberFormat="1" applyFont="1" applyBorder="1" applyAlignment="1">
      <alignment horizontal="right" indent="1"/>
    </xf>
    <xf numFmtId="164" fontId="1" fillId="0" borderId="0" xfId="0" applyNumberFormat="1" applyFont="1"/>
    <xf numFmtId="164" fontId="1" fillId="0" borderId="1" xfId="0" applyNumberFormat="1" applyFont="1" applyBorder="1"/>
    <xf numFmtId="4" fontId="1" fillId="0" borderId="1" xfId="0" applyNumberFormat="1" applyFont="1" applyBorder="1" applyAlignment="1">
      <alignment horizontal="left"/>
    </xf>
    <xf numFmtId="164" fontId="1" fillId="0" borderId="0" xfId="0" applyNumberFormat="1" applyFont="1" applyBorder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Border="1" applyAlignment="1"/>
    <xf numFmtId="164" fontId="1" fillId="0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104775</xdr:rowOff>
    </xdr:from>
    <xdr:to>
      <xdr:col>5</xdr:col>
      <xdr:colOff>758190</xdr:colOff>
      <xdr:row>2</xdr:row>
      <xdr:rowOff>104775</xdr:rowOff>
    </xdr:to>
    <xdr:cxnSp macro="">
      <xdr:nvCxnSpPr>
        <xdr:cNvPr id="2" name="Straight Connector 1"/>
        <xdr:cNvCxnSpPr/>
      </xdr:nvCxnSpPr>
      <xdr:spPr>
        <a:xfrm>
          <a:off x="3209925" y="704850"/>
          <a:ext cx="100584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95249</xdr:colOff>
      <xdr:row>2</xdr:row>
      <xdr:rowOff>114300</xdr:rowOff>
    </xdr:from>
    <xdr:to>
      <xdr:col>11</xdr:col>
      <xdr:colOff>701039</xdr:colOff>
      <xdr:row>2</xdr:row>
      <xdr:rowOff>114300</xdr:rowOff>
    </xdr:to>
    <xdr:cxnSp macro="">
      <xdr:nvCxnSpPr>
        <xdr:cNvPr id="3" name="Straight Connector 2"/>
        <xdr:cNvCxnSpPr/>
      </xdr:nvCxnSpPr>
      <xdr:spPr>
        <a:xfrm flipV="1">
          <a:off x="5810249" y="714375"/>
          <a:ext cx="100584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ch.conrad/Documents/Projects/Food%20Waste/Results/Results_1706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h_waste_amt_byquintile"/>
      <sheetName val="Dish_waste_amt_bydish"/>
      <sheetName val="Dish_waste_pct"/>
      <sheetName val="Nutrient waste"/>
      <sheetName val="Cropland_byquintile"/>
      <sheetName val="Cropland_trends"/>
      <sheetName val="Cropland_bytype"/>
      <sheetName val="Irrigation_byquintile"/>
      <sheetName val="Irrigation_trends"/>
      <sheetName val="Food waste_trends"/>
      <sheetName val="N_byquintile"/>
      <sheetName val="N_trends"/>
      <sheetName val="P_byquintile"/>
      <sheetName val="P_trends"/>
      <sheetName val="K_byquintile"/>
      <sheetName val="K_trends"/>
      <sheetName val="Pesticide_byquintile"/>
      <sheetName val="Pesticide_trends"/>
      <sheetName val="Fertilizer_byquintile"/>
      <sheetName val="Fertilizer_trends"/>
    </sheetNames>
    <sheetDataSet>
      <sheetData sheetId="0">
        <row r="3">
          <cell r="B3">
            <v>295.29790000000003</v>
          </cell>
          <cell r="F3">
            <v>282.49689999999998</v>
          </cell>
          <cell r="G3">
            <v>308.09899999999999</v>
          </cell>
        </row>
        <row r="7">
          <cell r="B7">
            <v>534.81349999999998</v>
          </cell>
          <cell r="F7">
            <v>501.28469999999999</v>
          </cell>
          <cell r="G7">
            <v>568.3424</v>
          </cell>
        </row>
        <row r="8">
          <cell r="B8">
            <v>421.49200000000002</v>
          </cell>
          <cell r="F8">
            <v>409.08190000000002</v>
          </cell>
          <cell r="G8">
            <v>433.90219999999999</v>
          </cell>
        </row>
        <row r="21">
          <cell r="B21">
            <v>11.703390000000001</v>
          </cell>
          <cell r="F21">
            <v>10.56527</v>
          </cell>
          <cell r="G21">
            <v>12.841519999999999</v>
          </cell>
        </row>
        <row r="25">
          <cell r="B25">
            <v>9.6125059999999998</v>
          </cell>
          <cell r="H25">
            <v>3.0000000000000001E-3</v>
          </cell>
        </row>
        <row r="27">
          <cell r="B27">
            <v>4.6763969999999997</v>
          </cell>
          <cell r="F27">
            <v>3.801132</v>
          </cell>
          <cell r="G27">
            <v>5.5516620000000003</v>
          </cell>
        </row>
        <row r="31">
          <cell r="B31">
            <v>4.2041300000000001</v>
          </cell>
          <cell r="F31">
            <v>3.0968369999999998</v>
          </cell>
          <cell r="G31">
            <v>5.3114229999999996</v>
          </cell>
          <cell r="H31">
            <v>0.72399999999999998</v>
          </cell>
        </row>
        <row r="33">
          <cell r="B33">
            <v>12.016640000000001</v>
          </cell>
          <cell r="F33">
            <v>8.0887899999999995</v>
          </cell>
          <cell r="G33">
            <v>15.94449</v>
          </cell>
        </row>
        <row r="37">
          <cell r="B37">
            <v>16.360009999999999</v>
          </cell>
          <cell r="F37">
            <v>14.874599999999999</v>
          </cell>
          <cell r="G37">
            <v>17.84543</v>
          </cell>
          <cell r="H37">
            <v>0.01</v>
          </cell>
        </row>
        <row r="39">
          <cell r="B39">
            <v>0.31343929999999998</v>
          </cell>
          <cell r="F39">
            <v>0.16947309999999999</v>
          </cell>
          <cell r="G39">
            <v>0.45740550000000002</v>
          </cell>
        </row>
        <row r="43">
          <cell r="B43">
            <v>1.1190500000000001</v>
          </cell>
          <cell r="F43">
            <v>0.43324000000000001</v>
          </cell>
          <cell r="G43">
            <v>1.804859</v>
          </cell>
          <cell r="H43">
            <v>0.02</v>
          </cell>
        </row>
        <row r="45">
          <cell r="B45">
            <v>2.6998899999999999</v>
          </cell>
          <cell r="F45">
            <v>1.874325</v>
          </cell>
          <cell r="G45">
            <v>3.525455</v>
          </cell>
        </row>
        <row r="49">
          <cell r="B49">
            <v>15.3011</v>
          </cell>
        </row>
        <row r="51">
          <cell r="B51">
            <v>20.634270000000001</v>
          </cell>
          <cell r="F51">
            <v>19.163930000000001</v>
          </cell>
          <cell r="G51">
            <v>22.104620000000001</v>
          </cell>
        </row>
        <row r="55">
          <cell r="B55">
            <v>7.3275050000000004</v>
          </cell>
          <cell r="F55">
            <v>6.5564780000000003</v>
          </cell>
          <cell r="G55">
            <v>8.0985320000000005</v>
          </cell>
        </row>
        <row r="57">
          <cell r="B57">
            <v>0.82294920000000005</v>
          </cell>
        </row>
        <row r="61">
          <cell r="B61">
            <v>0.40395880000000001</v>
          </cell>
          <cell r="F61">
            <v>0.31340020000000002</v>
          </cell>
          <cell r="G61">
            <v>0.4945174</v>
          </cell>
        </row>
        <row r="63">
          <cell r="B63">
            <v>2.9270339999999999</v>
          </cell>
          <cell r="F63">
            <v>2.520521</v>
          </cell>
          <cell r="G63">
            <v>3.3335460000000001</v>
          </cell>
        </row>
        <row r="67">
          <cell r="B67">
            <v>2.1238739999999998</v>
          </cell>
          <cell r="F67">
            <v>1.8105880000000001</v>
          </cell>
          <cell r="G67">
            <v>2.4371610000000001</v>
          </cell>
        </row>
        <row r="69">
          <cell r="B69">
            <v>5.2458099999999996</v>
          </cell>
          <cell r="F69">
            <v>4.6141199999999998</v>
          </cell>
          <cell r="G69">
            <v>5.8775009999999996</v>
          </cell>
        </row>
        <row r="73">
          <cell r="B73">
            <v>4.2507900000000003</v>
          </cell>
          <cell r="F73">
            <v>3.827429</v>
          </cell>
          <cell r="G73">
            <v>4.6741520000000003</v>
          </cell>
          <cell r="H73">
            <v>4.0000000000000001E-3</v>
          </cell>
        </row>
        <row r="75">
          <cell r="B75">
            <v>54.654530000000001</v>
          </cell>
          <cell r="F75">
            <v>50.856070000000003</v>
          </cell>
          <cell r="G75">
            <v>58.452979999999997</v>
          </cell>
        </row>
        <row r="79">
          <cell r="B79">
            <v>76.225409999999997</v>
          </cell>
          <cell r="F79">
            <v>72.641739999999999</v>
          </cell>
          <cell r="G79">
            <v>79.809079999999994</v>
          </cell>
        </row>
        <row r="81">
          <cell r="B81">
            <v>8.5532869999999992</v>
          </cell>
          <cell r="F81">
            <v>6.3135890000000003</v>
          </cell>
          <cell r="G81">
            <v>10.79298</v>
          </cell>
        </row>
        <row r="84">
          <cell r="F84">
            <v>9.4924879999999998</v>
          </cell>
          <cell r="G84">
            <v>15.664059999999999</v>
          </cell>
        </row>
        <row r="85">
          <cell r="B85">
            <v>15.04006</v>
          </cell>
          <cell r="H85">
            <v>1E-3</v>
          </cell>
        </row>
        <row r="87">
          <cell r="B87">
            <v>12.443709999999999</v>
          </cell>
          <cell r="F87">
            <v>11.71946</v>
          </cell>
          <cell r="G87">
            <v>13.167949999999999</v>
          </cell>
        </row>
        <row r="91">
          <cell r="B91">
            <v>10.81068</v>
          </cell>
          <cell r="F91">
            <v>9.1199709999999996</v>
          </cell>
          <cell r="G91">
            <v>12.5014</v>
          </cell>
          <cell r="H91">
            <v>7.3999999999999996E-2</v>
          </cell>
        </row>
        <row r="93">
          <cell r="B93">
            <v>17.442450000000001</v>
          </cell>
        </row>
        <row r="97">
          <cell r="B97">
            <v>15.58745</v>
          </cell>
          <cell r="H97">
            <v>0.29099999999999998</v>
          </cell>
        </row>
        <row r="99">
          <cell r="B99">
            <v>1.4658850000000001</v>
          </cell>
          <cell r="F99">
            <v>1.2511049999999999</v>
          </cell>
          <cell r="G99">
            <v>1.680666</v>
          </cell>
        </row>
        <row r="103">
          <cell r="B103">
            <v>0.49031590000000003</v>
          </cell>
          <cell r="F103">
            <v>0.4172923</v>
          </cell>
          <cell r="G103">
            <v>0.56333949999999999</v>
          </cell>
        </row>
        <row r="105">
          <cell r="B105">
            <v>2.598077</v>
          </cell>
          <cell r="F105">
            <v>2.279982</v>
          </cell>
          <cell r="G105">
            <v>2.9161730000000001</v>
          </cell>
        </row>
        <row r="109">
          <cell r="B109">
            <v>5.3816009999999999</v>
          </cell>
        </row>
        <row r="111">
          <cell r="B111">
            <v>6.335731</v>
          </cell>
        </row>
        <row r="115">
          <cell r="B115">
            <v>6.1442779999999999</v>
          </cell>
          <cell r="F115">
            <v>5.6083730000000003</v>
          </cell>
          <cell r="G115">
            <v>6.6801839999999997</v>
          </cell>
          <cell r="H115">
            <v>0.60299999999999998</v>
          </cell>
        </row>
        <row r="117">
          <cell r="B117">
            <v>6.5887929999999999</v>
          </cell>
          <cell r="F117">
            <v>5.911848</v>
          </cell>
          <cell r="G117">
            <v>7.2657389999999999</v>
          </cell>
        </row>
        <row r="121">
          <cell r="B121">
            <v>7.3289920000000004</v>
          </cell>
          <cell r="F121">
            <v>6.7186839999999997</v>
          </cell>
          <cell r="G121">
            <v>7.9393000000000002</v>
          </cell>
          <cell r="H121">
            <v>0.14799999999999999</v>
          </cell>
        </row>
        <row r="123">
          <cell r="B123">
            <v>0.1384002</v>
          </cell>
          <cell r="F123">
            <v>5.9626100000000001E-2</v>
          </cell>
          <cell r="G123">
            <v>0.21717439999999999</v>
          </cell>
        </row>
        <row r="127">
          <cell r="B127">
            <v>17.04824</v>
          </cell>
          <cell r="F127">
            <v>2.308557</v>
          </cell>
          <cell r="G127">
            <v>31.78792</v>
          </cell>
          <cell r="H127">
            <v>1.7000000000000001E-2</v>
          </cell>
        </row>
        <row r="129">
          <cell r="B129">
            <v>13.02929</v>
          </cell>
          <cell r="F129">
            <v>11.864990000000001</v>
          </cell>
          <cell r="G129">
            <v>14.193580000000001</v>
          </cell>
        </row>
        <row r="133">
          <cell r="B133">
            <v>1.149964</v>
          </cell>
          <cell r="F133">
            <v>0.90356190000000003</v>
          </cell>
          <cell r="G133">
            <v>1.3963650000000001</v>
          </cell>
        </row>
        <row r="135">
          <cell r="B135">
            <v>6.6344669999999999</v>
          </cell>
          <cell r="F135">
            <v>5.5052339999999997</v>
          </cell>
          <cell r="G135">
            <v>7.7637010000000002</v>
          </cell>
        </row>
        <row r="139">
          <cell r="B139">
            <v>3.3855330000000001</v>
          </cell>
        </row>
        <row r="141">
          <cell r="B141">
            <v>0.1732032</v>
          </cell>
          <cell r="F141">
            <v>0.1099614</v>
          </cell>
          <cell r="G141">
            <v>0.23644509999999999</v>
          </cell>
        </row>
        <row r="145">
          <cell r="B145">
            <v>1.8170249999999999</v>
          </cell>
        </row>
        <row r="147">
          <cell r="B147">
            <v>10.43974</v>
          </cell>
          <cell r="F147">
            <v>8.6392629999999997</v>
          </cell>
          <cell r="G147">
            <v>12.240220000000001</v>
          </cell>
        </row>
        <row r="151">
          <cell r="B151">
            <v>17.676539999999999</v>
          </cell>
          <cell r="F151">
            <v>14.7286</v>
          </cell>
          <cell r="G151">
            <v>20.624469999999999</v>
          </cell>
        </row>
        <row r="153">
          <cell r="B153">
            <v>10.96</v>
          </cell>
          <cell r="F153">
            <v>7.6961649999999997</v>
          </cell>
          <cell r="G153">
            <v>14.223839999999999</v>
          </cell>
        </row>
        <row r="157">
          <cell r="B157">
            <v>118.4395</v>
          </cell>
          <cell r="F157">
            <v>105.7638</v>
          </cell>
          <cell r="G157">
            <v>131.11510000000001</v>
          </cell>
        </row>
        <row r="159">
          <cell r="B159">
            <v>5.1684830000000002</v>
          </cell>
          <cell r="F159">
            <v>4.455533</v>
          </cell>
          <cell r="G159">
            <v>5.8814330000000004</v>
          </cell>
        </row>
        <row r="163">
          <cell r="B163">
            <v>38.353029999999997</v>
          </cell>
          <cell r="F163">
            <v>33.516770000000001</v>
          </cell>
          <cell r="G163">
            <v>43.189300000000003</v>
          </cell>
        </row>
        <row r="165">
          <cell r="B165">
            <v>1.0651649999999999</v>
          </cell>
          <cell r="F165">
            <v>0.77993820000000003</v>
          </cell>
          <cell r="G165">
            <v>1.350392</v>
          </cell>
        </row>
        <row r="169">
          <cell r="B169">
            <v>7.708037</v>
          </cell>
          <cell r="F169">
            <v>6.5240999999999998</v>
          </cell>
          <cell r="G169">
            <v>8.8919739999999994</v>
          </cell>
        </row>
        <row r="171">
          <cell r="B171">
            <v>3.128009</v>
          </cell>
          <cell r="F171">
            <v>1.127877</v>
          </cell>
          <cell r="G171">
            <v>5.1281420000000004</v>
          </cell>
        </row>
        <row r="175">
          <cell r="B175">
            <v>30.99953</v>
          </cell>
          <cell r="F175">
            <v>2.7218200000000001</v>
          </cell>
          <cell r="G175">
            <v>59.277239999999999</v>
          </cell>
          <cell r="H175">
            <v>4.7E-2</v>
          </cell>
        </row>
        <row r="177">
          <cell r="B177">
            <v>3.2307540000000001</v>
          </cell>
          <cell r="F177">
            <v>2.8173590000000002</v>
          </cell>
          <cell r="G177">
            <v>3.6441479999999999</v>
          </cell>
        </row>
        <row r="181">
          <cell r="B181">
            <v>4.3904300000000003</v>
          </cell>
          <cell r="H181">
            <v>2E-3</v>
          </cell>
        </row>
        <row r="183">
          <cell r="B183">
            <v>35.546239999999997</v>
          </cell>
          <cell r="F183">
            <v>29.688700000000001</v>
          </cell>
          <cell r="G183">
            <v>41.403779999999998</v>
          </cell>
        </row>
        <row r="187">
          <cell r="B187">
            <v>79.867609999999999</v>
          </cell>
          <cell r="F187">
            <v>69.880920000000003</v>
          </cell>
          <cell r="G187">
            <v>89.854299999999995</v>
          </cell>
        </row>
        <row r="189">
          <cell r="B189">
            <v>1.474985</v>
          </cell>
          <cell r="F189">
            <v>1.318794</v>
          </cell>
          <cell r="G189">
            <v>1.6311770000000001</v>
          </cell>
        </row>
        <row r="193">
          <cell r="B193">
            <v>2.5804619999999998</v>
          </cell>
          <cell r="F193">
            <v>2.341097</v>
          </cell>
          <cell r="G193">
            <v>2.8198270000000001</v>
          </cell>
        </row>
        <row r="195">
          <cell r="B195">
            <v>33.186900000000001</v>
          </cell>
          <cell r="F195">
            <v>31.828600000000002</v>
          </cell>
          <cell r="G195">
            <v>34.545200000000001</v>
          </cell>
        </row>
        <row r="199">
          <cell r="B199">
            <v>13.68596</v>
          </cell>
          <cell r="F199">
            <v>12.89217</v>
          </cell>
          <cell r="G199">
            <v>14.479749999999999</v>
          </cell>
        </row>
        <row r="201">
          <cell r="B201">
            <v>52.866979999999998</v>
          </cell>
          <cell r="F201">
            <v>48.643230000000003</v>
          </cell>
          <cell r="G201">
            <v>57.090730000000001</v>
          </cell>
        </row>
        <row r="205">
          <cell r="B205">
            <v>54.32826</v>
          </cell>
          <cell r="F205">
            <v>51.220550000000003</v>
          </cell>
          <cell r="G205">
            <v>57.435980000000001</v>
          </cell>
          <cell r="H205">
            <v>0.53100000000000003</v>
          </cell>
        </row>
        <row r="207">
          <cell r="B207">
            <v>59.90034</v>
          </cell>
        </row>
        <row r="211">
          <cell r="B211">
            <v>80.476200000000006</v>
          </cell>
          <cell r="F211">
            <v>76.734809999999996</v>
          </cell>
          <cell r="G211">
            <v>84.217590000000001</v>
          </cell>
        </row>
        <row r="213">
          <cell r="B213">
            <v>53.31514</v>
          </cell>
          <cell r="F213">
            <v>47.579270000000001</v>
          </cell>
          <cell r="G213">
            <v>59.051000000000002</v>
          </cell>
        </row>
        <row r="217">
          <cell r="B217">
            <v>39.564300000000003</v>
          </cell>
          <cell r="F217">
            <v>33.554139999999997</v>
          </cell>
          <cell r="G217">
            <v>45.574449999999999</v>
          </cell>
          <cell r="H217">
            <v>1E-3</v>
          </cell>
        </row>
        <row r="219">
          <cell r="B219">
            <v>59.098649999999999</v>
          </cell>
          <cell r="F219">
            <v>51.322000000000003</v>
          </cell>
          <cell r="G219">
            <v>66.875299999999996</v>
          </cell>
        </row>
        <row r="223">
          <cell r="B223">
            <v>279.75810000000001</v>
          </cell>
        </row>
        <row r="225">
          <cell r="B225">
            <v>16.12848</v>
          </cell>
          <cell r="F225">
            <v>12.883430000000001</v>
          </cell>
          <cell r="G225">
            <v>19.373539999999998</v>
          </cell>
        </row>
        <row r="229">
          <cell r="B229">
            <v>156.79249999999999</v>
          </cell>
          <cell r="F229">
            <v>144.50110000000001</v>
          </cell>
          <cell r="G229">
            <v>169.0839</v>
          </cell>
        </row>
        <row r="231">
          <cell r="B231">
            <v>42.970170000000003</v>
          </cell>
          <cell r="F231">
            <v>36.87914</v>
          </cell>
          <cell r="G231">
            <v>49.061199999999999</v>
          </cell>
        </row>
        <row r="235">
          <cell r="B235">
            <v>122.96559999999999</v>
          </cell>
          <cell r="F235">
            <v>92.208619999999996</v>
          </cell>
          <cell r="G235">
            <v>153.7226</v>
          </cell>
        </row>
      </sheetData>
      <sheetData sheetId="1">
        <row r="2">
          <cell r="C2">
            <v>56.807389999999998</v>
          </cell>
        </row>
        <row r="3">
          <cell r="C3">
            <v>12.285539999999999</v>
          </cell>
          <cell r="E3">
            <v>11.67685</v>
          </cell>
          <cell r="F3">
            <v>12.89424</v>
          </cell>
        </row>
        <row r="4">
          <cell r="C4">
            <v>4.7709919999999997</v>
          </cell>
          <cell r="E4">
            <v>4.2253829999999999</v>
          </cell>
          <cell r="F4">
            <v>5.3166010000000004</v>
          </cell>
        </row>
        <row r="5">
          <cell r="C5">
            <v>15.077780000000001</v>
          </cell>
          <cell r="E5">
            <v>13.93568</v>
          </cell>
          <cell r="F5">
            <v>16.21987</v>
          </cell>
        </row>
        <row r="6">
          <cell r="C6">
            <v>8.9930640000000004</v>
          </cell>
          <cell r="E6">
            <v>8.0609870000000008</v>
          </cell>
          <cell r="F6">
            <v>9.925141</v>
          </cell>
        </row>
        <row r="7">
          <cell r="C7">
            <v>14.29283</v>
          </cell>
          <cell r="E7">
            <v>13.712759999999999</v>
          </cell>
          <cell r="F7">
            <v>14.87289</v>
          </cell>
        </row>
        <row r="8">
          <cell r="C8">
            <v>0.64966610000000002</v>
          </cell>
          <cell r="E8">
            <v>0.58769709999999997</v>
          </cell>
          <cell r="F8">
            <v>0.71163509999999996</v>
          </cell>
        </row>
        <row r="9">
          <cell r="C9">
            <v>0.73752470000000003</v>
          </cell>
          <cell r="E9">
            <v>0.55788910000000003</v>
          </cell>
          <cell r="F9">
            <v>0.91716030000000004</v>
          </cell>
        </row>
        <row r="10">
          <cell r="C10">
            <v>2.794632</v>
          </cell>
        </row>
        <row r="11">
          <cell r="C11">
            <v>72.270719999999997</v>
          </cell>
          <cell r="E11">
            <v>70.249709999999993</v>
          </cell>
          <cell r="F11">
            <v>74.291719999999998</v>
          </cell>
        </row>
        <row r="12">
          <cell r="C12">
            <v>67.658659999999998</v>
          </cell>
          <cell r="E12">
            <v>65.704470000000001</v>
          </cell>
          <cell r="F12">
            <v>69.612849999999995</v>
          </cell>
        </row>
        <row r="13">
          <cell r="C13">
            <v>4.6120599999999996</v>
          </cell>
          <cell r="E13">
            <v>4.3540510000000001</v>
          </cell>
          <cell r="F13">
            <v>4.870069</v>
          </cell>
        </row>
        <row r="14">
          <cell r="C14">
            <v>11.84201</v>
          </cell>
          <cell r="E14">
            <v>10.50084</v>
          </cell>
          <cell r="F14">
            <v>13.18318</v>
          </cell>
        </row>
        <row r="15">
          <cell r="C15">
            <v>50.811230000000002</v>
          </cell>
          <cell r="E15">
            <v>44.470390000000002</v>
          </cell>
          <cell r="F15">
            <v>57.152070000000002</v>
          </cell>
        </row>
        <row r="16">
          <cell r="C16">
            <v>12.453200000000001</v>
          </cell>
          <cell r="E16">
            <v>11.57457</v>
          </cell>
          <cell r="F16">
            <v>13.33182</v>
          </cell>
        </row>
        <row r="17">
          <cell r="C17">
            <v>3.7894290000000002</v>
          </cell>
          <cell r="E17">
            <v>3.649235</v>
          </cell>
          <cell r="F17">
            <v>3.9296229999999999</v>
          </cell>
        </row>
        <row r="18">
          <cell r="C18">
            <v>0.96828259999999999</v>
          </cell>
        </row>
        <row r="19">
          <cell r="C19">
            <v>6.2926500000000001</v>
          </cell>
        </row>
        <row r="20">
          <cell r="C20">
            <v>5.1802029999999997</v>
          </cell>
          <cell r="E20">
            <v>4.849939</v>
          </cell>
          <cell r="F20">
            <v>5.5104670000000002</v>
          </cell>
        </row>
        <row r="21">
          <cell r="C21">
            <v>22.127469999999999</v>
          </cell>
          <cell r="E21">
            <v>16.167390000000001</v>
          </cell>
          <cell r="F21">
            <v>28.087540000000001</v>
          </cell>
        </row>
        <row r="22">
          <cell r="C22">
            <v>5.7920980000000002</v>
          </cell>
          <cell r="E22">
            <v>2.4263050000000002</v>
          </cell>
          <cell r="F22">
            <v>9.1578920000000004</v>
          </cell>
        </row>
        <row r="23">
          <cell r="C23">
            <v>163.8503</v>
          </cell>
          <cell r="E23">
            <v>153.85140000000001</v>
          </cell>
          <cell r="F23">
            <v>173.8492</v>
          </cell>
        </row>
        <row r="24">
          <cell r="C24">
            <v>80.682119999999998</v>
          </cell>
        </row>
        <row r="25">
          <cell r="C25">
            <v>59.693280000000001</v>
          </cell>
          <cell r="E25">
            <v>55.278179999999999</v>
          </cell>
          <cell r="F25">
            <v>64.10839</v>
          </cell>
        </row>
        <row r="26">
          <cell r="C26">
            <v>20.98884</v>
          </cell>
          <cell r="E26">
            <v>19.338049999999999</v>
          </cell>
          <cell r="F26">
            <v>22.639620000000001</v>
          </cell>
        </row>
        <row r="27">
          <cell r="C27">
            <v>83.168199999999999</v>
          </cell>
          <cell r="E27">
            <v>74.187719999999999</v>
          </cell>
          <cell r="F27">
            <v>92.148690000000002</v>
          </cell>
        </row>
        <row r="28">
          <cell r="C28">
            <v>3.9643999999999999</v>
          </cell>
          <cell r="E28">
            <v>3.4361280000000001</v>
          </cell>
          <cell r="F28">
            <v>4.4926729999999999</v>
          </cell>
        </row>
        <row r="29">
          <cell r="C29">
            <v>11.48593</v>
          </cell>
          <cell r="E29">
            <v>5.0686159999999996</v>
          </cell>
          <cell r="F29">
            <v>17.90325</v>
          </cell>
        </row>
        <row r="30">
          <cell r="C30">
            <v>3.8953389999999999</v>
          </cell>
          <cell r="E30">
            <v>3.6419440000000001</v>
          </cell>
          <cell r="F30">
            <v>4.1487350000000003</v>
          </cell>
        </row>
        <row r="31">
          <cell r="C31">
            <v>0.93373150000000005</v>
          </cell>
        </row>
        <row r="32">
          <cell r="C32">
            <v>63.82253</v>
          </cell>
        </row>
        <row r="33">
          <cell r="C33">
            <v>8.6204619999999998</v>
          </cell>
        </row>
        <row r="34">
          <cell r="C34">
            <v>2.226871</v>
          </cell>
          <cell r="E34">
            <v>2.1111</v>
          </cell>
          <cell r="F34">
            <v>2.3426420000000001</v>
          </cell>
        </row>
        <row r="35">
          <cell r="C35">
            <v>15.619160000000001</v>
          </cell>
          <cell r="E35">
            <v>14.45086</v>
          </cell>
          <cell r="F35">
            <v>16.78745</v>
          </cell>
        </row>
        <row r="36">
          <cell r="C36">
            <v>5.4326470000000002</v>
          </cell>
        </row>
        <row r="37">
          <cell r="C37">
            <v>24.490780000000001</v>
          </cell>
          <cell r="E37">
            <v>23.673559999999998</v>
          </cell>
          <cell r="F37">
            <v>25.308009999999999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5" x14ac:dyDescent="0.25"/>
  <sheetData>
    <row r="1" spans="1:3" x14ac:dyDescent="0.25">
      <c r="A1" t="s">
        <v>64</v>
      </c>
    </row>
    <row r="2" spans="1:3" ht="409.5" x14ac:dyDescent="0.25">
      <c r="B2" t="s">
        <v>65</v>
      </c>
      <c r="C2" s="23" t="s">
        <v>71</v>
      </c>
    </row>
    <row r="3" spans="1:3" x14ac:dyDescent="0.25">
      <c r="B3" t="s">
        <v>66</v>
      </c>
      <c r="C3" t="s">
        <v>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tabSelected="1" workbookViewId="0">
      <selection activeCell="V12" sqref="V12"/>
    </sheetView>
  </sheetViews>
  <sheetFormatPr defaultRowHeight="15" x14ac:dyDescent="0.25"/>
  <cols>
    <col min="1" max="1" width="2.140625" style="1" customWidth="1"/>
    <col min="2" max="2" width="2" style="1" customWidth="1"/>
    <col min="3" max="3" width="40.28515625" style="1" customWidth="1"/>
    <col min="4" max="4" width="1.42578125" style="1" customWidth="1"/>
    <col min="5" max="5" width="6" style="13" customWidth="1"/>
    <col min="6" max="6" width="12.42578125" style="1" customWidth="1"/>
    <col min="7" max="7" width="1.42578125" style="1" customWidth="1"/>
    <col min="8" max="8" width="6" style="13" customWidth="1"/>
    <col min="9" max="9" width="12.42578125" style="1" customWidth="1"/>
    <col min="10" max="10" width="1.5703125" style="1" customWidth="1"/>
    <col min="11" max="11" width="6" style="13" customWidth="1"/>
    <col min="12" max="12" width="12.42578125" style="1" customWidth="1"/>
    <col min="13" max="13" width="1.28515625" style="1" customWidth="1"/>
    <col min="14" max="16384" width="9.140625" style="1"/>
  </cols>
  <sheetData>
    <row r="1" spans="1:14" x14ac:dyDescent="0.25">
      <c r="A1" s="2" t="s">
        <v>73</v>
      </c>
      <c r="B1" s="2"/>
      <c r="C1" s="2"/>
      <c r="D1" s="2"/>
      <c r="E1" s="14"/>
      <c r="F1" s="2"/>
      <c r="G1" s="2"/>
      <c r="H1" s="14"/>
      <c r="I1" s="2"/>
      <c r="J1" s="2"/>
      <c r="K1" s="14"/>
      <c r="L1" s="2"/>
      <c r="M1" s="2"/>
      <c r="N1" s="2"/>
    </row>
    <row r="2" spans="1:14" ht="32.25" customHeight="1" x14ac:dyDescent="0.25">
      <c r="A2" s="2" t="s">
        <v>14</v>
      </c>
      <c r="B2" s="2"/>
      <c r="C2" s="2"/>
      <c r="E2" s="24" t="s">
        <v>62</v>
      </c>
      <c r="F2" s="25"/>
      <c r="H2" s="26" t="s">
        <v>33</v>
      </c>
      <c r="I2" s="26"/>
      <c r="K2" s="26" t="s">
        <v>34</v>
      </c>
      <c r="L2" s="27"/>
      <c r="N2" s="22" t="s">
        <v>27</v>
      </c>
    </row>
    <row r="3" spans="1:14" x14ac:dyDescent="0.25">
      <c r="A3" s="3"/>
      <c r="B3" s="3"/>
      <c r="C3" s="3"/>
      <c r="E3" s="28" t="s">
        <v>30</v>
      </c>
      <c r="F3" s="28"/>
      <c r="G3" s="28"/>
      <c r="H3" s="28"/>
      <c r="I3" s="28"/>
      <c r="J3" s="28"/>
      <c r="K3" s="28"/>
      <c r="L3" s="28"/>
      <c r="M3" s="20"/>
      <c r="N3" s="20"/>
    </row>
    <row r="4" spans="1:14" x14ac:dyDescent="0.25">
      <c r="A4" s="1" t="s">
        <v>25</v>
      </c>
      <c r="E4" s="17">
        <f>[1]Dish_waste_amt_byquintile!$B$8</f>
        <v>421.49200000000002</v>
      </c>
      <c r="F4" s="7" t="str">
        <f>CONCATENATE("(",ROUND([1]Dish_waste_amt_byquintile!$F$8,1),"-",ROUND([1]Dish_waste_amt_byquintile!$G$8,1),")")</f>
        <v>(409.1-433.9)</v>
      </c>
      <c r="G4" s="5"/>
      <c r="H4" s="13">
        <f>[1]Dish_waste_amt_byquintile!$B$3</f>
        <v>295.29790000000003</v>
      </c>
      <c r="I4" s="5" t="str">
        <f>CONCATENATE("(",ROUND([1]Dish_waste_amt_byquintile!$F$3,1),"-",ROUND([1]Dish_waste_amt_byquintile!$G$3,1),")")</f>
        <v>(282.5-308.1)</v>
      </c>
      <c r="J4" s="5"/>
      <c r="K4" s="13">
        <f>[1]Dish_waste_amt_byquintile!$B$7</f>
        <v>534.81349999999998</v>
      </c>
      <c r="L4" s="5" t="str">
        <f>CONCATENATE("(",ROUND([1]Dish_waste_amt_byquintile!$F$7,1),"-",ROUND([1]Dish_waste_amt_byquintile!$G$7,1),")")</f>
        <v>(501.3-568.3)</v>
      </c>
      <c r="N4" s="8" t="s">
        <v>29</v>
      </c>
    </row>
    <row r="5" spans="1:14" x14ac:dyDescent="0.25">
      <c r="A5" s="1" t="s">
        <v>16</v>
      </c>
      <c r="E5" s="21">
        <f>[1]Dish_waste_amt_bydish!$C2</f>
        <v>56.807389999999998</v>
      </c>
      <c r="F5" s="10" t="s">
        <v>40</v>
      </c>
      <c r="H5" s="13">
        <f>[1]Dish_waste_amt_byquintile!$B$201</f>
        <v>52.866979999999998</v>
      </c>
      <c r="I5" s="10" t="str">
        <f>CONCATENATE("(",ROUND([1]Dish_waste_amt_byquintile!$F201,1),"-",ROUND([1]Dish_waste_amt_byquintile!$G201,1),")")</f>
        <v>(48.6-57.1)</v>
      </c>
      <c r="J5" s="13"/>
      <c r="K5" s="13">
        <f>[1]Dish_waste_amt_byquintile!$B$205</f>
        <v>54.32826</v>
      </c>
      <c r="L5" s="11" t="str">
        <f>CONCATENATE("(",ROUND([1]Dish_waste_amt_byquintile!$F205,1),"-",ROUND([1]Dish_waste_amt_byquintile!$G205,1),")")</f>
        <v>(51.2-57.4)</v>
      </c>
      <c r="N5" s="8">
        <f>[1]Dish_waste_amt_byquintile!$H$205</f>
        <v>0.53100000000000003</v>
      </c>
    </row>
    <row r="6" spans="1:14" x14ac:dyDescent="0.25">
      <c r="B6" s="1" t="s">
        <v>15</v>
      </c>
      <c r="E6" s="21">
        <f>[1]Dish_waste_amt_bydish!$C3</f>
        <v>12.285539999999999</v>
      </c>
      <c r="F6" s="10" t="str">
        <f>CONCATENATE("(",ROUND([1]Dish_waste_amt_bydish!$E3,1),"-",ROUND([1]Dish_waste_amt_bydish!$F3,1),")")</f>
        <v>(11.7-12.9)</v>
      </c>
      <c r="G6" s="5"/>
      <c r="H6" s="13">
        <f>[1]Dish_waste_amt_byquintile!$B$21</f>
        <v>11.703390000000001</v>
      </c>
      <c r="I6" s="10" t="str">
        <f>CONCATENATE("(",ROUND([1]Dish_waste_amt_byquintile!$F21,1),"-",ROUND([1]Dish_waste_amt_byquintile!$G21,1),")")</f>
        <v>(10.6-12.8)</v>
      </c>
      <c r="J6" s="13"/>
      <c r="K6" s="13">
        <f>[1]Dish_waste_amt_byquintile!$B$25</f>
        <v>9.6125059999999998</v>
      </c>
      <c r="L6" s="10" t="s">
        <v>50</v>
      </c>
      <c r="N6" s="8">
        <f>[1]Dish_waste_amt_byquintile!$H$25</f>
        <v>3.0000000000000001E-3</v>
      </c>
    </row>
    <row r="7" spans="1:14" x14ac:dyDescent="0.25">
      <c r="B7" s="1" t="s">
        <v>17</v>
      </c>
      <c r="E7" s="21">
        <f>[1]Dish_waste_amt_bydish!$C4</f>
        <v>4.7709919999999997</v>
      </c>
      <c r="F7" s="10" t="str">
        <f>CONCATENATE("(",ROUND([1]Dish_waste_amt_bydish!$E4,1),"-",ROUND([1]Dish_waste_amt_bydish!$F4,1),")")</f>
        <v>(4.2-5.3)</v>
      </c>
      <c r="G7" s="5"/>
      <c r="H7" s="13">
        <f>[1]Dish_waste_amt_byquintile!$B$27</f>
        <v>4.6763969999999997</v>
      </c>
      <c r="I7" s="10" t="str">
        <f>CONCATENATE("(",ROUND([1]Dish_waste_amt_byquintile!$F27,1),"-",ROUND([1]Dish_waste_amt_byquintile!$G27,1),")")</f>
        <v>(3.8-5.6)</v>
      </c>
      <c r="J7" s="13"/>
      <c r="K7" s="13">
        <f>[1]Dish_waste_amt_byquintile!$B$31</f>
        <v>4.2041300000000001</v>
      </c>
      <c r="L7" s="10" t="str">
        <f>CONCATENATE("(",ROUND([1]Dish_waste_amt_byquintile!$F31,1),"-",ROUND([1]Dish_waste_amt_byquintile!$G31,1),")")</f>
        <v>(3.1-5.3)</v>
      </c>
      <c r="N7" s="8">
        <f>[1]Dish_waste_amt_byquintile!$H$31</f>
        <v>0.72399999999999998</v>
      </c>
    </row>
    <row r="8" spans="1:14" x14ac:dyDescent="0.25">
      <c r="B8" s="1" t="s">
        <v>18</v>
      </c>
      <c r="E8" s="21">
        <f>[1]Dish_waste_amt_bydish!$C5</f>
        <v>15.077780000000001</v>
      </c>
      <c r="F8" s="10" t="str">
        <f>CONCATENATE("(",ROUND([1]Dish_waste_amt_bydish!$E5,1),"-",ROUND([1]Dish_waste_amt_bydish!$F5,1),")")</f>
        <v>(13.9-16.2)</v>
      </c>
      <c r="G8" s="5"/>
      <c r="H8" s="13">
        <f>[1]Dish_waste_amt_byquintile!$B$33</f>
        <v>12.016640000000001</v>
      </c>
      <c r="I8" s="10" t="str">
        <f>CONCATENATE("(",ROUND([1]Dish_waste_amt_byquintile!$F33,1),"-",ROUND([1]Dish_waste_amt_byquintile!$G33,1),")")</f>
        <v>(8.1-15.9)</v>
      </c>
      <c r="J8" s="13"/>
      <c r="K8" s="13">
        <f>[1]Dish_waste_amt_byquintile!$B$37</f>
        <v>16.360009999999999</v>
      </c>
      <c r="L8" s="10" t="str">
        <f>CONCATENATE("(",ROUND([1]Dish_waste_amt_byquintile!$F37,1),"-",ROUND([1]Dish_waste_amt_byquintile!$G37,1),")")</f>
        <v>(14.9-17.8)</v>
      </c>
      <c r="N8" s="8">
        <f>[1]Dish_waste_amt_byquintile!$H$37</f>
        <v>0.01</v>
      </c>
    </row>
    <row r="9" spans="1:14" x14ac:dyDescent="0.25">
      <c r="B9" s="1" t="s">
        <v>20</v>
      </c>
      <c r="E9" s="21">
        <f>[1]Dish_waste_amt_bydish!$C6</f>
        <v>8.9930640000000004</v>
      </c>
      <c r="F9" s="10" t="str">
        <f>CONCATENATE("(",ROUND([1]Dish_waste_amt_bydish!$E6,1),"-",ROUND([1]Dish_waste_amt_bydish!$F6,1),")")</f>
        <v>(8.1-9.9)</v>
      </c>
      <c r="G9" s="5"/>
      <c r="H9" s="13">
        <f>[1]Dish_waste_amt_byquintile!$B$45</f>
        <v>2.6998899999999999</v>
      </c>
      <c r="I9" s="10" t="str">
        <f>CONCATENATE("(",ROUND([1]Dish_waste_amt_byquintile!$F45,1),"-",ROUND([1]Dish_waste_amt_byquintile!$G45,1),")")</f>
        <v>(1.9-3.5)</v>
      </c>
      <c r="J9" s="13"/>
      <c r="K9" s="13">
        <f>[1]Dish_waste_amt_byquintile!$B$49</f>
        <v>15.3011</v>
      </c>
      <c r="L9" s="10" t="s">
        <v>55</v>
      </c>
      <c r="N9" s="8" t="s">
        <v>29</v>
      </c>
    </row>
    <row r="10" spans="1:14" x14ac:dyDescent="0.25">
      <c r="B10" s="1" t="s">
        <v>0</v>
      </c>
      <c r="E10" s="21">
        <f>[1]Dish_waste_amt_bydish!$C7</f>
        <v>14.29283</v>
      </c>
      <c r="F10" s="10" t="str">
        <f>CONCATENATE("(",ROUND([1]Dish_waste_amt_bydish!$E7,1),"-",ROUND([1]Dish_waste_amt_bydish!$F7,1),")")</f>
        <v>(13.7-14.9)</v>
      </c>
      <c r="G10" s="5"/>
      <c r="H10" s="13">
        <f>[1]Dish_waste_amt_byquintile!$B$51</f>
        <v>20.634270000000001</v>
      </c>
      <c r="I10" s="10" t="str">
        <f>CONCATENATE("(",ROUND([1]Dish_waste_amt_byquintile!$F51,1),"-",ROUND([1]Dish_waste_amt_byquintile!$G51,1),")")</f>
        <v>(19.2-22.1)</v>
      </c>
      <c r="J10" s="13"/>
      <c r="K10" s="13">
        <f>[1]Dish_waste_amt_byquintile!$B$55</f>
        <v>7.3275050000000004</v>
      </c>
      <c r="L10" s="10" t="str">
        <f>CONCATENATE("(",ROUND([1]Dish_waste_amt_byquintile!$F55,1),"-",ROUND([1]Dish_waste_amt_byquintile!$G55,1),")")</f>
        <v>(6.6-8.1)</v>
      </c>
      <c r="N10" s="8" t="s">
        <v>29</v>
      </c>
    </row>
    <row r="11" spans="1:14" x14ac:dyDescent="0.25">
      <c r="B11" s="1" t="s">
        <v>1</v>
      </c>
      <c r="E11" s="21">
        <f>[1]Dish_waste_amt_bydish!$C8</f>
        <v>0.64966610000000002</v>
      </c>
      <c r="F11" s="10" t="str">
        <f>CONCATENATE("(",ROUND([1]Dish_waste_amt_bydish!$E8,1),"-",ROUND([1]Dish_waste_amt_bydish!$F8,1),")")</f>
        <v>(0.6-0.7)</v>
      </c>
      <c r="G11" s="5"/>
      <c r="H11" s="13">
        <f>[1]Dish_waste_amt_byquintile!$B$57</f>
        <v>0.82294920000000005</v>
      </c>
      <c r="I11" s="10" t="s">
        <v>51</v>
      </c>
      <c r="J11" s="13"/>
      <c r="K11" s="13">
        <f>[1]Dish_waste_amt_byquintile!$B$61</f>
        <v>0.40395880000000001</v>
      </c>
      <c r="L11" s="10" t="str">
        <f>CONCATENATE("(",ROUND([1]Dish_waste_amt_byquintile!$F61,1),"-",ROUND([1]Dish_waste_amt_byquintile!$G61,1),")")</f>
        <v>(0.3-0.5)</v>
      </c>
      <c r="N11" s="8" t="s">
        <v>29</v>
      </c>
    </row>
    <row r="12" spans="1:14" x14ac:dyDescent="0.25">
      <c r="B12" s="1" t="s">
        <v>19</v>
      </c>
      <c r="E12" s="21">
        <f>[1]Dish_waste_amt_bydish!$C9</f>
        <v>0.73752470000000003</v>
      </c>
      <c r="F12" s="10" t="str">
        <f>CONCATENATE("(",ROUND([1]Dish_waste_amt_bydish!$E9,1),"-",ROUND([1]Dish_waste_amt_bydish!$F9,1),")")</f>
        <v>(0.6-0.9)</v>
      </c>
      <c r="G12" s="5"/>
      <c r="H12" s="13">
        <f>[1]Dish_waste_amt_byquintile!$B$39</f>
        <v>0.31343929999999998</v>
      </c>
      <c r="I12" s="10" t="str">
        <f>CONCATENATE("(",ROUND([1]Dish_waste_amt_byquintile!$F39,1),"-",ROUND([1]Dish_waste_amt_byquintile!$G39,1),")")</f>
        <v>(0.2-0.5)</v>
      </c>
      <c r="J12" s="13"/>
      <c r="K12" s="13">
        <f>[1]Dish_waste_amt_byquintile!$B$43</f>
        <v>1.1190500000000001</v>
      </c>
      <c r="L12" s="10" t="str">
        <f>CONCATENATE("(",ROUND([1]Dish_waste_amt_byquintile!$F43,1),"-",ROUND([1]Dish_waste_amt_byquintile!$G43,1),")")</f>
        <v>(0.4-1.8)</v>
      </c>
      <c r="N12" s="8">
        <f>[1]Dish_waste_amt_byquintile!$H$43</f>
        <v>0.02</v>
      </c>
    </row>
    <row r="13" spans="1:14" x14ac:dyDescent="0.25">
      <c r="A13" s="1" t="s">
        <v>35</v>
      </c>
      <c r="E13" s="21">
        <f>[1]Dish_waste_amt_bydish!$C10</f>
        <v>2.794632</v>
      </c>
      <c r="F13" s="10" t="s">
        <v>41</v>
      </c>
      <c r="G13" s="5"/>
      <c r="H13" s="13">
        <f>[1]Dish_waste_amt_byquintile!$B$63</f>
        <v>2.9270339999999999</v>
      </c>
      <c r="I13" s="10" t="str">
        <f>CONCATENATE("(",ROUND([1]Dish_waste_amt_byquintile!$F63,1),"-",ROUND([1]Dish_waste_amt_byquintile!$G63,1),")")</f>
        <v>(2.5-3.3)</v>
      </c>
      <c r="J13" s="13"/>
      <c r="K13" s="13">
        <f>[1]Dish_waste_amt_byquintile!$B$67</f>
        <v>2.1238739999999998</v>
      </c>
      <c r="L13" s="10" t="str">
        <f>CONCATENATE("(",ROUND([1]Dish_waste_amt_byquintile!$F67,1),"-",ROUND([1]Dish_waste_amt_byquintile!$G67,1),")")</f>
        <v>(1.8-2.4)</v>
      </c>
      <c r="N13" s="8" t="s">
        <v>29</v>
      </c>
    </row>
    <row r="14" spans="1:14" x14ac:dyDescent="0.25">
      <c r="A14" s="1" t="s">
        <v>5</v>
      </c>
      <c r="E14" s="21">
        <f>[1]Dish_waste_amt_bydish!$C11</f>
        <v>72.270719999999997</v>
      </c>
      <c r="F14" s="10" t="str">
        <f>CONCATENATE("(",ROUND([1]Dish_waste_amt_bydish!$E11,1),"-",ROUND([1]Dish_waste_amt_bydish!$F11,1),")")</f>
        <v>(70.2-74.3)</v>
      </c>
      <c r="G14" s="5"/>
      <c r="H14" s="13">
        <f>[1]Dish_waste_amt_byquintile!$B$207</f>
        <v>59.90034</v>
      </c>
      <c r="I14" s="10" t="s">
        <v>52</v>
      </c>
      <c r="J14" s="5"/>
      <c r="K14" s="13">
        <f>[1]Dish_waste_amt_byquintile!$B$211</f>
        <v>80.476200000000006</v>
      </c>
      <c r="L14" s="10" t="str">
        <f>CONCATENATE("(",ROUND([1]Dish_waste_amt_byquintile!$F211,1),"-",ROUND([1]Dish_waste_amt_byquintile!$G211,1),")")</f>
        <v>(76.7-84.2)</v>
      </c>
      <c r="N14" s="8" t="s">
        <v>29</v>
      </c>
    </row>
    <row r="15" spans="1:14" x14ac:dyDescent="0.25">
      <c r="B15" s="1" t="s">
        <v>3</v>
      </c>
      <c r="E15" s="21">
        <f>[1]Dish_waste_amt_bydish!$C12</f>
        <v>67.658659999999998</v>
      </c>
      <c r="F15" s="10" t="str">
        <f>CONCATENATE("(",ROUND([1]Dish_waste_amt_bydish!$E12,1),"-",ROUND([1]Dish_waste_amt_bydish!$F12,1),")")</f>
        <v>(65.7-69.6)</v>
      </c>
      <c r="G15" s="5"/>
      <c r="H15" s="13">
        <f>[1]Dish_waste_amt_byquintile!$B$75</f>
        <v>54.654530000000001</v>
      </c>
      <c r="I15" s="10" t="str">
        <f>CONCATENATE("(",ROUND([1]Dish_waste_amt_byquintile!$F75,1),"-",ROUND([1]Dish_waste_amt_byquintile!$G75,1),")")</f>
        <v>(50.9-58.5)</v>
      </c>
      <c r="J15" s="5"/>
      <c r="K15" s="13">
        <f>[1]Dish_waste_amt_byquintile!$B$79</f>
        <v>76.225409999999997</v>
      </c>
      <c r="L15" s="10" t="str">
        <f>CONCATENATE("(",ROUND([1]Dish_waste_amt_byquintile!$F79,1),"-",ROUND([1]Dish_waste_amt_byquintile!$G79,1),")")</f>
        <v>(72.6-79.8)</v>
      </c>
      <c r="N15" s="8" t="s">
        <v>29</v>
      </c>
    </row>
    <row r="16" spans="1:14" x14ac:dyDescent="0.25">
      <c r="B16" s="1" t="s">
        <v>2</v>
      </c>
      <c r="E16" s="21">
        <f>[1]Dish_waste_amt_bydish!$C13</f>
        <v>4.6120599999999996</v>
      </c>
      <c r="F16" s="10" t="str">
        <f>CONCATENATE("(",ROUND([1]Dish_waste_amt_bydish!$E13,1),"-",ROUND([1]Dish_waste_amt_bydish!$F13,1),")")</f>
        <v>(4.4-4.9)</v>
      </c>
      <c r="G16" s="5"/>
      <c r="H16" s="13">
        <f>[1]Dish_waste_amt_byquintile!$B$69</f>
        <v>5.2458099999999996</v>
      </c>
      <c r="I16" s="10" t="str">
        <f>CONCATENATE("(",ROUND([1]Dish_waste_amt_byquintile!$F69,1),"-",ROUND([1]Dish_waste_amt_byquintile!$G69,1),")")</f>
        <v>(4.6-5.9)</v>
      </c>
      <c r="J16" s="5"/>
      <c r="K16" s="13">
        <f>[1]Dish_waste_amt_byquintile!$B$73</f>
        <v>4.2507900000000003</v>
      </c>
      <c r="L16" s="10" t="str">
        <f>CONCATENATE("(",ROUND([1]Dish_waste_amt_byquintile!$F73,1),"-",ROUND([1]Dish_waste_amt_byquintile!$G73,1),")")</f>
        <v>(3.8-4.7)</v>
      </c>
      <c r="N16" s="8">
        <f>[1]Dish_waste_amt_byquintile!$H$73</f>
        <v>4.0000000000000001E-3</v>
      </c>
    </row>
    <row r="17" spans="1:14" x14ac:dyDescent="0.25">
      <c r="A17" s="1" t="s">
        <v>4</v>
      </c>
      <c r="E17" s="21">
        <f>[1]Dish_waste_amt_bydish!$C14</f>
        <v>11.84201</v>
      </c>
      <c r="F17" s="10" t="str">
        <f>CONCATENATE("(",ROUND([1]Dish_waste_amt_bydish!$E14,1),"-",ROUND([1]Dish_waste_amt_bydish!$F14,1),")")</f>
        <v>(10.5-13.2)</v>
      </c>
      <c r="G17" s="5"/>
      <c r="H17" s="13">
        <f>[1]Dish_waste_amt_byquintile!$B$81</f>
        <v>8.5532869999999992</v>
      </c>
      <c r="I17" s="10" t="str">
        <f>CONCATENATE("(",ROUND([1]Dish_waste_amt_byquintile!$F81,1),"-",ROUND([1]Dish_waste_amt_byquintile!$G81,1),")")</f>
        <v>(6.3-10.8)</v>
      </c>
      <c r="J17" s="5"/>
      <c r="K17" s="13">
        <f>[1]Dish_waste_amt_byquintile!$B$85</f>
        <v>15.04006</v>
      </c>
      <c r="L17" s="10" t="s">
        <v>56</v>
      </c>
      <c r="N17" s="8">
        <f>[1]Dish_waste_amt_byquintile!$H$85</f>
        <v>1E-3</v>
      </c>
    </row>
    <row r="18" spans="1:14" x14ac:dyDescent="0.25">
      <c r="A18" s="1" t="s">
        <v>36</v>
      </c>
      <c r="E18" s="21">
        <f>[1]Dish_waste_amt_bydish!$C15</f>
        <v>50.811230000000002</v>
      </c>
      <c r="F18" s="10" t="str">
        <f>CONCATENATE("(",ROUND([1]Dish_waste_amt_bydish!$E15,1),"-",ROUND([1]Dish_waste_amt_bydish!$F15,1),")")</f>
        <v>(44.5-57.2)</v>
      </c>
      <c r="G18" s="5"/>
      <c r="H18" s="13">
        <f>[1]Dish_waste_amt_byquintile!$B$213</f>
        <v>53.31514</v>
      </c>
      <c r="I18" s="10" t="str">
        <f>CONCATENATE("(",ROUND([1]Dish_waste_amt_byquintile!$F213,1),"-",ROUND([1]Dish_waste_amt_byquintile!$G213,1),")")</f>
        <v>(47.6-59.1)</v>
      </c>
      <c r="J18" s="5"/>
      <c r="K18" s="13">
        <f>[1]Dish_waste_amt_byquintile!$B$217</f>
        <v>39.564300000000003</v>
      </c>
      <c r="L18" s="10" t="str">
        <f>CONCATENATE("(",ROUND([1]Dish_waste_amt_byquintile!$F217,1),"-",ROUND([1]Dish_waste_amt_byquintile!$G217,1),")")</f>
        <v>(33.6-45.6)</v>
      </c>
      <c r="N18" s="8">
        <f>[1]Dish_waste_amt_byquintile!$H$217</f>
        <v>1E-3</v>
      </c>
    </row>
    <row r="19" spans="1:14" x14ac:dyDescent="0.25">
      <c r="B19" s="1" t="s">
        <v>6</v>
      </c>
      <c r="E19" s="21">
        <f>[1]Dish_waste_amt_bydish!$C16</f>
        <v>12.453200000000001</v>
      </c>
      <c r="F19" s="10" t="str">
        <f>CONCATENATE("(",ROUND([1]Dish_waste_amt_bydish!$E16,1),"-",ROUND([1]Dish_waste_amt_bydish!$F16,1),")")</f>
        <v>(11.6-13.3)</v>
      </c>
      <c r="G19" s="5"/>
      <c r="H19" s="13">
        <f>[1]Dish_waste_amt_byquintile!$B$87</f>
        <v>12.443709999999999</v>
      </c>
      <c r="I19" s="10" t="str">
        <f>CONCATENATE("(",ROUND([1]Dish_waste_amt_byquintile!$F87,1),"-",ROUND([1]Dish_waste_amt_byquintile!$G87,1),")")</f>
        <v>(11.7-13.2)</v>
      </c>
      <c r="J19" s="5"/>
      <c r="K19" s="13">
        <f>[1]Dish_waste_amt_byquintile!$B$91</f>
        <v>10.81068</v>
      </c>
      <c r="L19" s="10" t="str">
        <f>CONCATENATE("(",ROUND([1]Dish_waste_amt_byquintile!$F91,1),"-",ROUND([1]Dish_waste_amt_byquintile!$G91,1),")")</f>
        <v>(9.1-12.5)</v>
      </c>
      <c r="N19" s="8">
        <f>[1]Dish_waste_amt_byquintile!$H$91</f>
        <v>7.3999999999999996E-2</v>
      </c>
    </row>
    <row r="20" spans="1:14" x14ac:dyDescent="0.25">
      <c r="B20" s="1" t="s">
        <v>39</v>
      </c>
      <c r="E20" s="21">
        <f>[1]Dish_waste_amt_bydish!$C17</f>
        <v>3.7894290000000002</v>
      </c>
      <c r="F20" s="10" t="str">
        <f>CONCATENATE("(",ROUND([1]Dish_waste_amt_bydish!$E17,1),"-",ROUND([1]Dish_waste_amt_bydish!$F17,1),")")</f>
        <v>(3.6-3.9)</v>
      </c>
      <c r="G20" s="5"/>
      <c r="H20" s="13">
        <f>[1]Dish_waste_amt_byquintile!$B$105</f>
        <v>2.598077</v>
      </c>
      <c r="I20" s="10" t="str">
        <f>CONCATENATE("(",ROUND([1]Dish_waste_amt_byquintile!$F105,1),"-",ROUND([1]Dish_waste_amt_byquintile!$G105,1),")")</f>
        <v>(2.3-2.9)</v>
      </c>
      <c r="J20" s="5"/>
      <c r="K20" s="13">
        <f>[1]Dish_waste_amt_byquintile!$B$109</f>
        <v>5.3816009999999999</v>
      </c>
      <c r="L20" s="10" t="str">
        <f>CONCATENATE("(",ROUND([1]Dish_waste_amt_byquintile!$F84,1),"-",ROUND([1]Dish_waste_amt_byquintile!$G84,1),")")</f>
        <v>(9.5-15.7)</v>
      </c>
      <c r="N20" s="8" t="s">
        <v>29</v>
      </c>
    </row>
    <row r="21" spans="1:14" x14ac:dyDescent="0.25">
      <c r="B21" s="1" t="s">
        <v>8</v>
      </c>
      <c r="E21" s="21">
        <f>[1]Dish_waste_amt_bydish!$C18</f>
        <v>0.96828259999999999</v>
      </c>
      <c r="F21" s="10" t="s">
        <v>42</v>
      </c>
      <c r="G21" s="5"/>
      <c r="H21" s="13">
        <f>[1]Dish_waste_amt_byquintile!$B$99</f>
        <v>1.4658850000000001</v>
      </c>
      <c r="I21" s="10" t="str">
        <f>CONCATENATE("(",ROUND([1]Dish_waste_amt_byquintile!$F99,1),"-",ROUND([1]Dish_waste_amt_byquintile!$G99,1),")")</f>
        <v>(1.3-1.7)</v>
      </c>
      <c r="J21" s="5"/>
      <c r="K21" s="13">
        <f>[1]Dish_waste_amt_byquintile!$B$103</f>
        <v>0.49031590000000003</v>
      </c>
      <c r="L21" s="10" t="str">
        <f>CONCATENATE("(",ROUND([1]Dish_waste_amt_byquintile!$F103,1),"-",ROUND([1]Dish_waste_amt_byquintile!$G103,1),")")</f>
        <v>(0.4-0.6)</v>
      </c>
      <c r="N21" s="8" t="s">
        <v>29</v>
      </c>
    </row>
    <row r="22" spans="1:14" x14ac:dyDescent="0.25">
      <c r="B22" s="1" t="s">
        <v>9</v>
      </c>
      <c r="E22" s="21">
        <f>[1]Dish_waste_amt_bydish!$C19</f>
        <v>6.2926500000000001</v>
      </c>
      <c r="F22" s="10" t="s">
        <v>43</v>
      </c>
      <c r="G22" s="5"/>
      <c r="H22" s="13">
        <f>[1]Dish_waste_amt_byquintile!$B$111</f>
        <v>6.335731</v>
      </c>
      <c r="I22" s="10" t="s">
        <v>53</v>
      </c>
      <c r="J22" s="5"/>
      <c r="K22" s="13">
        <f>[1]Dish_waste_amt_byquintile!$B$115</f>
        <v>6.1442779999999999</v>
      </c>
      <c r="L22" s="10" t="str">
        <f>CONCATENATE("(",ROUND([1]Dish_waste_amt_byquintile!$F115,1),"-",ROUND([1]Dish_waste_amt_byquintile!$G115,1),")")</f>
        <v>(5.6-6.7)</v>
      </c>
      <c r="N22" s="8">
        <f>[1]Dish_waste_amt_byquintile!$H$115</f>
        <v>0.60299999999999998</v>
      </c>
    </row>
    <row r="23" spans="1:14" x14ac:dyDescent="0.25">
      <c r="B23" s="1" t="s">
        <v>23</v>
      </c>
      <c r="E23" s="21">
        <f>[1]Dish_waste_amt_bydish!$C20</f>
        <v>5.1802029999999997</v>
      </c>
      <c r="F23" s="10" t="str">
        <f>CONCATENATE("(",ROUND([1]Dish_waste_amt_bydish!$E20,1),"-",ROUND([1]Dish_waste_amt_bydish!$F20,1),")")</f>
        <v>(4.8-5.5)</v>
      </c>
      <c r="G23" s="5"/>
      <c r="H23" s="13">
        <f>[1]Dish_waste_amt_byquintile!$B$129</f>
        <v>13.02929</v>
      </c>
      <c r="I23" s="10" t="str">
        <f>CONCATENATE("(",ROUND([1]Dish_waste_amt_byquintile!$F129,1),"-",ROUND([1]Dish_waste_amt_byquintile!$G129,1),")")</f>
        <v>(11.9-14.2)</v>
      </c>
      <c r="J23" s="5"/>
      <c r="K23" s="13">
        <f>[1]Dish_waste_amt_byquintile!$B$133</f>
        <v>1.149964</v>
      </c>
      <c r="L23" s="10" t="str">
        <f>CONCATENATE("(",ROUND([1]Dish_waste_amt_byquintile!$F133,1),"-",ROUND([1]Dish_waste_amt_byquintile!$G133,1),")")</f>
        <v>(0.9-1.4)</v>
      </c>
      <c r="N23" s="8" t="s">
        <v>29</v>
      </c>
    </row>
    <row r="24" spans="1:14" x14ac:dyDescent="0.25">
      <c r="B24" s="1" t="s">
        <v>7</v>
      </c>
      <c r="E24" s="21">
        <f>[1]Dish_waste_amt_bydish!$C21</f>
        <v>22.127469999999999</v>
      </c>
      <c r="F24" s="10" t="str">
        <f>CONCATENATE("(",ROUND([1]Dish_waste_amt_bydish!$E21,1),"-",ROUND([1]Dish_waste_amt_bydish!$F21,1),")")</f>
        <v>(16.2-28.1)</v>
      </c>
      <c r="G24" s="5"/>
      <c r="H24" s="13">
        <f>[1]Dish_waste_amt_byquintile!$B$93</f>
        <v>17.442450000000001</v>
      </c>
      <c r="I24" s="10" t="s">
        <v>54</v>
      </c>
      <c r="J24" s="5"/>
      <c r="K24" s="13">
        <f>[1]Dish_waste_amt_byquintile!$B$97</f>
        <v>15.58745</v>
      </c>
      <c r="L24" s="10" t="s">
        <v>57</v>
      </c>
      <c r="N24" s="8">
        <f>[1]Dish_waste_amt_byquintile!$H$97</f>
        <v>0.29099999999999998</v>
      </c>
    </row>
    <row r="25" spans="1:14" x14ac:dyDescent="0.25">
      <c r="A25" s="1" t="s">
        <v>10</v>
      </c>
      <c r="E25" s="21">
        <f>[1]Dish_waste_amt_bydish!$C22</f>
        <v>5.7920980000000002</v>
      </c>
      <c r="F25" s="10" t="str">
        <f>CONCATENATE("(",ROUND([1]Dish_waste_amt_bydish!$E22,1),"-",ROUND([1]Dish_waste_amt_bydish!$F22,1),")")</f>
        <v>(2.4-9.2)</v>
      </c>
      <c r="G25" s="5"/>
      <c r="H25" s="13">
        <f>[1]Dish_waste_amt_byquintile!$B$123</f>
        <v>0.1384002</v>
      </c>
      <c r="I25" s="10" t="str">
        <f>CONCATENATE("(",ROUND([1]Dish_waste_amt_byquintile!$F123,1),"-",ROUND([1]Dish_waste_amt_byquintile!$G123,1),")")</f>
        <v>(0.1-0.2)</v>
      </c>
      <c r="J25" s="5"/>
      <c r="K25" s="13">
        <f>[1]Dish_waste_amt_byquintile!$B$127</f>
        <v>17.04824</v>
      </c>
      <c r="L25" s="10" t="str">
        <f>CONCATENATE("(",ROUND([1]Dish_waste_amt_byquintile!$F127,1),"-",ROUND([1]Dish_waste_amt_byquintile!$G127,1),")")</f>
        <v>(2.3-31.8)</v>
      </c>
      <c r="N25" s="8">
        <f>[1]Dish_waste_amt_byquintile!$H$127</f>
        <v>1.7000000000000001E-2</v>
      </c>
    </row>
    <row r="26" spans="1:14" x14ac:dyDescent="0.25">
      <c r="A26" s="1" t="s">
        <v>26</v>
      </c>
      <c r="E26" s="21">
        <f>[1]Dish_waste_amt_bydish!$C23</f>
        <v>163.8503</v>
      </c>
      <c r="F26" s="10" t="str">
        <f>CONCATENATE("(",ROUND([1]Dish_waste_amt_bydish!$E23,1),"-",ROUND([1]Dish_waste_amt_bydish!$F23,1),")")</f>
        <v>(153.9-173.8)</v>
      </c>
      <c r="G26" s="5"/>
      <c r="H26" s="13">
        <f>[1]Dish_waste_amt_byquintile!$B$219</f>
        <v>59.098649999999999</v>
      </c>
      <c r="I26" s="10" t="str">
        <f>CONCATENATE("(",ROUND([1]Dish_waste_amt_byquintile!$F219,1),"-",ROUND([1]Dish_waste_amt_byquintile!$G219,1),")")</f>
        <v>(51.3-66.9)</v>
      </c>
      <c r="J26" s="5"/>
      <c r="K26" s="13">
        <f>[1]Dish_waste_amt_byquintile!$B$223</f>
        <v>279.75810000000001</v>
      </c>
      <c r="L26" s="10" t="s">
        <v>58</v>
      </c>
      <c r="N26" s="8" t="s">
        <v>29</v>
      </c>
    </row>
    <row r="27" spans="1:14" x14ac:dyDescent="0.25">
      <c r="B27" s="1" t="s">
        <v>38</v>
      </c>
      <c r="E27" s="21">
        <f>[1]Dish_waste_amt_bydish!$C24</f>
        <v>80.682119999999998</v>
      </c>
      <c r="F27" s="10" t="s">
        <v>44</v>
      </c>
      <c r="G27" s="5"/>
      <c r="H27" s="13">
        <f>[1]Dish_waste_amt_byquintile!$B$225</f>
        <v>16.12848</v>
      </c>
      <c r="I27" s="10" t="str">
        <f>CONCATENATE("(",ROUND([1]Dish_waste_amt_byquintile!$F225,1),"-",ROUND([1]Dish_waste_amt_byquintile!$G225,1),")")</f>
        <v>(12.9-19.4)</v>
      </c>
      <c r="J27" s="5"/>
      <c r="K27" s="13">
        <f>[1]Dish_waste_amt_byquintile!$B$229</f>
        <v>156.79249999999999</v>
      </c>
      <c r="L27" s="10" t="str">
        <f>CONCATENATE("(",ROUND([1]Dish_waste_amt_byquintile!$F229,1),"-",ROUND([1]Dish_waste_amt_byquintile!$G229,1),")")</f>
        <v>(144.5-169.1)</v>
      </c>
      <c r="N27" s="8" t="s">
        <v>29</v>
      </c>
    </row>
    <row r="28" spans="1:14" x14ac:dyDescent="0.25">
      <c r="C28" s="1" t="s">
        <v>12</v>
      </c>
      <c r="E28" s="21">
        <f>[1]Dish_waste_amt_bydish!$C25</f>
        <v>59.693280000000001</v>
      </c>
      <c r="F28" s="10" t="str">
        <f>CONCATENATE("(",ROUND([1]Dish_waste_amt_bydish!$E25,1),"-",ROUND([1]Dish_waste_amt_bydish!$F25,1),")")</f>
        <v>(55.3-64.1)</v>
      </c>
      <c r="G28" s="5"/>
      <c r="H28" s="13">
        <f>[1]Dish_waste_amt_byquintile!$B$153</f>
        <v>10.96</v>
      </c>
      <c r="I28" s="10" t="str">
        <f>CONCATENATE("(",ROUND([1]Dish_waste_amt_byquintile!$F153,1),"-",ROUND([1]Dish_waste_amt_byquintile!$G153,1),")")</f>
        <v>(7.7-14.2)</v>
      </c>
      <c r="J28" s="5"/>
      <c r="K28" s="13">
        <f>[1]Dish_waste_amt_byquintile!$B$157</f>
        <v>118.4395</v>
      </c>
      <c r="L28" s="10" t="str">
        <f>CONCATENATE("(",ROUND([1]Dish_waste_amt_byquintile!$F157,1),"-",ROUND([1]Dish_waste_amt_byquintile!$G157,1),")")</f>
        <v>(105.8-131.1)</v>
      </c>
      <c r="N28" s="8" t="s">
        <v>29</v>
      </c>
    </row>
    <row r="29" spans="1:14" ht="18" x14ac:dyDescent="0.25">
      <c r="C29" s="1" t="s">
        <v>67</v>
      </c>
      <c r="E29" s="21">
        <f>[1]Dish_waste_amt_bydish!$C26</f>
        <v>20.98884</v>
      </c>
      <c r="F29" s="10" t="str">
        <f>CONCATENATE("(",ROUND([1]Dish_waste_amt_bydish!$E26,1),"-",ROUND([1]Dish_waste_amt_bydish!$F26,1),")")</f>
        <v>(19.3-22.6)</v>
      </c>
      <c r="G29" s="5"/>
      <c r="H29" s="13">
        <f>[1]Dish_waste_amt_byquintile!$B$159</f>
        <v>5.1684830000000002</v>
      </c>
      <c r="I29" s="10" t="str">
        <f>CONCATENATE("(",ROUND([1]Dish_waste_amt_byquintile!$F159,1),"-",ROUND([1]Dish_waste_amt_byquintile!$G159,1),")")</f>
        <v>(4.5-5.9)</v>
      </c>
      <c r="J29" s="5"/>
      <c r="K29" s="13">
        <f>[1]Dish_waste_amt_byquintile!$B$163</f>
        <v>38.353029999999997</v>
      </c>
      <c r="L29" s="10" t="str">
        <f>CONCATENATE("(",ROUND([1]Dish_waste_amt_byquintile!$F163,1),"-",ROUND([1]Dish_waste_amt_byquintile!$G163,1),")")</f>
        <v>(33.5-43.2)</v>
      </c>
      <c r="N29" s="8" t="s">
        <v>29</v>
      </c>
    </row>
    <row r="30" spans="1:14" x14ac:dyDescent="0.25">
      <c r="B30" s="1" t="s">
        <v>21</v>
      </c>
      <c r="E30" s="18">
        <f>[1]Dish_waste_amt_bydish!$C27</f>
        <v>83.168199999999999</v>
      </c>
      <c r="F30" s="10" t="str">
        <f>CONCATENATE("(",ROUND([1]Dish_waste_amt_bydish!$E27,1),"-",ROUND([1]Dish_waste_amt_bydish!$F27,1),")")</f>
        <v>(74.2-92.1)</v>
      </c>
      <c r="G30" s="5"/>
      <c r="H30" s="13">
        <f>[1]Dish_waste_amt_byquintile!$B$231</f>
        <v>42.970170000000003</v>
      </c>
      <c r="I30" s="10" t="str">
        <f>CONCATENATE("(",ROUND([1]Dish_waste_amt_byquintile!$F231,1),"-",ROUND([1]Dish_waste_amt_byquintile!$G231,1),")")</f>
        <v>(36.9-49.1)</v>
      </c>
      <c r="J30" s="5"/>
      <c r="K30" s="13">
        <f>[1]Dish_waste_amt_byquintile!$B$235</f>
        <v>122.96559999999999</v>
      </c>
      <c r="L30" s="10" t="str">
        <f>CONCATENATE("(",ROUND([1]Dish_waste_amt_byquintile!$F235,1),"-",ROUND([1]Dish_waste_amt_byquintile!$G235,1),")")</f>
        <v>(92.2-153.7)</v>
      </c>
      <c r="N30" s="8" t="s">
        <v>29</v>
      </c>
    </row>
    <row r="31" spans="1:14" x14ac:dyDescent="0.25">
      <c r="C31" s="1" t="s">
        <v>13</v>
      </c>
      <c r="E31" s="18">
        <f>[1]Dish_waste_amt_bydish!$C28</f>
        <v>3.9643999999999999</v>
      </c>
      <c r="F31" s="10" t="str">
        <f>CONCATENATE("(",ROUND([1]Dish_waste_amt_bydish!$E28,1),"-",ROUND([1]Dish_waste_amt_bydish!$F28,1),")")</f>
        <v>(3.4-4.5)</v>
      </c>
      <c r="G31" s="5"/>
      <c r="H31" s="13">
        <f>[1]Dish_waste_amt_byquintile!$B$165</f>
        <v>1.0651649999999999</v>
      </c>
      <c r="I31" s="10" t="str">
        <f>CONCATENATE("(",ROUND([1]Dish_waste_amt_byquintile!$F165,1),"-",ROUND([1]Dish_waste_amt_byquintile!$G165,1),")")</f>
        <v>(0.8-1.4)</v>
      </c>
      <c r="J31" s="5"/>
      <c r="K31" s="13">
        <f>[1]Dish_waste_amt_byquintile!$B$169</f>
        <v>7.708037</v>
      </c>
      <c r="L31" s="10" t="str">
        <f>CONCATENATE("(",ROUND([1]Dish_waste_amt_byquintile!$F169,1),"-",ROUND([1]Dish_waste_amt_byquintile!$G169,1),")")</f>
        <v>(6.5-8.9)</v>
      </c>
      <c r="N31" s="8" t="s">
        <v>29</v>
      </c>
    </row>
    <row r="32" spans="1:14" x14ac:dyDescent="0.25">
      <c r="C32" s="1" t="s">
        <v>22</v>
      </c>
      <c r="E32" s="18">
        <f>[1]Dish_waste_amt_bydish!$C29</f>
        <v>11.48593</v>
      </c>
      <c r="F32" s="10" t="str">
        <f>CONCATENATE("(",ROUND([1]Dish_waste_amt_bydish!$E29,1),"-",ROUND([1]Dish_waste_amt_bydish!$F29,1),")")</f>
        <v>(5.1-17.9)</v>
      </c>
      <c r="G32" s="5"/>
      <c r="H32" s="13">
        <f>[1]Dish_waste_amt_byquintile!$B$171</f>
        <v>3.128009</v>
      </c>
      <c r="I32" s="10" t="str">
        <f>CONCATENATE("(",ROUND([1]Dish_waste_amt_byquintile!$F171,1),"-",ROUND([1]Dish_waste_amt_byquintile!$G171,1),")")</f>
        <v>(1.1-5.1)</v>
      </c>
      <c r="J32" s="5"/>
      <c r="K32" s="13">
        <f>[1]Dish_waste_amt_byquintile!$B$175</f>
        <v>30.99953</v>
      </c>
      <c r="L32" s="10" t="str">
        <f>CONCATENATE("(",ROUND([1]Dish_waste_amt_byquintile!$F175,1),"-",ROUND([1]Dish_waste_amt_byquintile!$G175,1),")")</f>
        <v>(2.7-59.3)</v>
      </c>
      <c r="N32" s="8">
        <f>[1]Dish_waste_amt_byquintile!$H$175</f>
        <v>4.7E-2</v>
      </c>
    </row>
    <row r="33" spans="1:14" x14ac:dyDescent="0.25">
      <c r="C33" s="1" t="s">
        <v>32</v>
      </c>
      <c r="E33" s="18">
        <f>[1]Dish_waste_amt_bydish!$C30</f>
        <v>3.8953389999999999</v>
      </c>
      <c r="F33" s="10" t="str">
        <f>CONCATENATE("(",ROUND([1]Dish_waste_amt_bydish!$E30,1),"-",ROUND([1]Dish_waste_amt_bydish!$F30,1),")")</f>
        <v>(3.6-4.1)</v>
      </c>
      <c r="G33" s="5"/>
      <c r="H33" s="13">
        <f>[1]Dish_waste_amt_byquintile!$B$177</f>
        <v>3.2307540000000001</v>
      </c>
      <c r="I33" s="10" t="str">
        <f>CONCATENATE("(",ROUND([1]Dish_waste_amt_byquintile!$F177,1),"-",ROUND([1]Dish_waste_amt_byquintile!$G177,1),")")</f>
        <v>(2.8-3.6)</v>
      </c>
      <c r="J33" s="5"/>
      <c r="K33" s="13">
        <f>[1]Dish_waste_amt_byquintile!$B$181</f>
        <v>4.3904300000000003</v>
      </c>
      <c r="L33" s="10" t="s">
        <v>59</v>
      </c>
      <c r="N33" s="8">
        <f>[1]Dish_waste_amt_byquintile!$H$181</f>
        <v>2E-3</v>
      </c>
    </row>
    <row r="34" spans="1:14" x14ac:dyDescent="0.25">
      <c r="C34" s="1" t="s">
        <v>28</v>
      </c>
      <c r="E34" s="18">
        <f>[1]Dish_waste_amt_bydish!$C31</f>
        <v>0.93373150000000005</v>
      </c>
      <c r="F34" s="10" t="s">
        <v>45</v>
      </c>
      <c r="G34" s="5"/>
      <c r="H34" s="13">
        <f>[1]Dish_waste_amt_byquintile!$B$141</f>
        <v>0.1732032</v>
      </c>
      <c r="I34" s="10" t="str">
        <f>CONCATENATE("(",ROUND([1]Dish_waste_amt_byquintile!$F141,1),"-",ROUND([1]Dish_waste_amt_byquintile!$G141,1),")")</f>
        <v>(0.1-0.2)</v>
      </c>
      <c r="J34" s="5"/>
      <c r="K34" s="13">
        <f>[1]Dish_waste_amt_byquintile!$B$145</f>
        <v>1.8170249999999999</v>
      </c>
      <c r="L34" s="10" t="s">
        <v>60</v>
      </c>
      <c r="N34" s="8" t="s">
        <v>29</v>
      </c>
    </row>
    <row r="35" spans="1:14" x14ac:dyDescent="0.25">
      <c r="C35" s="1" t="s">
        <v>19</v>
      </c>
      <c r="E35" s="18">
        <f>[1]Dish_waste_amt_bydish!$C32</f>
        <v>63.82253</v>
      </c>
      <c r="F35" s="10" t="s">
        <v>46</v>
      </c>
      <c r="G35" s="5"/>
      <c r="H35" s="13">
        <f>[1]Dish_waste_amt_byquintile!$B$183</f>
        <v>35.546239999999997</v>
      </c>
      <c r="I35" s="10" t="str">
        <f>CONCATENATE("(",ROUND([1]Dish_waste_amt_byquintile!$F183,1),"-",ROUND([1]Dish_waste_amt_byquintile!$G183,1),")")</f>
        <v>(29.7-41.4)</v>
      </c>
      <c r="J35" s="5"/>
      <c r="K35" s="13">
        <f>[1]Dish_waste_amt_byquintile!$B$187</f>
        <v>79.867609999999999</v>
      </c>
      <c r="L35" s="10" t="str">
        <f>CONCATENATE("(",ROUND([1]Dish_waste_amt_byquintile!$F187,1),"-",ROUND([1]Dish_waste_amt_byquintile!$G187,1),")")</f>
        <v>(69.9-89.9)</v>
      </c>
      <c r="N35" s="8" t="s">
        <v>29</v>
      </c>
    </row>
    <row r="36" spans="1:14" x14ac:dyDescent="0.25">
      <c r="A36" s="1" t="s">
        <v>37</v>
      </c>
      <c r="E36" s="18">
        <f>[1]Dish_waste_amt_bydish!$C33</f>
        <v>8.6204619999999998</v>
      </c>
      <c r="F36" s="10" t="s">
        <v>47</v>
      </c>
      <c r="G36" s="5"/>
      <c r="H36" s="13">
        <f>[1]Dish_waste_amt_byquintile!$B$117</f>
        <v>6.5887929999999999</v>
      </c>
      <c r="I36" s="10" t="str">
        <f>CONCATENATE("(",ROUND([1]Dish_waste_amt_byquintile!$F117,1),"-",ROUND([1]Dish_waste_amt_byquintile!$G117,1),")")</f>
        <v>(5.9-7.3)</v>
      </c>
      <c r="J36" s="5"/>
      <c r="K36" s="13">
        <f>[1]Dish_waste_amt_byquintile!$B$121</f>
        <v>7.3289920000000004</v>
      </c>
      <c r="L36" s="10" t="str">
        <f>CONCATENATE("(",ROUND([1]Dish_waste_amt_byquintile!$F121,1),"-",ROUND([1]Dish_waste_amt_byquintile!$G121,1),")")</f>
        <v>(6.7-7.9)</v>
      </c>
      <c r="N36" s="8">
        <f>[1]Dish_waste_amt_byquintile!$H$121</f>
        <v>0.14799999999999999</v>
      </c>
    </row>
    <row r="37" spans="1:14" x14ac:dyDescent="0.25">
      <c r="A37" s="1" t="s">
        <v>63</v>
      </c>
      <c r="E37" s="18">
        <f>[1]Dish_waste_amt_bydish!$C34</f>
        <v>2.226871</v>
      </c>
      <c r="F37" s="10" t="str">
        <f>CONCATENATE("(",ROUND([1]Dish_waste_amt_bydish!$E34,1),"-",ROUND([1]Dish_waste_amt_bydish!$F34,1),")")</f>
        <v>(2.1-2.3)</v>
      </c>
      <c r="G37" s="5"/>
      <c r="H37" s="13">
        <f>[1]Dish_waste_amt_byquintile!$B$189</f>
        <v>1.474985</v>
      </c>
      <c r="I37" s="10" t="str">
        <f>CONCATENATE("(",ROUND([1]Dish_waste_amt_byquintile!$F189,1),"-",ROUND([1]Dish_waste_amt_byquintile!$G189,1),")")</f>
        <v>(1.3-1.6)</v>
      </c>
      <c r="J37" s="5"/>
      <c r="K37" s="13">
        <f>[1]Dish_waste_amt_byquintile!$B$193</f>
        <v>2.5804619999999998</v>
      </c>
      <c r="L37" s="10" t="str">
        <f>CONCATENATE("(",ROUND([1]Dish_waste_amt_byquintile!$F193,1),"-",ROUND([1]Dish_waste_amt_byquintile!$G193,1),")")</f>
        <v>(2.3-2.8)</v>
      </c>
      <c r="N37" s="8" t="s">
        <v>29</v>
      </c>
    </row>
    <row r="38" spans="1:14" x14ac:dyDescent="0.25">
      <c r="A38" s="1" t="s">
        <v>11</v>
      </c>
      <c r="E38" s="18">
        <f>[1]Dish_waste_amt_bydish!$C35</f>
        <v>15.619160000000001</v>
      </c>
      <c r="F38" s="10" t="str">
        <f>CONCATENATE("(",ROUND([1]Dish_waste_amt_bydish!$E35,1),"-",ROUND([1]Dish_waste_amt_bydish!$F35,1),")")</f>
        <v>(14.5-16.8)</v>
      </c>
      <c r="G38" s="5"/>
      <c r="H38" s="13">
        <f>[1]Dish_waste_amt_byquintile!$B$147</f>
        <v>10.43974</v>
      </c>
      <c r="I38" s="10" t="str">
        <f>CONCATENATE("(",ROUND([1]Dish_waste_amt_byquintile!$F147,1),"-",ROUND([1]Dish_waste_amt_byquintile!$G147,1),")")</f>
        <v>(8.6-12.2)</v>
      </c>
      <c r="J38" s="5"/>
      <c r="K38" s="13">
        <f>[1]Dish_waste_amt_byquintile!$B$151</f>
        <v>17.676539999999999</v>
      </c>
      <c r="L38" s="10" t="str">
        <f>CONCATENATE("(",ROUND([1]Dish_waste_amt_byquintile!$F151,1),"-",ROUND([1]Dish_waste_amt_byquintile!$G151,1),")")</f>
        <v>(14.7-20.6)</v>
      </c>
      <c r="N38" s="8" t="s">
        <v>29</v>
      </c>
    </row>
    <row r="39" spans="1:14" x14ac:dyDescent="0.25">
      <c r="A39" s="1" t="s">
        <v>24</v>
      </c>
      <c r="E39" s="18">
        <f>[1]Dish_waste_amt_bydish!$C36</f>
        <v>5.4326470000000002</v>
      </c>
      <c r="F39" s="10" t="s">
        <v>48</v>
      </c>
      <c r="G39" s="5"/>
      <c r="H39" s="13">
        <f>[1]Dish_waste_amt_byquintile!$B$135</f>
        <v>6.6344669999999999</v>
      </c>
      <c r="I39" s="10" t="str">
        <f>CONCATENATE("(",ROUND([1]Dish_waste_amt_byquintile!$F135,1),"-",ROUND([1]Dish_waste_amt_byquintile!$G135,1),")")</f>
        <v>(5.5-7.8)</v>
      </c>
      <c r="J39" s="11"/>
      <c r="K39" s="16">
        <f>[1]Dish_waste_amt_byquintile!$B$139</f>
        <v>3.3855330000000001</v>
      </c>
      <c r="L39" s="10" t="s">
        <v>49</v>
      </c>
      <c r="M39" s="3"/>
      <c r="N39" s="12" t="s">
        <v>29</v>
      </c>
    </row>
    <row r="40" spans="1:14" ht="18" x14ac:dyDescent="0.25">
      <c r="A40" s="2" t="s">
        <v>70</v>
      </c>
      <c r="B40" s="2"/>
      <c r="C40" s="2"/>
      <c r="D40" s="2"/>
      <c r="E40" s="19">
        <f>[1]Dish_waste_amt_bydish!$C37</f>
        <v>24.490780000000001</v>
      </c>
      <c r="F40" s="15" t="str">
        <f>CONCATENATE("(",ROUND([1]Dish_waste_amt_bydish!$E37,1),"-",ROUND([1]Dish_waste_amt_bydish!$F37,1),")")</f>
        <v>(23.7-25.3)</v>
      </c>
      <c r="G40" s="6"/>
      <c r="H40" s="14">
        <f>[1]Dish_waste_amt_byquintile!$B$195</f>
        <v>33.186900000000001</v>
      </c>
      <c r="I40" s="15" t="str">
        <f>CONCATENATE("(",ROUND([1]Dish_waste_amt_byquintile!$F195,1),"-",ROUND([1]Dish_waste_amt_byquintile!$G195,1),")")</f>
        <v>(31.8-34.5)</v>
      </c>
      <c r="J40" s="6"/>
      <c r="K40" s="14">
        <f>[1]Dish_waste_amt_byquintile!$B$199</f>
        <v>13.68596</v>
      </c>
      <c r="L40" s="15" t="str">
        <f>CONCATENATE("(",ROUND([1]Dish_waste_amt_byquintile!$F199,1),"-",ROUND([1]Dish_waste_amt_byquintile!$G199,1),")")</f>
        <v>(12.9-14.5)</v>
      </c>
      <c r="M40" s="2"/>
      <c r="N40" s="9" t="s">
        <v>29</v>
      </c>
    </row>
    <row r="41" spans="1:14" ht="6" customHeight="1" x14ac:dyDescent="0.25"/>
    <row r="42" spans="1:14" x14ac:dyDescent="0.25">
      <c r="A42" s="4" t="s">
        <v>61</v>
      </c>
    </row>
    <row r="43" spans="1:14" ht="18" x14ac:dyDescent="0.25">
      <c r="A43" s="1" t="s">
        <v>31</v>
      </c>
    </row>
    <row r="44" spans="1:14" ht="18" x14ac:dyDescent="0.25">
      <c r="A44" s="1" t="s">
        <v>68</v>
      </c>
    </row>
    <row r="45" spans="1:14" ht="18" x14ac:dyDescent="0.25">
      <c r="A45" s="4" t="s">
        <v>69</v>
      </c>
    </row>
  </sheetData>
  <mergeCells count="4">
    <mergeCell ref="E2:F2"/>
    <mergeCell ref="H2:I2"/>
    <mergeCell ref="K2:L2"/>
    <mergeCell ref="E3:L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S2 Table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Conrad, Zach - ARS</dc:creator>
  <cp:lastModifiedBy>Conrad, Zach - ARS</cp:lastModifiedBy>
  <cp:lastPrinted>2018-02-22T19:30:40Z</cp:lastPrinted>
  <dcterms:created xsi:type="dcterms:W3CDTF">2017-06-29T18:47:42Z</dcterms:created>
  <dcterms:modified xsi:type="dcterms:W3CDTF">2018-03-26T16:06:04Z</dcterms:modified>
</cp:coreProperties>
</file>