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tz\Desktop\Studien Lauritz Englisch\Paper I\Word\Plos One\"/>
    </mc:Choice>
  </mc:AlternateContent>
  <bookViews>
    <workbookView xWindow="0" yWindow="0" windowWidth="28800" windowHeight="13125" activeTab="2"/>
  </bookViews>
  <sheets>
    <sheet name="legend" sheetId="3" r:id="rId1"/>
    <sheet name="lower cheek teeth" sheetId="1" r:id="rId2"/>
    <sheet name="upper cheek teeth" sheetId="2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2" i="2" l="1"/>
  <c r="R202" i="2"/>
  <c r="Q202" i="2"/>
  <c r="P202" i="2"/>
  <c r="O202" i="2"/>
  <c r="S195" i="2"/>
  <c r="R195" i="2"/>
  <c r="Q195" i="2"/>
  <c r="P195" i="2"/>
  <c r="O195" i="2"/>
  <c r="S194" i="2"/>
  <c r="R194" i="2"/>
  <c r="Q194" i="2"/>
  <c r="P194" i="2"/>
  <c r="O194" i="2"/>
  <c r="S193" i="2"/>
  <c r="R193" i="2"/>
  <c r="Q193" i="2"/>
  <c r="P193" i="2"/>
  <c r="O193" i="2"/>
  <c r="S192" i="2"/>
  <c r="R192" i="2"/>
  <c r="Q192" i="2"/>
  <c r="P192" i="2"/>
  <c r="O192" i="2"/>
  <c r="S185" i="2"/>
  <c r="R185" i="2"/>
  <c r="Q185" i="2"/>
  <c r="P185" i="2"/>
  <c r="O185" i="2"/>
  <c r="S184" i="2"/>
  <c r="R184" i="2"/>
  <c r="Q184" i="2"/>
  <c r="P184" i="2"/>
  <c r="O184" i="2"/>
  <c r="Q183" i="2"/>
  <c r="P183" i="2"/>
  <c r="O183" i="2"/>
  <c r="S182" i="2"/>
  <c r="R182" i="2"/>
  <c r="Q182" i="2"/>
  <c r="P182" i="2"/>
  <c r="O182" i="2"/>
  <c r="S175" i="2"/>
  <c r="R175" i="2"/>
  <c r="Q175" i="2"/>
  <c r="P175" i="2"/>
  <c r="O175" i="2"/>
  <c r="S174" i="2"/>
  <c r="R174" i="2"/>
  <c r="Q174" i="2"/>
  <c r="P174" i="2"/>
  <c r="O174" i="2"/>
  <c r="Q173" i="2"/>
  <c r="P173" i="2"/>
  <c r="O173" i="2"/>
  <c r="S172" i="2"/>
  <c r="R172" i="2"/>
  <c r="Q172" i="2"/>
  <c r="P172" i="2"/>
  <c r="O172" i="2"/>
  <c r="S168" i="2"/>
  <c r="R168" i="2"/>
  <c r="Q168" i="2"/>
  <c r="P168" i="2"/>
  <c r="O168" i="2"/>
  <c r="S167" i="2"/>
  <c r="R167" i="2"/>
  <c r="Q167" i="2"/>
  <c r="P167" i="2"/>
  <c r="O167" i="2"/>
  <c r="S166" i="2"/>
  <c r="R166" i="2"/>
  <c r="Q166" i="2"/>
  <c r="P166" i="2"/>
  <c r="O166" i="2"/>
  <c r="S165" i="2"/>
  <c r="R165" i="2"/>
  <c r="Q165" i="2"/>
  <c r="P165" i="2"/>
  <c r="O165" i="2"/>
  <c r="S164" i="2"/>
  <c r="R164" i="2"/>
  <c r="Q164" i="2"/>
  <c r="P164" i="2"/>
  <c r="O164" i="2"/>
  <c r="S163" i="2"/>
  <c r="R163" i="2"/>
  <c r="Q163" i="2"/>
  <c r="P163" i="2"/>
  <c r="O163" i="2"/>
  <c r="S162" i="2"/>
  <c r="R162" i="2"/>
  <c r="Q162" i="2"/>
  <c r="P162" i="2"/>
  <c r="O162" i="2"/>
  <c r="S155" i="2"/>
  <c r="R155" i="2"/>
  <c r="Q155" i="2"/>
  <c r="P155" i="2"/>
  <c r="O155" i="2"/>
  <c r="S154" i="2"/>
  <c r="R154" i="2"/>
  <c r="Q154" i="2"/>
  <c r="P154" i="2"/>
  <c r="O154" i="2"/>
  <c r="S153" i="2"/>
  <c r="R153" i="2"/>
  <c r="Q153" i="2"/>
  <c r="P153" i="2"/>
  <c r="O153" i="2"/>
  <c r="S152" i="2"/>
  <c r="R152" i="2"/>
  <c r="Q152" i="2"/>
  <c r="P152" i="2"/>
  <c r="O152" i="2"/>
  <c r="S148" i="2"/>
  <c r="R148" i="2"/>
  <c r="Q148" i="2"/>
  <c r="P148" i="2"/>
  <c r="O148" i="2"/>
  <c r="S147" i="2"/>
  <c r="R147" i="2"/>
  <c r="Q147" i="2"/>
  <c r="P147" i="2"/>
  <c r="O147" i="2"/>
  <c r="S146" i="2"/>
  <c r="R146" i="2"/>
  <c r="Q146" i="2"/>
  <c r="P146" i="2"/>
  <c r="O146" i="2"/>
  <c r="S145" i="2"/>
  <c r="R145" i="2"/>
  <c r="Q145" i="2"/>
  <c r="P145" i="2"/>
  <c r="O145" i="2"/>
  <c r="S144" i="2"/>
  <c r="R144" i="2"/>
  <c r="Q144" i="2"/>
  <c r="P144" i="2"/>
  <c r="O144" i="2"/>
  <c r="S143" i="2"/>
  <c r="R143" i="2"/>
  <c r="Q143" i="2"/>
  <c r="P143" i="2"/>
  <c r="O143" i="2"/>
  <c r="S142" i="2"/>
  <c r="R142" i="2"/>
  <c r="Q142" i="2"/>
  <c r="P142" i="2"/>
  <c r="O142" i="2"/>
  <c r="S139" i="2"/>
  <c r="R139" i="2"/>
  <c r="Q139" i="2"/>
  <c r="P139" i="2"/>
  <c r="O139" i="2"/>
  <c r="S138" i="2"/>
  <c r="R138" i="2"/>
  <c r="Q138" i="2"/>
  <c r="P138" i="2"/>
  <c r="O138" i="2"/>
  <c r="S137" i="2"/>
  <c r="R137" i="2"/>
  <c r="Q137" i="2"/>
  <c r="P137" i="2"/>
  <c r="O137" i="2"/>
  <c r="S136" i="2"/>
  <c r="R136" i="2"/>
  <c r="Q136" i="2"/>
  <c r="P136" i="2"/>
  <c r="O136" i="2"/>
  <c r="S135" i="2"/>
  <c r="R135" i="2"/>
  <c r="Q135" i="2"/>
  <c r="P135" i="2"/>
  <c r="O135" i="2"/>
  <c r="S134" i="2"/>
  <c r="R134" i="2"/>
  <c r="Q134" i="2"/>
  <c r="P134" i="2"/>
  <c r="O134" i="2"/>
  <c r="Q133" i="2"/>
  <c r="P133" i="2"/>
  <c r="O133" i="2"/>
  <c r="S132" i="2"/>
  <c r="R132" i="2"/>
  <c r="Q132" i="2"/>
  <c r="P132" i="2"/>
  <c r="O132" i="2"/>
  <c r="S125" i="2"/>
  <c r="R125" i="2"/>
  <c r="Q125" i="2"/>
  <c r="P125" i="2"/>
  <c r="O125" i="2"/>
  <c r="S124" i="2"/>
  <c r="R124" i="2"/>
  <c r="Q124" i="2"/>
  <c r="P124" i="2"/>
  <c r="O124" i="2"/>
  <c r="S123" i="2"/>
  <c r="Q123" i="2"/>
  <c r="P123" i="2"/>
  <c r="O123" i="2"/>
  <c r="S122" i="2"/>
  <c r="R122" i="2"/>
  <c r="Q122" i="2"/>
  <c r="P122" i="2"/>
  <c r="O122" i="2"/>
  <c r="S115" i="2"/>
  <c r="R115" i="2"/>
  <c r="Q115" i="2"/>
  <c r="P115" i="2"/>
  <c r="O115" i="2"/>
  <c r="S114" i="2"/>
  <c r="R114" i="2"/>
  <c r="Q114" i="2"/>
  <c r="P114" i="2"/>
  <c r="O114" i="2"/>
  <c r="S113" i="2"/>
  <c r="R113" i="2"/>
  <c r="Q113" i="2"/>
  <c r="P113" i="2"/>
  <c r="O113" i="2"/>
  <c r="S112" i="2"/>
  <c r="R112" i="2"/>
  <c r="Q112" i="2"/>
  <c r="P112" i="2"/>
  <c r="O112" i="2"/>
  <c r="S107" i="2"/>
  <c r="R107" i="2"/>
  <c r="Q107" i="2"/>
  <c r="P107" i="2"/>
  <c r="O107" i="2"/>
  <c r="S106" i="2"/>
  <c r="R106" i="2"/>
  <c r="Q106" i="2"/>
  <c r="P106" i="2"/>
  <c r="O106" i="2"/>
  <c r="S105" i="2"/>
  <c r="R105" i="2"/>
  <c r="Q105" i="2"/>
  <c r="P105" i="2"/>
  <c r="O105" i="2"/>
  <c r="S104" i="2"/>
  <c r="R104" i="2"/>
  <c r="Q104" i="2"/>
  <c r="P104" i="2"/>
  <c r="O104" i="2"/>
  <c r="Q103" i="2"/>
  <c r="P103" i="2"/>
  <c r="O103" i="2"/>
  <c r="S102" i="2"/>
  <c r="R102" i="2"/>
  <c r="Q102" i="2"/>
  <c r="P102" i="2"/>
  <c r="O102" i="2"/>
  <c r="S95" i="2"/>
  <c r="R95" i="2"/>
  <c r="Q95" i="2"/>
  <c r="P95" i="2"/>
  <c r="O95" i="2"/>
  <c r="S94" i="2"/>
  <c r="R94" i="2"/>
  <c r="Q94" i="2"/>
  <c r="P94" i="2"/>
  <c r="O94" i="2"/>
  <c r="S93" i="2"/>
  <c r="R93" i="2"/>
  <c r="Q93" i="2"/>
  <c r="P93" i="2"/>
  <c r="O93" i="2"/>
  <c r="S92" i="2"/>
  <c r="R92" i="2"/>
  <c r="Q92" i="2"/>
  <c r="P92" i="2"/>
  <c r="O92" i="2"/>
  <c r="S87" i="2"/>
  <c r="R87" i="2"/>
  <c r="Q87" i="2"/>
  <c r="P87" i="2"/>
  <c r="O87" i="2"/>
  <c r="S86" i="2"/>
  <c r="R86" i="2"/>
  <c r="Q86" i="2"/>
  <c r="P86" i="2"/>
  <c r="O86" i="2"/>
  <c r="S85" i="2"/>
  <c r="R85" i="2"/>
  <c r="Q85" i="2"/>
  <c r="P85" i="2"/>
  <c r="O85" i="2"/>
  <c r="S84" i="2"/>
  <c r="R84" i="2"/>
  <c r="Q84" i="2"/>
  <c r="P84" i="2"/>
  <c r="O84" i="2"/>
  <c r="Q83" i="2"/>
  <c r="P83" i="2"/>
  <c r="O83" i="2"/>
  <c r="S82" i="2"/>
  <c r="R82" i="2"/>
  <c r="Q82" i="2"/>
  <c r="P82" i="2"/>
  <c r="O82" i="2"/>
  <c r="S75" i="2"/>
  <c r="R75" i="2"/>
  <c r="Q75" i="2"/>
  <c r="P75" i="2"/>
  <c r="O75" i="2"/>
  <c r="S74" i="2"/>
  <c r="R74" i="2"/>
  <c r="Q74" i="2"/>
  <c r="P74" i="2"/>
  <c r="O74" i="2"/>
  <c r="Q73" i="2"/>
  <c r="P73" i="2"/>
  <c r="O73" i="2"/>
  <c r="S72" i="2"/>
  <c r="R72" i="2"/>
  <c r="Q72" i="2"/>
  <c r="P72" i="2"/>
  <c r="O72" i="2"/>
  <c r="S67" i="2"/>
  <c r="R67" i="2"/>
  <c r="Q67" i="2"/>
  <c r="P67" i="2"/>
  <c r="O67" i="2"/>
  <c r="S66" i="2"/>
  <c r="R66" i="2"/>
  <c r="Q66" i="2"/>
  <c r="P66" i="2"/>
  <c r="O66" i="2"/>
  <c r="S65" i="2"/>
  <c r="R65" i="2"/>
  <c r="Q65" i="2"/>
  <c r="P65" i="2"/>
  <c r="O65" i="2"/>
  <c r="S64" i="2"/>
  <c r="R64" i="2"/>
  <c r="Q64" i="2"/>
  <c r="P64" i="2"/>
  <c r="O64" i="2"/>
  <c r="Q63" i="2"/>
  <c r="P63" i="2"/>
  <c r="O63" i="2"/>
  <c r="S62" i="2"/>
  <c r="R62" i="2"/>
  <c r="Q62" i="2"/>
  <c r="P62" i="2"/>
  <c r="O62" i="2"/>
  <c r="S57" i="2"/>
  <c r="R57" i="2"/>
  <c r="Q57" i="2"/>
  <c r="P57" i="2"/>
  <c r="O57" i="2"/>
  <c r="S56" i="2"/>
  <c r="R56" i="2"/>
  <c r="Q56" i="2"/>
  <c r="P56" i="2"/>
  <c r="O56" i="2"/>
  <c r="S55" i="2"/>
  <c r="R55" i="2"/>
  <c r="Q55" i="2"/>
  <c r="P55" i="2"/>
  <c r="O55" i="2"/>
  <c r="S52" i="2"/>
  <c r="R52" i="2"/>
  <c r="Q52" i="2"/>
  <c r="P52" i="2"/>
  <c r="O52" i="2"/>
  <c r="S49" i="2"/>
  <c r="R49" i="2"/>
  <c r="Q49" i="2"/>
  <c r="P49" i="2"/>
  <c r="O49" i="2"/>
  <c r="S48" i="2"/>
  <c r="R48" i="2"/>
  <c r="Q48" i="2"/>
  <c r="P48" i="2"/>
  <c r="O48" i="2"/>
  <c r="S47" i="2"/>
  <c r="R47" i="2"/>
  <c r="Q47" i="2"/>
  <c r="P47" i="2"/>
  <c r="O47" i="2"/>
  <c r="S46" i="2"/>
  <c r="R46" i="2"/>
  <c r="Q46" i="2"/>
  <c r="P46" i="2"/>
  <c r="O46" i="2"/>
  <c r="S45" i="2"/>
  <c r="R45" i="2"/>
  <c r="Q45" i="2"/>
  <c r="P45" i="2"/>
  <c r="O45" i="2"/>
  <c r="S44" i="2"/>
  <c r="R44" i="2"/>
  <c r="Q44" i="2"/>
  <c r="P44" i="2"/>
  <c r="O44" i="2"/>
  <c r="Q43" i="2"/>
  <c r="P43" i="2"/>
  <c r="O43" i="2"/>
  <c r="S42" i="2"/>
  <c r="R42" i="2"/>
  <c r="Q42" i="2"/>
  <c r="P42" i="2"/>
  <c r="O42" i="2"/>
  <c r="S38" i="2"/>
  <c r="R38" i="2"/>
  <c r="Q38" i="2"/>
  <c r="P38" i="2"/>
  <c r="O38" i="2"/>
  <c r="S37" i="2"/>
  <c r="R37" i="2"/>
  <c r="Q37" i="2"/>
  <c r="P37" i="2"/>
  <c r="O37" i="2"/>
  <c r="S36" i="2"/>
  <c r="R36" i="2"/>
  <c r="Q36" i="2"/>
  <c r="P36" i="2"/>
  <c r="O36" i="2"/>
  <c r="S35" i="2"/>
  <c r="R35" i="2"/>
  <c r="Q35" i="2"/>
  <c r="P35" i="2"/>
  <c r="O35" i="2"/>
  <c r="S34" i="2"/>
  <c r="R34" i="2"/>
  <c r="Q34" i="2"/>
  <c r="P34" i="2"/>
  <c r="O34" i="2"/>
  <c r="Q33" i="2"/>
  <c r="P33" i="2"/>
  <c r="O33" i="2"/>
  <c r="S32" i="2"/>
  <c r="R32" i="2"/>
  <c r="Q32" i="2"/>
  <c r="P32" i="2"/>
  <c r="O32" i="2"/>
  <c r="S25" i="2"/>
  <c r="R25" i="2"/>
  <c r="Q25" i="2"/>
  <c r="P25" i="2"/>
  <c r="O25" i="2"/>
  <c r="S24" i="2"/>
  <c r="R24" i="2"/>
  <c r="Q24" i="2"/>
  <c r="P24" i="2"/>
  <c r="O24" i="2"/>
  <c r="Q23" i="2"/>
  <c r="P23" i="2"/>
  <c r="O23" i="2"/>
  <c r="S22" i="2"/>
  <c r="R22" i="2"/>
  <c r="Q22" i="2"/>
  <c r="P22" i="2"/>
  <c r="O22" i="2"/>
  <c r="S15" i="2"/>
  <c r="R15" i="2"/>
  <c r="Q15" i="2"/>
  <c r="P15" i="2"/>
  <c r="O15" i="2"/>
  <c r="S14" i="2"/>
  <c r="R14" i="2"/>
  <c r="Q14" i="2"/>
  <c r="P14" i="2"/>
  <c r="O14" i="2"/>
  <c r="Q13" i="2"/>
  <c r="P13" i="2"/>
  <c r="O13" i="2"/>
  <c r="S12" i="2"/>
  <c r="Q12" i="2"/>
  <c r="P12" i="2"/>
  <c r="O12" i="2"/>
  <c r="S5" i="2"/>
  <c r="Q5" i="2"/>
  <c r="P5" i="2"/>
  <c r="O5" i="2"/>
  <c r="S4" i="2"/>
  <c r="Q4" i="2"/>
  <c r="P4" i="2"/>
  <c r="O4" i="2"/>
  <c r="Q3" i="2"/>
  <c r="P3" i="2"/>
  <c r="O3" i="2"/>
  <c r="J146" i="1"/>
  <c r="J140" i="1"/>
  <c r="J139" i="1"/>
  <c r="J138" i="1"/>
  <c r="J137" i="1"/>
  <c r="J131" i="1"/>
  <c r="J130" i="1"/>
  <c r="J129" i="1"/>
  <c r="J128" i="1"/>
  <c r="J122" i="1"/>
  <c r="J121" i="1"/>
  <c r="J120" i="1"/>
  <c r="J119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77" i="1"/>
  <c r="J76" i="1"/>
  <c r="J75" i="1"/>
  <c r="J74" i="1"/>
  <c r="J68" i="1"/>
  <c r="J67" i="1"/>
  <c r="J66" i="1"/>
  <c r="J65" i="1"/>
  <c r="J60" i="1"/>
  <c r="J59" i="1"/>
  <c r="J58" i="1"/>
  <c r="J57" i="1"/>
  <c r="J56" i="1"/>
  <c r="J51" i="1"/>
  <c r="J50" i="1"/>
  <c r="J49" i="1"/>
  <c r="J48" i="1"/>
  <c r="J47" i="1"/>
  <c r="J41" i="1"/>
  <c r="J40" i="1"/>
  <c r="J39" i="1"/>
  <c r="J38" i="1"/>
  <c r="J33" i="1"/>
  <c r="J32" i="1"/>
  <c r="J31" i="1"/>
  <c r="J30" i="1"/>
  <c r="J29" i="1"/>
  <c r="J23" i="1"/>
  <c r="J22" i="1"/>
  <c r="J21" i="1"/>
  <c r="J20" i="1"/>
  <c r="J15" i="1"/>
  <c r="J14" i="1"/>
  <c r="J13" i="1"/>
  <c r="J12" i="1"/>
  <c r="J11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<sst xmlns="http://schemas.openxmlformats.org/spreadsheetml/2006/main" count="1764" uniqueCount="43">
  <si>
    <t>zahnid</t>
  </si>
  <si>
    <t>stat</t>
  </si>
  <si>
    <t>zp</t>
  </si>
  <si>
    <t>za</t>
  </si>
  <si>
    <t>kr</t>
  </si>
  <si>
    <t>lok</t>
  </si>
  <si>
    <t>ps</t>
  </si>
  <si>
    <t>pz</t>
  </si>
  <si>
    <t>id</t>
  </si>
  <si>
    <t>ges</t>
  </si>
  <si>
    <t>*</t>
  </si>
  <si>
    <t>status</t>
  </si>
  <si>
    <t>isd</t>
  </si>
  <si>
    <t>izd</t>
  </si>
  <si>
    <t>ism</t>
  </si>
  <si>
    <t>izm</t>
  </si>
  <si>
    <t>idz</t>
  </si>
  <si>
    <t>s_ges</t>
  </si>
  <si>
    <t>dz_sb</t>
  </si>
  <si>
    <t>i_zb</t>
  </si>
  <si>
    <t>infun</t>
  </si>
  <si>
    <t xml:space="preserve"> *</t>
  </si>
  <si>
    <t>pS</t>
  </si>
  <si>
    <t xml:space="preserve"> </t>
  </si>
  <si>
    <t>individual tooth number</t>
  </si>
  <si>
    <t xml:space="preserve">horizontal slide levels, apical = 0 mm, every 10 mm up to 99( most occlusal slide) </t>
  </si>
  <si>
    <t>peripheral enamel in mm²</t>
  </si>
  <si>
    <t>peripheral cementum in mm²</t>
  </si>
  <si>
    <t>infundibular enamel distal in mm²</t>
  </si>
  <si>
    <t>cementum/area of distal infundibulum in mm²</t>
  </si>
  <si>
    <t>cementum/area of mesial infundibulum in mm²</t>
  </si>
  <si>
    <t>infundibular enamel mesial in mm²</t>
  </si>
  <si>
    <t>total area, sum of all indiviudual areas in mm²</t>
  </si>
  <si>
    <t>dentine in mm²</t>
  </si>
  <si>
    <t>total enamel, sum of peripheral enamel and infundibular enamel( ps + isd+ izd)</t>
  </si>
  <si>
    <t>infundibula, sum of infundibular enamel and infundibular cementum ( isd + ism + izm + izd)</t>
  </si>
  <si>
    <t>intraalveolar positon of selected slide =1, mid alveolar positon of selected slide =2, extralveolar positon of selected slide =3</t>
  </si>
  <si>
    <t>age of tooth post eruption in years</t>
  </si>
  <si>
    <t>tooth position according to modified Triadan</t>
  </si>
  <si>
    <t>slice of upper cheek teeth with different selected areas /substances</t>
  </si>
  <si>
    <t>slice of lower cheek teeth with different selected areas /substances</t>
  </si>
  <si>
    <t>localisation of selected slide in mm along tooth axis</t>
  </si>
  <si>
    <t xml:space="preserve">no availiable subtance/area could be chosen on selected slide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</si>
</sst>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9" xfId="0" applyBorder="1"/>
    <xf numFmtId="0" fontId="1" fillId="0" borderId="0" xfId="0" applyFont="1" applyFill="1" applyBorder="1" applyAlignment="1">
      <alignment horizontal="center"/>
    </xf>
  </cellXfs>
  <cellStyles count="1">
    <cellStyle name="Standard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5</xdr:row>
      <xdr:rowOff>9525</xdr:rowOff>
    </xdr:from>
    <xdr:to>
      <xdr:col>17</xdr:col>
      <xdr:colOff>114300</xdr:colOff>
      <xdr:row>28</xdr:row>
      <xdr:rowOff>9525</xdr:rowOff>
    </xdr:to>
    <xdr:pic>
      <xdr:nvPicPr>
        <xdr:cNvPr id="3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981075"/>
          <a:ext cx="6858000" cy="4391025"/>
        </a:xfrm>
        <a:prstGeom prst="rect">
          <a:avLst/>
        </a:prstGeom>
      </xdr:spPr>
    </xdr:pic>
    <xdr:clientData/>
  </xdr:twoCellAnchor>
  <xdr:twoCellAnchor editAs="oneCell">
    <xdr:from>
      <xdr:col>8</xdr:col>
      <xdr:colOff>20484</xdr:colOff>
      <xdr:row>31</xdr:row>
      <xdr:rowOff>0</xdr:rowOff>
    </xdr:from>
    <xdr:to>
      <xdr:col>17</xdr:col>
      <xdr:colOff>0</xdr:colOff>
      <xdr:row>77</xdr:row>
      <xdr:rowOff>172089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7434" y="5953125"/>
          <a:ext cx="6837516" cy="8935089"/>
        </a:xfrm>
        <a:prstGeom prst="rect">
          <a:avLst/>
        </a:prstGeom>
      </xdr:spPr>
    </xdr:pic>
    <xdr:clientData/>
  </xdr:twoCellAnchor>
  <xdr:twoCellAnchor>
    <xdr:from>
      <xdr:col>8</xdr:col>
      <xdr:colOff>522339</xdr:colOff>
      <xdr:row>43</xdr:row>
      <xdr:rowOff>153629</xdr:rowOff>
    </xdr:from>
    <xdr:to>
      <xdr:col>10</xdr:col>
      <xdr:colOff>485775</xdr:colOff>
      <xdr:row>46</xdr:row>
      <xdr:rowOff>47625</xdr:rowOff>
    </xdr:to>
    <xdr:sp macro="" textlink="">
      <xdr:nvSpPr>
        <xdr:cNvPr id="5" name="Textfeld 4"/>
        <xdr:cNvSpPr txBox="1"/>
      </xdr:nvSpPr>
      <xdr:spPr>
        <a:xfrm>
          <a:off x="6618339" y="8392754"/>
          <a:ext cx="1487436" cy="4654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99 =most</a:t>
          </a:r>
          <a:r>
            <a:rPr lang="de-DE" sz="1100" baseline="0"/>
            <a:t> occlusal slide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8</xdr:col>
      <xdr:colOff>399435</xdr:colOff>
      <xdr:row>61</xdr:row>
      <xdr:rowOff>71692</xdr:rowOff>
    </xdr:from>
    <xdr:to>
      <xdr:col>10</xdr:col>
      <xdr:colOff>10242</xdr:colOff>
      <xdr:row>64</xdr:row>
      <xdr:rowOff>30725</xdr:rowOff>
    </xdr:to>
    <xdr:sp macro="" textlink="">
      <xdr:nvSpPr>
        <xdr:cNvPr id="6" name="Textfeld 5"/>
        <xdr:cNvSpPr txBox="1"/>
      </xdr:nvSpPr>
      <xdr:spPr>
        <a:xfrm>
          <a:off x="6476385" y="11739817"/>
          <a:ext cx="1134807" cy="530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0=</a:t>
          </a:r>
        </a:p>
        <a:p>
          <a:r>
            <a:rPr lang="de-DE" sz="1100"/>
            <a:t>mos</a:t>
          </a:r>
          <a:r>
            <a:rPr lang="de-DE" sz="1100" baseline="0"/>
            <a:t> apical slide</a:t>
          </a:r>
          <a:endParaRPr lang="de-DE" sz="1100"/>
        </a:p>
      </xdr:txBody>
    </xdr:sp>
    <xdr:clientData/>
  </xdr:twoCellAnchor>
  <xdr:twoCellAnchor>
    <xdr:from>
      <xdr:col>8</xdr:col>
      <xdr:colOff>491613</xdr:colOff>
      <xdr:row>57</xdr:row>
      <xdr:rowOff>81935</xdr:rowOff>
    </xdr:from>
    <xdr:to>
      <xdr:col>9</xdr:col>
      <xdr:colOff>307258</xdr:colOff>
      <xdr:row>58</xdr:row>
      <xdr:rowOff>122903</xdr:rowOff>
    </xdr:to>
    <xdr:sp macro="" textlink="">
      <xdr:nvSpPr>
        <xdr:cNvPr id="7" name="Textfeld 6"/>
        <xdr:cNvSpPr txBox="1"/>
      </xdr:nvSpPr>
      <xdr:spPr>
        <a:xfrm>
          <a:off x="6568563" y="10988060"/>
          <a:ext cx="577645" cy="231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10</a:t>
          </a:r>
        </a:p>
        <a:p>
          <a:endParaRPr lang="de-DE" sz="1100"/>
        </a:p>
      </xdr:txBody>
    </xdr:sp>
    <xdr:clientData/>
  </xdr:twoCellAnchor>
  <xdr:twoCellAnchor>
    <xdr:from>
      <xdr:col>8</xdr:col>
      <xdr:colOff>491612</xdr:colOff>
      <xdr:row>54</xdr:row>
      <xdr:rowOff>133146</xdr:rowOff>
    </xdr:from>
    <xdr:to>
      <xdr:col>9</xdr:col>
      <xdr:colOff>297016</xdr:colOff>
      <xdr:row>56</xdr:row>
      <xdr:rowOff>51210</xdr:rowOff>
    </xdr:to>
    <xdr:sp macro="" textlink="">
      <xdr:nvSpPr>
        <xdr:cNvPr id="8" name="Textfeld 7"/>
        <xdr:cNvSpPr txBox="1"/>
      </xdr:nvSpPr>
      <xdr:spPr>
        <a:xfrm>
          <a:off x="6568562" y="10467771"/>
          <a:ext cx="567404" cy="299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20</a:t>
          </a:r>
        </a:p>
      </xdr:txBody>
    </xdr:sp>
    <xdr:clientData/>
  </xdr:twoCellAnchor>
  <xdr:twoCellAnchor>
    <xdr:from>
      <xdr:col>10</xdr:col>
      <xdr:colOff>504825</xdr:colOff>
      <xdr:row>44</xdr:row>
      <xdr:rowOff>114300</xdr:rowOff>
    </xdr:from>
    <xdr:to>
      <xdr:col>11</xdr:col>
      <xdr:colOff>511312</xdr:colOff>
      <xdr:row>45</xdr:row>
      <xdr:rowOff>133145</xdr:rowOff>
    </xdr:to>
    <xdr:cxnSp macro="">
      <xdr:nvCxnSpPr>
        <xdr:cNvPr id="9" name="Gerade Verbindung mit Pfeil 8"/>
        <xdr:cNvCxnSpPr/>
      </xdr:nvCxnSpPr>
      <xdr:spPr>
        <a:xfrm>
          <a:off x="8124825" y="8543925"/>
          <a:ext cx="768487" cy="2093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368710</xdr:colOff>
      <xdr:row>53</xdr:row>
      <xdr:rowOff>122903</xdr:rowOff>
    </xdr:from>
    <xdr:to>
      <xdr:col>11</xdr:col>
      <xdr:colOff>491612</xdr:colOff>
      <xdr:row>55</xdr:row>
      <xdr:rowOff>71694</xdr:rowOff>
    </xdr:to>
    <xdr:cxnSp macro="">
      <xdr:nvCxnSpPr>
        <xdr:cNvPr id="10" name="Gerade Verbindung mit Pfeil 9"/>
        <xdr:cNvCxnSpPr/>
      </xdr:nvCxnSpPr>
      <xdr:spPr>
        <a:xfrm flipV="1">
          <a:off x="7207660" y="10267028"/>
          <a:ext cx="1646902" cy="3297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399436</xdr:colOff>
      <xdr:row>56</xdr:row>
      <xdr:rowOff>122903</xdr:rowOff>
    </xdr:from>
    <xdr:to>
      <xdr:col>11</xdr:col>
      <xdr:colOff>522338</xdr:colOff>
      <xdr:row>57</xdr:row>
      <xdr:rowOff>184355</xdr:rowOff>
    </xdr:to>
    <xdr:cxnSp macro="">
      <xdr:nvCxnSpPr>
        <xdr:cNvPr id="11" name="Gerade Verbindung mit Pfeil 10"/>
        <xdr:cNvCxnSpPr/>
      </xdr:nvCxnSpPr>
      <xdr:spPr>
        <a:xfrm flipV="1">
          <a:off x="7238386" y="10838528"/>
          <a:ext cx="1646902" cy="2519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133145</xdr:colOff>
      <xdr:row>61</xdr:row>
      <xdr:rowOff>143387</xdr:rowOff>
    </xdr:from>
    <xdr:to>
      <xdr:col>12</xdr:col>
      <xdr:colOff>122903</xdr:colOff>
      <xdr:row>63</xdr:row>
      <xdr:rowOff>0</xdr:rowOff>
    </xdr:to>
    <xdr:cxnSp macro="">
      <xdr:nvCxnSpPr>
        <xdr:cNvPr id="12" name="Gerade Verbindung mit Pfeil 11"/>
        <xdr:cNvCxnSpPr/>
      </xdr:nvCxnSpPr>
      <xdr:spPr>
        <a:xfrm flipV="1">
          <a:off x="7734095" y="11811512"/>
          <a:ext cx="1513758" cy="2376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645242</xdr:colOff>
      <xdr:row>43</xdr:row>
      <xdr:rowOff>174113</xdr:rowOff>
    </xdr:from>
    <xdr:to>
      <xdr:col>15</xdr:col>
      <xdr:colOff>635000</xdr:colOff>
      <xdr:row>64</xdr:row>
      <xdr:rowOff>102420</xdr:rowOff>
    </xdr:to>
    <xdr:sp macro="" textlink="">
      <xdr:nvSpPr>
        <xdr:cNvPr id="13" name="Pfeil nach oben 12"/>
        <xdr:cNvSpPr/>
      </xdr:nvSpPr>
      <xdr:spPr>
        <a:xfrm>
          <a:off x="11294192" y="8413238"/>
          <a:ext cx="751758" cy="39288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117785</xdr:colOff>
      <xdr:row>47</xdr:row>
      <xdr:rowOff>168995</xdr:rowOff>
    </xdr:from>
    <xdr:to>
      <xdr:col>15</xdr:col>
      <xdr:colOff>404557</xdr:colOff>
      <xdr:row>59</xdr:row>
      <xdr:rowOff>76815</xdr:rowOff>
    </xdr:to>
    <xdr:sp macro="" textlink="">
      <xdr:nvSpPr>
        <xdr:cNvPr id="14" name="Textfeld 13"/>
        <xdr:cNvSpPr txBox="1"/>
      </xdr:nvSpPr>
      <xdr:spPr>
        <a:xfrm rot="16200000">
          <a:off x="10575211" y="10123644"/>
          <a:ext cx="2193820" cy="286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apical</a:t>
          </a:r>
          <a:r>
            <a:rPr lang="de-DE" sz="1100" baseline="0"/>
            <a:t> to occlusal</a:t>
          </a:r>
          <a:endParaRPr lang="de-DE" sz="1100"/>
        </a:p>
      </xdr:txBody>
    </xdr:sp>
    <xdr:clientData/>
  </xdr:twoCellAnchor>
  <xdr:twoCellAnchor editAs="oneCell">
    <xdr:from>
      <xdr:col>18</xdr:col>
      <xdr:colOff>274</xdr:colOff>
      <xdr:row>5</xdr:row>
      <xdr:rowOff>0</xdr:rowOff>
    </xdr:from>
    <xdr:to>
      <xdr:col>26</xdr:col>
      <xdr:colOff>0</xdr:colOff>
      <xdr:row>28</xdr:row>
      <xdr:rowOff>0</xdr:rowOff>
    </xdr:to>
    <xdr:pic>
      <xdr:nvPicPr>
        <xdr:cNvPr id="15" name="Bild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7224" y="971550"/>
          <a:ext cx="6095726" cy="439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C24" sqref="C24"/>
    </sheetView>
  </sheetViews>
  <sheetFormatPr baseColWidth="10" defaultRowHeight="15" x14ac:dyDescent="0.25"/>
  <sheetData>
    <row r="1" spans="1:26" x14ac:dyDescent="0.25">
      <c r="A1" s="35" t="s">
        <v>0</v>
      </c>
      <c r="B1" s="36" t="s">
        <v>24</v>
      </c>
      <c r="C1" s="36"/>
      <c r="D1" s="36"/>
      <c r="E1" s="36"/>
      <c r="F1" s="36"/>
      <c r="G1" s="36"/>
      <c r="H1" s="37"/>
      <c r="I1" s="20"/>
    </row>
    <row r="2" spans="1:26" x14ac:dyDescent="0.25">
      <c r="A2" s="38" t="s">
        <v>1</v>
      </c>
      <c r="B2" s="28" t="s">
        <v>36</v>
      </c>
      <c r="C2" s="28"/>
      <c r="D2" s="28"/>
      <c r="E2" s="28"/>
      <c r="F2" s="28"/>
      <c r="G2" s="28"/>
      <c r="H2" s="40"/>
      <c r="I2" s="20"/>
    </row>
    <row r="3" spans="1:26" x14ac:dyDescent="0.25">
      <c r="A3" s="38" t="s">
        <v>2</v>
      </c>
      <c r="B3" s="24" t="s">
        <v>38</v>
      </c>
      <c r="C3" s="24"/>
      <c r="D3" s="24"/>
      <c r="E3" s="24"/>
      <c r="F3" s="24"/>
      <c r="G3" s="24"/>
      <c r="H3" s="39"/>
      <c r="I3" s="20"/>
    </row>
    <row r="4" spans="1:26" ht="15.75" thickBot="1" x14ac:dyDescent="0.3">
      <c r="A4" s="38" t="s">
        <v>3</v>
      </c>
      <c r="B4" s="24" t="s">
        <v>37</v>
      </c>
      <c r="C4" s="24"/>
      <c r="D4" s="24"/>
      <c r="E4" s="24"/>
      <c r="F4" s="24"/>
      <c r="G4" s="24"/>
      <c r="H4" s="39"/>
      <c r="I4" s="20"/>
    </row>
    <row r="5" spans="1:26" ht="15.75" thickBot="1" x14ac:dyDescent="0.3">
      <c r="A5" s="38" t="s">
        <v>5</v>
      </c>
      <c r="B5" s="24" t="s">
        <v>25</v>
      </c>
      <c r="C5" s="24"/>
      <c r="D5" s="24"/>
      <c r="E5" s="24"/>
      <c r="F5" s="24"/>
      <c r="G5" s="24"/>
      <c r="H5" s="39"/>
      <c r="I5" s="21" t="s">
        <v>39</v>
      </c>
      <c r="J5" s="22"/>
      <c r="K5" s="22"/>
      <c r="L5" s="22"/>
      <c r="M5" s="22"/>
      <c r="N5" s="22"/>
      <c r="O5" s="22"/>
      <c r="P5" s="22"/>
      <c r="Q5" s="23"/>
      <c r="S5" s="29" t="s">
        <v>40</v>
      </c>
      <c r="T5" s="30"/>
      <c r="U5" s="30"/>
      <c r="V5" s="30"/>
      <c r="W5" s="30"/>
      <c r="X5" s="30"/>
      <c r="Y5" s="30"/>
      <c r="Z5" s="31"/>
    </row>
    <row r="6" spans="1:26" ht="15.75" thickBot="1" x14ac:dyDescent="0.3">
      <c r="A6" s="38" t="s">
        <v>22</v>
      </c>
      <c r="B6" s="24" t="s">
        <v>26</v>
      </c>
      <c r="C6" s="24"/>
      <c r="D6" s="24"/>
      <c r="E6" s="24"/>
      <c r="F6" s="24"/>
      <c r="G6" s="24"/>
      <c r="H6" s="39"/>
      <c r="I6" s="20"/>
      <c r="J6" s="22"/>
      <c r="K6" s="22"/>
      <c r="L6" s="22"/>
      <c r="M6" s="22"/>
      <c r="N6" s="22"/>
      <c r="O6" s="22"/>
      <c r="P6" s="22"/>
      <c r="Q6" s="23"/>
    </row>
    <row r="7" spans="1:26" x14ac:dyDescent="0.25">
      <c r="A7" s="38" t="s">
        <v>7</v>
      </c>
      <c r="B7" s="24" t="s">
        <v>27</v>
      </c>
      <c r="C7" s="24"/>
      <c r="D7" s="24"/>
      <c r="E7" s="24"/>
      <c r="F7" s="24"/>
      <c r="G7" s="24"/>
      <c r="H7" s="39"/>
      <c r="I7" s="20"/>
    </row>
    <row r="8" spans="1:26" x14ac:dyDescent="0.25">
      <c r="A8" s="38" t="s">
        <v>12</v>
      </c>
      <c r="B8" s="24" t="s">
        <v>28</v>
      </c>
      <c r="C8" s="24"/>
      <c r="D8" s="24"/>
      <c r="E8" s="24"/>
      <c r="F8" s="24"/>
      <c r="G8" s="24"/>
      <c r="H8" s="39"/>
      <c r="I8" s="20"/>
    </row>
    <row r="9" spans="1:26" x14ac:dyDescent="0.25">
      <c r="A9" s="38" t="s">
        <v>13</v>
      </c>
      <c r="B9" s="24" t="s">
        <v>29</v>
      </c>
      <c r="C9" s="24"/>
      <c r="D9" s="24"/>
      <c r="E9" s="24"/>
      <c r="F9" s="24"/>
      <c r="G9" s="24"/>
      <c r="H9" s="39"/>
      <c r="I9" s="20"/>
    </row>
    <row r="10" spans="1:26" x14ac:dyDescent="0.25">
      <c r="A10" s="38" t="s">
        <v>14</v>
      </c>
      <c r="B10" s="24" t="s">
        <v>31</v>
      </c>
      <c r="C10" s="24"/>
      <c r="D10" s="24"/>
      <c r="E10" s="24"/>
      <c r="F10" s="24"/>
      <c r="G10" s="24"/>
      <c r="H10" s="39"/>
      <c r="I10" s="20"/>
    </row>
    <row r="11" spans="1:26" x14ac:dyDescent="0.25">
      <c r="A11" s="38" t="s">
        <v>15</v>
      </c>
      <c r="B11" s="24" t="s">
        <v>30</v>
      </c>
      <c r="C11" s="24"/>
      <c r="D11" s="24"/>
      <c r="E11" s="24"/>
      <c r="F11" s="24"/>
      <c r="G11" s="24"/>
      <c r="H11" s="39"/>
      <c r="I11" s="20"/>
    </row>
    <row r="12" spans="1:26" x14ac:dyDescent="0.25">
      <c r="A12" s="38" t="s">
        <v>8</v>
      </c>
      <c r="B12" s="24" t="s">
        <v>33</v>
      </c>
      <c r="C12" s="24"/>
      <c r="D12" s="24"/>
      <c r="E12" s="24"/>
      <c r="F12" s="24"/>
      <c r="G12" s="24"/>
      <c r="H12" s="39"/>
      <c r="I12" s="20"/>
    </row>
    <row r="13" spans="1:26" x14ac:dyDescent="0.25">
      <c r="A13" s="38" t="s">
        <v>9</v>
      </c>
      <c r="B13" s="24" t="s">
        <v>32</v>
      </c>
      <c r="C13" s="24"/>
      <c r="D13" s="24"/>
      <c r="E13" s="24"/>
      <c r="F13" s="24"/>
      <c r="G13" s="24"/>
      <c r="H13" s="39"/>
      <c r="I13" s="20"/>
    </row>
    <row r="14" spans="1:26" x14ac:dyDescent="0.25">
      <c r="A14" s="38" t="s">
        <v>17</v>
      </c>
      <c r="B14" s="24" t="s">
        <v>34</v>
      </c>
      <c r="C14" s="24"/>
      <c r="D14" s="24"/>
      <c r="E14" s="24"/>
      <c r="F14" s="24"/>
      <c r="G14" s="24"/>
      <c r="H14" s="39"/>
      <c r="I14" s="20"/>
    </row>
    <row r="15" spans="1:26" x14ac:dyDescent="0.25">
      <c r="A15" s="38" t="s">
        <v>20</v>
      </c>
      <c r="B15" s="28" t="s">
        <v>35</v>
      </c>
      <c r="C15" s="28"/>
      <c r="D15" s="28"/>
      <c r="E15" s="28"/>
      <c r="F15" s="28"/>
      <c r="G15" s="28"/>
      <c r="H15" s="40"/>
      <c r="I15" s="20"/>
    </row>
    <row r="16" spans="1:26" x14ac:dyDescent="0.25">
      <c r="A16" s="41"/>
      <c r="B16" s="42"/>
      <c r="C16" s="42"/>
      <c r="D16" s="34"/>
      <c r="E16" s="34"/>
      <c r="F16" s="28"/>
      <c r="G16" s="28"/>
      <c r="H16" s="28"/>
      <c r="I16" s="20"/>
    </row>
    <row r="17" spans="1:17" x14ac:dyDescent="0.25">
      <c r="D17" s="28"/>
      <c r="E17" s="28"/>
      <c r="F17" s="28"/>
      <c r="G17" s="28"/>
      <c r="H17" s="28"/>
      <c r="I17" s="20"/>
    </row>
    <row r="18" spans="1:17" x14ac:dyDescent="0.25">
      <c r="A18" s="43" t="s">
        <v>10</v>
      </c>
      <c r="B18" t="s">
        <v>42</v>
      </c>
      <c r="D18" s="32"/>
      <c r="E18" s="28"/>
      <c r="F18" s="32"/>
      <c r="G18" s="28"/>
      <c r="H18" s="28"/>
      <c r="I18" s="20"/>
    </row>
    <row r="19" spans="1:17" x14ac:dyDescent="0.25">
      <c r="D19" s="32"/>
      <c r="E19" s="32"/>
      <c r="F19" s="32"/>
      <c r="G19" s="28"/>
      <c r="H19" s="28"/>
      <c r="I19" s="20"/>
    </row>
    <row r="20" spans="1:17" x14ac:dyDescent="0.25">
      <c r="D20" s="32"/>
      <c r="E20" s="32"/>
      <c r="F20" s="32"/>
      <c r="G20" s="28"/>
      <c r="H20" s="28"/>
      <c r="I20" s="20"/>
    </row>
    <row r="21" spans="1:17" x14ac:dyDescent="0.25">
      <c r="A21" s="4"/>
      <c r="B21" s="4"/>
      <c r="C21" s="4"/>
      <c r="D21" s="32"/>
      <c r="E21" s="32"/>
      <c r="F21" s="32"/>
      <c r="G21" s="28"/>
      <c r="H21" s="28"/>
      <c r="I21" s="20"/>
    </row>
    <row r="22" spans="1:17" x14ac:dyDescent="0.25">
      <c r="D22" s="32"/>
      <c r="E22" s="32"/>
      <c r="F22" s="32"/>
      <c r="G22" s="32"/>
      <c r="H22" s="28"/>
      <c r="I22" s="20"/>
    </row>
    <row r="23" spans="1:17" x14ac:dyDescent="0.25">
      <c r="D23" s="33"/>
      <c r="E23" s="32"/>
      <c r="F23" s="32"/>
      <c r="G23" s="32"/>
      <c r="H23" s="28"/>
      <c r="I23" s="20"/>
    </row>
    <row r="24" spans="1:17" x14ac:dyDescent="0.25">
      <c r="D24" s="32"/>
      <c r="E24" s="33"/>
      <c r="F24" s="33"/>
      <c r="G24" s="32"/>
      <c r="H24" s="32"/>
      <c r="I24" s="28"/>
    </row>
    <row r="25" spans="1:17" x14ac:dyDescent="0.25">
      <c r="D25" s="32"/>
      <c r="E25" s="32"/>
      <c r="I25" s="20"/>
    </row>
    <row r="26" spans="1:17" x14ac:dyDescent="0.25">
      <c r="I26" s="28"/>
    </row>
    <row r="27" spans="1:17" x14ac:dyDescent="0.25">
      <c r="I27" s="20"/>
    </row>
    <row r="28" spans="1:17" x14ac:dyDescent="0.25">
      <c r="G28" s="4"/>
      <c r="I28" s="20"/>
    </row>
    <row r="29" spans="1:17" x14ac:dyDescent="0.25">
      <c r="I29" s="20"/>
    </row>
    <row r="30" spans="1:17" ht="15.75" thickBot="1" x14ac:dyDescent="0.3">
      <c r="H30" s="4"/>
    </row>
    <row r="31" spans="1:17" ht="15.75" thickBot="1" x14ac:dyDescent="0.3">
      <c r="I31" s="25" t="s">
        <v>41</v>
      </c>
      <c r="J31" s="26"/>
      <c r="K31" s="26"/>
      <c r="L31" s="26"/>
      <c r="M31" s="26"/>
      <c r="N31" s="26"/>
      <c r="O31" s="26"/>
      <c r="P31" s="26"/>
      <c r="Q31" s="27"/>
    </row>
    <row r="32" spans="1:17" x14ac:dyDescent="0.25">
      <c r="B32" s="4" t="s">
        <v>23</v>
      </c>
      <c r="C32" s="4"/>
    </row>
    <row r="34" spans="4:26" x14ac:dyDescent="0.25">
      <c r="D34" s="4"/>
    </row>
    <row r="35" spans="4:26" x14ac:dyDescent="0.25">
      <c r="E35" s="4"/>
      <c r="F35" s="4"/>
    </row>
    <row r="36" spans="4:26" x14ac:dyDescent="0.25">
      <c r="I36" s="4"/>
    </row>
    <row r="37" spans="4:26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9" spans="4:26" x14ac:dyDescent="0.25">
      <c r="G39" s="4"/>
    </row>
    <row r="41" spans="4:26" x14ac:dyDescent="0.25">
      <c r="H41" s="4"/>
    </row>
    <row r="47" spans="4:26" x14ac:dyDescent="0.25">
      <c r="I47" s="4"/>
    </row>
    <row r="48" spans="4:26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</sheetData>
  <mergeCells count="15">
    <mergeCell ref="I31:Q31"/>
    <mergeCell ref="S5:Z5"/>
    <mergeCell ref="B13:H13"/>
    <mergeCell ref="B14:H14"/>
    <mergeCell ref="B8:H8"/>
    <mergeCell ref="B9:H9"/>
    <mergeCell ref="B10:H10"/>
    <mergeCell ref="B11:H11"/>
    <mergeCell ref="B12:H12"/>
    <mergeCell ref="B1:H1"/>
    <mergeCell ref="B3:H3"/>
    <mergeCell ref="B4:H4"/>
    <mergeCell ref="B5:H5"/>
    <mergeCell ref="B6:H6"/>
    <mergeCell ref="B7:H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J1" sqref="A1:J1"/>
    </sheetView>
  </sheetViews>
  <sheetFormatPr baseColWidth="10" defaultRowHeight="15" x14ac:dyDescent="0.25"/>
  <sheetData>
    <row r="1" spans="1:10" x14ac:dyDescent="0.25">
      <c r="A1" s="1"/>
      <c r="B1" s="2"/>
      <c r="C1" s="1"/>
      <c r="D1" s="1"/>
      <c r="E1" s="1"/>
      <c r="F1" s="3"/>
      <c r="G1" s="1"/>
      <c r="H1" s="1"/>
      <c r="I1" s="1"/>
      <c r="J1" s="1"/>
    </row>
    <row r="2" spans="1:10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x14ac:dyDescent="0.25">
      <c r="A3" s="6">
        <v>668</v>
      </c>
      <c r="B3" s="7">
        <v>1</v>
      </c>
      <c r="C3" s="7">
        <v>407</v>
      </c>
      <c r="D3" s="8">
        <v>5</v>
      </c>
      <c r="E3" s="9">
        <v>0</v>
      </c>
      <c r="F3" s="10">
        <v>0</v>
      </c>
      <c r="G3" s="11">
        <v>97.007164000000003</v>
      </c>
      <c r="H3" s="11">
        <v>17.166374000000001</v>
      </c>
      <c r="I3" s="12">
        <v>220.86998</v>
      </c>
      <c r="J3" s="12">
        <f t="shared" ref="J3:J8" si="0">G3+H3+I3</f>
        <v>335.04351800000001</v>
      </c>
    </row>
    <row r="4" spans="1:10" x14ac:dyDescent="0.25">
      <c r="A4" s="6">
        <v>668</v>
      </c>
      <c r="B4" s="7">
        <v>1</v>
      </c>
      <c r="C4" s="7">
        <v>407</v>
      </c>
      <c r="D4" s="8">
        <v>5</v>
      </c>
      <c r="E4" s="9">
        <v>10</v>
      </c>
      <c r="F4" s="10">
        <v>10</v>
      </c>
      <c r="G4" s="12">
        <v>116.04280900000001</v>
      </c>
      <c r="H4" s="12">
        <v>54.303032000000002</v>
      </c>
      <c r="I4" s="12">
        <v>190.376633</v>
      </c>
      <c r="J4" s="12">
        <f t="shared" si="0"/>
        <v>360.72247400000003</v>
      </c>
    </row>
    <row r="5" spans="1:10" x14ac:dyDescent="0.25">
      <c r="A5" s="6">
        <v>668</v>
      </c>
      <c r="B5" s="7">
        <v>1</v>
      </c>
      <c r="C5" s="7">
        <v>407</v>
      </c>
      <c r="D5" s="8">
        <v>5</v>
      </c>
      <c r="E5" s="9">
        <v>20</v>
      </c>
      <c r="F5" s="10">
        <v>20</v>
      </c>
      <c r="G5" s="12">
        <v>141.47297699999999</v>
      </c>
      <c r="H5" s="12">
        <v>72.814209000000005</v>
      </c>
      <c r="I5" s="12">
        <v>184.62762499999999</v>
      </c>
      <c r="J5" s="12">
        <f t="shared" si="0"/>
        <v>398.91481099999999</v>
      </c>
    </row>
    <row r="6" spans="1:10" x14ac:dyDescent="0.25">
      <c r="A6" s="6">
        <v>668</v>
      </c>
      <c r="B6" s="7">
        <v>1</v>
      </c>
      <c r="C6" s="7">
        <v>407</v>
      </c>
      <c r="D6" s="8">
        <v>5</v>
      </c>
      <c r="E6" s="9">
        <v>30</v>
      </c>
      <c r="F6" s="10">
        <v>30</v>
      </c>
      <c r="G6" s="12">
        <v>122.793701</v>
      </c>
      <c r="H6" s="12">
        <v>115.087997</v>
      </c>
      <c r="I6" s="12">
        <v>211.31516999999999</v>
      </c>
      <c r="J6" s="12">
        <f t="shared" si="0"/>
        <v>449.19686799999999</v>
      </c>
    </row>
    <row r="7" spans="1:10" x14ac:dyDescent="0.25">
      <c r="A7" s="6">
        <v>668</v>
      </c>
      <c r="B7" s="7">
        <v>1</v>
      </c>
      <c r="C7" s="7">
        <v>407</v>
      </c>
      <c r="D7" s="8">
        <v>5</v>
      </c>
      <c r="E7" s="9">
        <v>40</v>
      </c>
      <c r="F7" s="10">
        <v>40</v>
      </c>
      <c r="G7" s="12">
        <v>128.55616800000001</v>
      </c>
      <c r="H7" s="12">
        <v>137.65374800000001</v>
      </c>
      <c r="I7" s="12">
        <v>204.43652299999999</v>
      </c>
      <c r="J7" s="12">
        <f t="shared" si="0"/>
        <v>470.64643899999999</v>
      </c>
    </row>
    <row r="8" spans="1:10" x14ac:dyDescent="0.25">
      <c r="A8" s="6">
        <v>668</v>
      </c>
      <c r="B8" s="7">
        <v>2</v>
      </c>
      <c r="C8" s="7">
        <v>407</v>
      </c>
      <c r="D8" s="8">
        <v>5</v>
      </c>
      <c r="E8" s="9">
        <v>50</v>
      </c>
      <c r="F8" s="10">
        <v>50</v>
      </c>
      <c r="G8" s="12">
        <v>127.271889</v>
      </c>
      <c r="H8" s="12">
        <v>248.40477000000001</v>
      </c>
      <c r="I8" s="12">
        <v>201.90158099999999</v>
      </c>
      <c r="J8" s="12">
        <f t="shared" si="0"/>
        <v>577.57824000000005</v>
      </c>
    </row>
    <row r="9" spans="1:10" x14ac:dyDescent="0.25">
      <c r="A9" s="6">
        <v>668</v>
      </c>
      <c r="B9" s="7">
        <v>3</v>
      </c>
      <c r="C9" s="7">
        <v>407</v>
      </c>
      <c r="D9" s="8">
        <v>5</v>
      </c>
      <c r="E9" s="9">
        <v>60</v>
      </c>
      <c r="F9" s="10">
        <v>60</v>
      </c>
      <c r="G9" s="12" t="s">
        <v>10</v>
      </c>
      <c r="H9" s="12" t="s">
        <v>10</v>
      </c>
      <c r="I9" s="12" t="s">
        <v>10</v>
      </c>
      <c r="J9" s="12" t="s">
        <v>10</v>
      </c>
    </row>
    <row r="10" spans="1:10" x14ac:dyDescent="0.25">
      <c r="A10" s="6">
        <v>668</v>
      </c>
      <c r="B10" s="7">
        <v>3</v>
      </c>
      <c r="C10" s="7">
        <v>407</v>
      </c>
      <c r="D10" s="8">
        <v>5</v>
      </c>
      <c r="E10" s="9">
        <v>70</v>
      </c>
      <c r="F10" s="10">
        <v>70</v>
      </c>
      <c r="G10" s="12" t="s">
        <v>10</v>
      </c>
      <c r="H10" s="12" t="s">
        <v>10</v>
      </c>
      <c r="I10" s="12" t="s">
        <v>10</v>
      </c>
      <c r="J10" s="12" t="s">
        <v>10</v>
      </c>
    </row>
    <row r="11" spans="1:10" x14ac:dyDescent="0.25">
      <c r="A11" s="6">
        <v>668</v>
      </c>
      <c r="B11" s="7">
        <v>3</v>
      </c>
      <c r="C11" s="7">
        <v>407</v>
      </c>
      <c r="D11" s="8">
        <v>5</v>
      </c>
      <c r="E11" s="10">
        <v>59.53</v>
      </c>
      <c r="F11" s="10">
        <v>99</v>
      </c>
      <c r="G11" s="12">
        <v>122.692848</v>
      </c>
      <c r="H11" s="12">
        <v>189.64372299999999</v>
      </c>
      <c r="I11" s="12">
        <v>207.76490799999999</v>
      </c>
      <c r="J11" s="12">
        <f>G11+H11+I11</f>
        <v>520.10147899999993</v>
      </c>
    </row>
    <row r="12" spans="1:10" x14ac:dyDescent="0.25">
      <c r="A12" s="6">
        <v>675</v>
      </c>
      <c r="B12" s="7">
        <v>1</v>
      </c>
      <c r="C12" s="7">
        <v>409</v>
      </c>
      <c r="D12" s="8">
        <v>15</v>
      </c>
      <c r="E12" s="9">
        <v>0</v>
      </c>
      <c r="F12" s="10">
        <v>0</v>
      </c>
      <c r="G12" s="11">
        <v>72.195594999999997</v>
      </c>
      <c r="H12" s="11">
        <v>17.516022</v>
      </c>
      <c r="I12" s="11">
        <v>212.310318</v>
      </c>
      <c r="J12" s="12">
        <f>G12+H12+I12</f>
        <v>302.02193499999998</v>
      </c>
    </row>
    <row r="13" spans="1:10" x14ac:dyDescent="0.25">
      <c r="A13" s="6">
        <v>675</v>
      </c>
      <c r="B13" s="7">
        <v>1</v>
      </c>
      <c r="C13" s="7">
        <v>409</v>
      </c>
      <c r="D13" s="8">
        <v>15</v>
      </c>
      <c r="E13" s="9">
        <v>10</v>
      </c>
      <c r="F13" s="10">
        <v>10</v>
      </c>
      <c r="G13" s="12">
        <v>107.106613</v>
      </c>
      <c r="H13" s="12">
        <v>42.912571</v>
      </c>
      <c r="I13" s="12">
        <v>157.872803</v>
      </c>
      <c r="J13" s="12">
        <f>G13+H13+I13</f>
        <v>307.89198699999997</v>
      </c>
    </row>
    <row r="14" spans="1:10" x14ac:dyDescent="0.25">
      <c r="A14" s="6">
        <v>675</v>
      </c>
      <c r="B14" s="7">
        <v>1</v>
      </c>
      <c r="C14" s="7">
        <v>409</v>
      </c>
      <c r="D14" s="8">
        <v>15</v>
      </c>
      <c r="E14" s="9">
        <v>20</v>
      </c>
      <c r="F14" s="10">
        <v>20</v>
      </c>
      <c r="G14" s="12">
        <v>102.769623</v>
      </c>
      <c r="H14" s="12">
        <v>103.529427</v>
      </c>
      <c r="I14" s="12">
        <v>152.04982000000001</v>
      </c>
      <c r="J14" s="12">
        <f>G14+H14+I14</f>
        <v>358.34887000000003</v>
      </c>
    </row>
    <row r="15" spans="1:10" x14ac:dyDescent="0.25">
      <c r="A15" s="6">
        <v>675</v>
      </c>
      <c r="B15" s="7">
        <v>2</v>
      </c>
      <c r="C15" s="7">
        <v>409</v>
      </c>
      <c r="D15" s="8">
        <v>15</v>
      </c>
      <c r="E15" s="9">
        <v>30</v>
      </c>
      <c r="F15" s="10">
        <v>30</v>
      </c>
      <c r="G15" s="12">
        <v>110.535843</v>
      </c>
      <c r="H15" s="12">
        <v>143.70533800000001</v>
      </c>
      <c r="I15" s="12">
        <v>156.56163000000001</v>
      </c>
      <c r="J15" s="12">
        <f>G15+H15+I15</f>
        <v>410.80281100000002</v>
      </c>
    </row>
    <row r="16" spans="1:10" x14ac:dyDescent="0.25">
      <c r="A16" s="6">
        <v>675</v>
      </c>
      <c r="B16" s="7">
        <v>3</v>
      </c>
      <c r="C16" s="7">
        <v>409</v>
      </c>
      <c r="D16" s="8">
        <v>15</v>
      </c>
      <c r="E16" s="9">
        <v>40</v>
      </c>
      <c r="F16" s="10">
        <v>40</v>
      </c>
      <c r="G16" s="12">
        <v>112.304253</v>
      </c>
      <c r="H16" s="12" t="s">
        <v>10</v>
      </c>
      <c r="I16" s="12">
        <v>157.516434</v>
      </c>
      <c r="J16" s="12" t="s">
        <v>10</v>
      </c>
    </row>
    <row r="17" spans="1:10" x14ac:dyDescent="0.25">
      <c r="A17" s="6">
        <v>675</v>
      </c>
      <c r="B17" s="7">
        <v>3</v>
      </c>
      <c r="C17" s="7">
        <v>409</v>
      </c>
      <c r="D17" s="8">
        <v>15</v>
      </c>
      <c r="E17" s="9">
        <v>50</v>
      </c>
      <c r="F17" s="10">
        <v>50</v>
      </c>
      <c r="G17" s="12" t="s">
        <v>10</v>
      </c>
      <c r="H17" s="12" t="s">
        <v>10</v>
      </c>
      <c r="I17" s="12" t="s">
        <v>10</v>
      </c>
      <c r="J17" s="12" t="s">
        <v>10</v>
      </c>
    </row>
    <row r="18" spans="1:10" x14ac:dyDescent="0.25">
      <c r="A18" s="6">
        <v>675</v>
      </c>
      <c r="B18" s="7">
        <v>3</v>
      </c>
      <c r="C18" s="7">
        <v>409</v>
      </c>
      <c r="D18" s="8">
        <v>15</v>
      </c>
      <c r="E18" s="9">
        <v>60</v>
      </c>
      <c r="F18" s="10">
        <v>60</v>
      </c>
      <c r="G18" s="12" t="s">
        <v>10</v>
      </c>
      <c r="H18" s="12" t="s">
        <v>10</v>
      </c>
      <c r="I18" s="12" t="s">
        <v>10</v>
      </c>
      <c r="J18" s="12" t="s">
        <v>10</v>
      </c>
    </row>
    <row r="19" spans="1:10" x14ac:dyDescent="0.25">
      <c r="A19" s="6">
        <v>675</v>
      </c>
      <c r="B19" s="7">
        <v>3</v>
      </c>
      <c r="C19" s="7">
        <v>409</v>
      </c>
      <c r="D19" s="8">
        <v>15</v>
      </c>
      <c r="E19" s="9">
        <v>70</v>
      </c>
      <c r="F19" s="10">
        <v>70</v>
      </c>
      <c r="G19" s="12" t="s">
        <v>10</v>
      </c>
      <c r="H19" s="12" t="s">
        <v>10</v>
      </c>
      <c r="I19" s="12" t="s">
        <v>10</v>
      </c>
      <c r="J19" s="12" t="s">
        <v>10</v>
      </c>
    </row>
    <row r="20" spans="1:10" x14ac:dyDescent="0.25">
      <c r="A20" s="6">
        <v>675</v>
      </c>
      <c r="B20" s="7">
        <v>3</v>
      </c>
      <c r="C20" s="7">
        <v>409</v>
      </c>
      <c r="D20" s="8">
        <v>15</v>
      </c>
      <c r="E20" s="10">
        <v>45.679999999999993</v>
      </c>
      <c r="F20" s="10">
        <v>99</v>
      </c>
      <c r="G20" s="12">
        <v>101.196213</v>
      </c>
      <c r="H20" s="12">
        <v>154.409943</v>
      </c>
      <c r="I20" s="12">
        <v>161.201187</v>
      </c>
      <c r="J20" s="12">
        <f>G20+H20+I20</f>
        <v>416.807343</v>
      </c>
    </row>
    <row r="21" spans="1:10" x14ac:dyDescent="0.25">
      <c r="A21" s="6">
        <v>678</v>
      </c>
      <c r="B21" s="7">
        <v>1</v>
      </c>
      <c r="C21" s="7">
        <v>407</v>
      </c>
      <c r="D21" s="8">
        <v>10</v>
      </c>
      <c r="E21" s="9">
        <v>0</v>
      </c>
      <c r="F21" s="10">
        <v>0</v>
      </c>
      <c r="G21" s="11">
        <v>98.869704999999996</v>
      </c>
      <c r="H21" s="12">
        <v>92.999649000000005</v>
      </c>
      <c r="I21" s="12">
        <v>196.939255</v>
      </c>
      <c r="J21" s="12">
        <f>G21+H21+I21</f>
        <v>388.80860899999999</v>
      </c>
    </row>
    <row r="22" spans="1:10" x14ac:dyDescent="0.25">
      <c r="A22" s="6">
        <v>678</v>
      </c>
      <c r="B22" s="7">
        <v>2</v>
      </c>
      <c r="C22" s="7">
        <v>407</v>
      </c>
      <c r="D22" s="8">
        <v>10</v>
      </c>
      <c r="E22" s="9">
        <v>10</v>
      </c>
      <c r="F22" s="10">
        <v>10</v>
      </c>
      <c r="G22" s="12">
        <v>133.22934000000001</v>
      </c>
      <c r="H22" s="12">
        <v>183.35003699999999</v>
      </c>
      <c r="I22" s="12">
        <v>174.89797999999999</v>
      </c>
      <c r="J22" s="12">
        <f>G22+H22+I22</f>
        <v>491.47735699999998</v>
      </c>
    </row>
    <row r="23" spans="1:10" x14ac:dyDescent="0.25">
      <c r="A23" s="6">
        <v>678</v>
      </c>
      <c r="B23" s="7">
        <v>3</v>
      </c>
      <c r="C23" s="7">
        <v>407</v>
      </c>
      <c r="D23" s="8">
        <v>10</v>
      </c>
      <c r="E23" s="9">
        <v>20</v>
      </c>
      <c r="F23" s="10">
        <v>20</v>
      </c>
      <c r="G23" s="12">
        <v>121.13960299999999</v>
      </c>
      <c r="H23" s="12">
        <v>232.408356</v>
      </c>
      <c r="I23" s="12">
        <v>178.91892999999999</v>
      </c>
      <c r="J23" s="12">
        <f>G23+H23+I23</f>
        <v>532.46688900000004</v>
      </c>
    </row>
    <row r="24" spans="1:10" x14ac:dyDescent="0.25">
      <c r="A24" s="6">
        <v>678</v>
      </c>
      <c r="B24" s="7">
        <v>3</v>
      </c>
      <c r="C24" s="7">
        <v>407</v>
      </c>
      <c r="D24" s="8">
        <v>10</v>
      </c>
      <c r="E24" s="9">
        <v>30</v>
      </c>
      <c r="F24" s="10">
        <v>30</v>
      </c>
      <c r="G24" s="12" t="s">
        <v>10</v>
      </c>
      <c r="H24" s="12" t="s">
        <v>10</v>
      </c>
      <c r="I24" s="12" t="s">
        <v>10</v>
      </c>
      <c r="J24" s="12" t="s">
        <v>10</v>
      </c>
    </row>
    <row r="25" spans="1:10" x14ac:dyDescent="0.25">
      <c r="A25" s="6">
        <v>678</v>
      </c>
      <c r="B25" s="7">
        <v>3</v>
      </c>
      <c r="C25" s="7">
        <v>407</v>
      </c>
      <c r="D25" s="8">
        <v>10</v>
      </c>
      <c r="E25" s="9">
        <v>40</v>
      </c>
      <c r="F25" s="10">
        <v>40</v>
      </c>
      <c r="G25" s="12" t="s">
        <v>10</v>
      </c>
      <c r="H25" s="12" t="s">
        <v>10</v>
      </c>
      <c r="I25" s="12" t="s">
        <v>10</v>
      </c>
      <c r="J25" s="12" t="s">
        <v>10</v>
      </c>
    </row>
    <row r="26" spans="1:10" x14ac:dyDescent="0.25">
      <c r="A26" s="6">
        <v>678</v>
      </c>
      <c r="B26" s="7">
        <v>3</v>
      </c>
      <c r="C26" s="7">
        <v>407</v>
      </c>
      <c r="D26" s="8">
        <v>10</v>
      </c>
      <c r="E26" s="9">
        <v>50</v>
      </c>
      <c r="F26" s="10">
        <v>50</v>
      </c>
      <c r="G26" s="12" t="s">
        <v>10</v>
      </c>
      <c r="H26" s="12" t="s">
        <v>10</v>
      </c>
      <c r="I26" s="12" t="s">
        <v>10</v>
      </c>
      <c r="J26" s="12" t="s">
        <v>10</v>
      </c>
    </row>
    <row r="27" spans="1:10" x14ac:dyDescent="0.25">
      <c r="A27" s="6">
        <v>678</v>
      </c>
      <c r="B27" s="7">
        <v>3</v>
      </c>
      <c r="C27" s="7">
        <v>407</v>
      </c>
      <c r="D27" s="8">
        <v>10</v>
      </c>
      <c r="E27" s="9">
        <v>60</v>
      </c>
      <c r="F27" s="10">
        <v>60</v>
      </c>
      <c r="G27" s="12" t="s">
        <v>10</v>
      </c>
      <c r="H27" s="12" t="s">
        <v>10</v>
      </c>
      <c r="I27" s="12" t="s">
        <v>10</v>
      </c>
      <c r="J27" s="12" t="s">
        <v>10</v>
      </c>
    </row>
    <row r="28" spans="1:10" x14ac:dyDescent="0.25">
      <c r="A28" s="6">
        <v>678</v>
      </c>
      <c r="B28" s="7">
        <v>3</v>
      </c>
      <c r="C28" s="7">
        <v>407</v>
      </c>
      <c r="D28" s="8">
        <v>10</v>
      </c>
      <c r="E28" s="9">
        <v>70</v>
      </c>
      <c r="F28" s="10">
        <v>70</v>
      </c>
      <c r="G28" s="12" t="s">
        <v>10</v>
      </c>
      <c r="H28" s="12" t="s">
        <v>10</v>
      </c>
      <c r="I28" s="12" t="s">
        <v>10</v>
      </c>
      <c r="J28" s="12" t="s">
        <v>10</v>
      </c>
    </row>
    <row r="29" spans="1:10" x14ac:dyDescent="0.25">
      <c r="A29" s="6">
        <v>678</v>
      </c>
      <c r="B29" s="7">
        <v>3</v>
      </c>
      <c r="C29" s="7">
        <v>407</v>
      </c>
      <c r="D29" s="8">
        <v>10</v>
      </c>
      <c r="E29" s="10">
        <v>24.85</v>
      </c>
      <c r="F29" s="10">
        <v>99</v>
      </c>
      <c r="G29" s="12">
        <v>123.365227</v>
      </c>
      <c r="H29" s="12">
        <v>204.79960600000001</v>
      </c>
      <c r="I29" s="12">
        <v>178.32720900000001</v>
      </c>
      <c r="J29" s="12">
        <f>G29+H29+I29</f>
        <v>506.49204200000008</v>
      </c>
    </row>
    <row r="30" spans="1:10" x14ac:dyDescent="0.25">
      <c r="A30" s="6">
        <v>684</v>
      </c>
      <c r="B30" s="7">
        <v>1</v>
      </c>
      <c r="C30" s="7">
        <v>407</v>
      </c>
      <c r="D30" s="8">
        <v>8</v>
      </c>
      <c r="E30" s="9">
        <v>0</v>
      </c>
      <c r="F30" s="10">
        <v>0</v>
      </c>
      <c r="G30" s="11">
        <v>134.110184</v>
      </c>
      <c r="H30" s="12">
        <v>123.600578</v>
      </c>
      <c r="I30" s="12">
        <v>203.421188</v>
      </c>
      <c r="J30" s="12">
        <f>G30+H30+I30</f>
        <v>461.13194999999996</v>
      </c>
    </row>
    <row r="31" spans="1:10" x14ac:dyDescent="0.25">
      <c r="A31" s="6">
        <v>684</v>
      </c>
      <c r="B31" s="7">
        <v>1</v>
      </c>
      <c r="C31" s="7">
        <v>407</v>
      </c>
      <c r="D31" s="8">
        <v>8</v>
      </c>
      <c r="E31" s="9">
        <v>10</v>
      </c>
      <c r="F31" s="10">
        <v>10</v>
      </c>
      <c r="G31" s="12">
        <v>161.59790000000001</v>
      </c>
      <c r="H31" s="12">
        <v>129.84045399999999</v>
      </c>
      <c r="I31" s="12">
        <v>200.04573099999999</v>
      </c>
      <c r="J31" s="12">
        <f>G31+H31+I31</f>
        <v>491.48408499999999</v>
      </c>
    </row>
    <row r="32" spans="1:10" x14ac:dyDescent="0.25">
      <c r="A32" s="6">
        <v>684</v>
      </c>
      <c r="B32" s="7">
        <v>2</v>
      </c>
      <c r="C32" s="7">
        <v>407</v>
      </c>
      <c r="D32" s="8">
        <v>8</v>
      </c>
      <c r="E32" s="9">
        <v>20</v>
      </c>
      <c r="F32" s="10">
        <v>20</v>
      </c>
      <c r="G32" s="12">
        <v>156.03042600000001</v>
      </c>
      <c r="H32" s="12">
        <v>231.06355300000001</v>
      </c>
      <c r="I32" s="12">
        <v>218.550186</v>
      </c>
      <c r="J32" s="12">
        <f>G32+H32+I32</f>
        <v>605.64416499999993</v>
      </c>
    </row>
    <row r="33" spans="1:10" x14ac:dyDescent="0.25">
      <c r="A33" s="6">
        <v>684</v>
      </c>
      <c r="B33" s="7">
        <v>3</v>
      </c>
      <c r="C33" s="7">
        <v>407</v>
      </c>
      <c r="D33" s="8">
        <v>8</v>
      </c>
      <c r="E33" s="9">
        <v>30</v>
      </c>
      <c r="F33" s="10">
        <v>30</v>
      </c>
      <c r="G33" s="12">
        <v>147.585083</v>
      </c>
      <c r="H33" s="12">
        <v>279.63772599999999</v>
      </c>
      <c r="I33" s="12">
        <v>222.954407</v>
      </c>
      <c r="J33" s="12">
        <f>G33+H33+I33</f>
        <v>650.17721600000004</v>
      </c>
    </row>
    <row r="34" spans="1:10" x14ac:dyDescent="0.25">
      <c r="A34" s="6">
        <v>684</v>
      </c>
      <c r="B34" s="7">
        <v>3</v>
      </c>
      <c r="C34" s="7">
        <v>407</v>
      </c>
      <c r="D34" s="8">
        <v>8</v>
      </c>
      <c r="E34" s="9">
        <v>40</v>
      </c>
      <c r="F34" s="10">
        <v>40</v>
      </c>
      <c r="G34" s="12" t="s">
        <v>10</v>
      </c>
      <c r="H34" s="12" t="s">
        <v>10</v>
      </c>
      <c r="I34" s="12" t="s">
        <v>10</v>
      </c>
      <c r="J34" s="12" t="s">
        <v>10</v>
      </c>
    </row>
    <row r="35" spans="1:10" x14ac:dyDescent="0.25">
      <c r="A35" s="6">
        <v>684</v>
      </c>
      <c r="B35" s="7">
        <v>3</v>
      </c>
      <c r="C35" s="7">
        <v>407</v>
      </c>
      <c r="D35" s="8">
        <v>8</v>
      </c>
      <c r="E35" s="9">
        <v>50</v>
      </c>
      <c r="F35" s="10">
        <v>50</v>
      </c>
      <c r="G35" s="12" t="s">
        <v>10</v>
      </c>
      <c r="H35" s="12" t="s">
        <v>10</v>
      </c>
      <c r="I35" s="12" t="s">
        <v>10</v>
      </c>
      <c r="J35" s="12" t="s">
        <v>10</v>
      </c>
    </row>
    <row r="36" spans="1:10" x14ac:dyDescent="0.25">
      <c r="A36" s="6">
        <v>684</v>
      </c>
      <c r="B36" s="7">
        <v>3</v>
      </c>
      <c r="C36" s="7">
        <v>407</v>
      </c>
      <c r="D36" s="8">
        <v>8</v>
      </c>
      <c r="E36" s="9">
        <v>60</v>
      </c>
      <c r="F36" s="10">
        <v>60</v>
      </c>
      <c r="G36" s="12" t="s">
        <v>10</v>
      </c>
      <c r="H36" s="12" t="s">
        <v>10</v>
      </c>
      <c r="I36" s="12" t="s">
        <v>10</v>
      </c>
      <c r="J36" s="12" t="s">
        <v>10</v>
      </c>
    </row>
    <row r="37" spans="1:10" x14ac:dyDescent="0.25">
      <c r="A37" s="6">
        <v>684</v>
      </c>
      <c r="B37" s="7">
        <v>3</v>
      </c>
      <c r="C37" s="7">
        <v>407</v>
      </c>
      <c r="D37" s="8">
        <v>8</v>
      </c>
      <c r="E37" s="9">
        <v>70</v>
      </c>
      <c r="F37" s="10">
        <v>70</v>
      </c>
      <c r="G37" s="12" t="s">
        <v>10</v>
      </c>
      <c r="H37" s="12" t="s">
        <v>10</v>
      </c>
      <c r="I37" s="12" t="s">
        <v>10</v>
      </c>
      <c r="J37" s="12" t="s">
        <v>10</v>
      </c>
    </row>
    <row r="38" spans="1:10" x14ac:dyDescent="0.25">
      <c r="A38" s="6">
        <v>684</v>
      </c>
      <c r="B38" s="7">
        <v>3</v>
      </c>
      <c r="C38" s="7">
        <v>407</v>
      </c>
      <c r="D38" s="8">
        <v>8</v>
      </c>
      <c r="E38" s="10">
        <v>39.940000000000005</v>
      </c>
      <c r="F38" s="10">
        <v>99</v>
      </c>
      <c r="G38" s="12">
        <v>144.49205000000001</v>
      </c>
      <c r="H38" s="12">
        <v>210.31329299999999</v>
      </c>
      <c r="I38" s="12">
        <v>214.77801500000001</v>
      </c>
      <c r="J38" s="12">
        <f>G38+H38+I38</f>
        <v>569.58335799999998</v>
      </c>
    </row>
    <row r="39" spans="1:10" x14ac:dyDescent="0.25">
      <c r="A39" s="6">
        <v>688</v>
      </c>
      <c r="B39" s="7">
        <v>1</v>
      </c>
      <c r="C39" s="7">
        <v>407</v>
      </c>
      <c r="D39" s="8">
        <v>11</v>
      </c>
      <c r="E39" s="9">
        <v>0</v>
      </c>
      <c r="F39" s="10">
        <v>0</v>
      </c>
      <c r="G39" s="12">
        <v>90.747116000000005</v>
      </c>
      <c r="H39" s="12">
        <v>97.699730000000002</v>
      </c>
      <c r="I39" s="12">
        <v>232.01165800000001</v>
      </c>
      <c r="J39" s="12">
        <f>G39+H39+I39</f>
        <v>420.458504</v>
      </c>
    </row>
    <row r="40" spans="1:10" x14ac:dyDescent="0.25">
      <c r="A40" s="6">
        <v>688</v>
      </c>
      <c r="B40" s="7">
        <v>2</v>
      </c>
      <c r="C40" s="7">
        <v>407</v>
      </c>
      <c r="D40" s="8">
        <v>11</v>
      </c>
      <c r="E40" s="9">
        <v>10</v>
      </c>
      <c r="F40" s="10">
        <v>10</v>
      </c>
      <c r="G40" s="12">
        <v>138.18493699999999</v>
      </c>
      <c r="H40" s="12">
        <v>208.98194899999999</v>
      </c>
      <c r="I40" s="12">
        <v>172.30252100000001</v>
      </c>
      <c r="J40" s="12">
        <f>G40+H40+I40</f>
        <v>519.46940700000005</v>
      </c>
    </row>
    <row r="41" spans="1:10" x14ac:dyDescent="0.25">
      <c r="A41" s="6">
        <v>688</v>
      </c>
      <c r="B41" s="7">
        <v>3</v>
      </c>
      <c r="C41" s="7">
        <v>407</v>
      </c>
      <c r="D41" s="8">
        <v>11</v>
      </c>
      <c r="E41" s="9">
        <v>20</v>
      </c>
      <c r="F41" s="10">
        <v>20</v>
      </c>
      <c r="G41" s="12">
        <v>136.577911</v>
      </c>
      <c r="H41" s="12">
        <v>196.59634399999999</v>
      </c>
      <c r="I41" s="12">
        <v>178.0112</v>
      </c>
      <c r="J41" s="12">
        <f>G41+H41+I41</f>
        <v>511.18545500000005</v>
      </c>
    </row>
    <row r="42" spans="1:10" x14ac:dyDescent="0.25">
      <c r="A42" s="6">
        <v>688</v>
      </c>
      <c r="B42" s="7">
        <v>3</v>
      </c>
      <c r="C42" s="7">
        <v>407</v>
      </c>
      <c r="D42" s="8">
        <v>11</v>
      </c>
      <c r="E42" s="9">
        <v>30</v>
      </c>
      <c r="F42" s="10">
        <v>30</v>
      </c>
      <c r="G42" s="12" t="s">
        <v>10</v>
      </c>
      <c r="H42" s="12" t="s">
        <v>10</v>
      </c>
      <c r="I42" s="12" t="s">
        <v>10</v>
      </c>
      <c r="J42" s="12" t="s">
        <v>10</v>
      </c>
    </row>
    <row r="43" spans="1:10" x14ac:dyDescent="0.25">
      <c r="A43" s="6">
        <v>688</v>
      </c>
      <c r="B43" s="7">
        <v>3</v>
      </c>
      <c r="C43" s="7">
        <v>407</v>
      </c>
      <c r="D43" s="8">
        <v>11</v>
      </c>
      <c r="E43" s="9">
        <v>40</v>
      </c>
      <c r="F43" s="10">
        <v>40</v>
      </c>
      <c r="G43" s="12" t="s">
        <v>10</v>
      </c>
      <c r="H43" s="12" t="s">
        <v>10</v>
      </c>
      <c r="I43" s="12" t="s">
        <v>10</v>
      </c>
      <c r="J43" s="12" t="s">
        <v>10</v>
      </c>
    </row>
    <row r="44" spans="1:10" x14ac:dyDescent="0.25">
      <c r="A44" s="6">
        <v>688</v>
      </c>
      <c r="B44" s="7">
        <v>3</v>
      </c>
      <c r="C44" s="7">
        <v>407</v>
      </c>
      <c r="D44" s="8">
        <v>11</v>
      </c>
      <c r="E44" s="9">
        <v>50</v>
      </c>
      <c r="F44" s="10">
        <v>50</v>
      </c>
      <c r="G44" s="12" t="s">
        <v>10</v>
      </c>
      <c r="H44" s="12" t="s">
        <v>10</v>
      </c>
      <c r="I44" s="12" t="s">
        <v>10</v>
      </c>
      <c r="J44" s="12" t="s">
        <v>10</v>
      </c>
    </row>
    <row r="45" spans="1:10" x14ac:dyDescent="0.25">
      <c r="A45" s="6">
        <v>688</v>
      </c>
      <c r="B45" s="7">
        <v>3</v>
      </c>
      <c r="C45" s="7">
        <v>407</v>
      </c>
      <c r="D45" s="8">
        <v>11</v>
      </c>
      <c r="E45" s="9">
        <v>60</v>
      </c>
      <c r="F45" s="10">
        <v>60</v>
      </c>
      <c r="G45" s="12" t="s">
        <v>10</v>
      </c>
      <c r="H45" s="12" t="s">
        <v>10</v>
      </c>
      <c r="I45" s="12" t="s">
        <v>10</v>
      </c>
      <c r="J45" s="12" t="s">
        <v>10</v>
      </c>
    </row>
    <row r="46" spans="1:10" x14ac:dyDescent="0.25">
      <c r="A46" s="6">
        <v>688</v>
      </c>
      <c r="B46" s="7">
        <v>3</v>
      </c>
      <c r="C46" s="7">
        <v>407</v>
      </c>
      <c r="D46" s="8">
        <v>11</v>
      </c>
      <c r="E46" s="9">
        <v>70</v>
      </c>
      <c r="F46" s="10">
        <v>70</v>
      </c>
      <c r="G46" s="12" t="s">
        <v>10</v>
      </c>
      <c r="H46" s="12" t="s">
        <v>10</v>
      </c>
      <c r="I46" s="12" t="s">
        <v>10</v>
      </c>
      <c r="J46" s="12" t="s">
        <v>10</v>
      </c>
    </row>
    <row r="47" spans="1:10" x14ac:dyDescent="0.25">
      <c r="A47" s="6">
        <v>688</v>
      </c>
      <c r="B47" s="7">
        <v>3</v>
      </c>
      <c r="C47" s="7">
        <v>407</v>
      </c>
      <c r="D47" s="8">
        <v>11</v>
      </c>
      <c r="E47" s="10">
        <v>21.570000000000004</v>
      </c>
      <c r="F47" s="10">
        <v>99</v>
      </c>
      <c r="G47" s="12">
        <v>128.72427400000001</v>
      </c>
      <c r="H47" s="12">
        <v>155.95648199999999</v>
      </c>
      <c r="I47" s="12">
        <v>181.52784700000001</v>
      </c>
      <c r="J47" s="12">
        <f>G47+H47+I47</f>
        <v>466.20860299999998</v>
      </c>
    </row>
    <row r="48" spans="1:10" x14ac:dyDescent="0.25">
      <c r="A48" s="6">
        <v>691</v>
      </c>
      <c r="B48" s="7">
        <v>1</v>
      </c>
      <c r="C48" s="7">
        <v>409</v>
      </c>
      <c r="D48" s="8">
        <v>16</v>
      </c>
      <c r="E48" s="9">
        <v>0</v>
      </c>
      <c r="F48" s="10">
        <v>0</v>
      </c>
      <c r="G48" s="11">
        <v>88.084404000000006</v>
      </c>
      <c r="H48" s="11">
        <v>29.121645000000001</v>
      </c>
      <c r="I48" s="12">
        <v>196.39460800000001</v>
      </c>
      <c r="J48" s="12">
        <f>G48+H48+I48</f>
        <v>313.60065700000001</v>
      </c>
    </row>
    <row r="49" spans="1:10" x14ac:dyDescent="0.25">
      <c r="A49" s="6">
        <v>691</v>
      </c>
      <c r="B49" s="7">
        <v>1</v>
      </c>
      <c r="C49" s="7">
        <v>409</v>
      </c>
      <c r="D49" s="8">
        <v>16</v>
      </c>
      <c r="E49" s="9">
        <v>10</v>
      </c>
      <c r="F49" s="10">
        <v>10</v>
      </c>
      <c r="G49" s="12">
        <v>118.954292</v>
      </c>
      <c r="H49" s="12">
        <v>91.016068000000004</v>
      </c>
      <c r="I49" s="12">
        <v>176.404144</v>
      </c>
      <c r="J49" s="12">
        <f>G49+H49+I49</f>
        <v>386.374504</v>
      </c>
    </row>
    <row r="50" spans="1:10" x14ac:dyDescent="0.25">
      <c r="A50" s="6">
        <v>691</v>
      </c>
      <c r="B50" s="7">
        <v>2</v>
      </c>
      <c r="C50" s="7">
        <v>409</v>
      </c>
      <c r="D50" s="8">
        <v>16</v>
      </c>
      <c r="E50" s="9">
        <v>20</v>
      </c>
      <c r="F50" s="10">
        <v>20</v>
      </c>
      <c r="G50" s="12">
        <v>122.20871</v>
      </c>
      <c r="H50" s="12">
        <v>181.843872</v>
      </c>
      <c r="I50" s="12">
        <v>171.87217699999999</v>
      </c>
      <c r="J50" s="12">
        <f>G50+H50+I50</f>
        <v>475.92475899999999</v>
      </c>
    </row>
    <row r="51" spans="1:10" x14ac:dyDescent="0.25">
      <c r="A51" s="6">
        <v>691</v>
      </c>
      <c r="B51" s="7">
        <v>3</v>
      </c>
      <c r="C51" s="7">
        <v>409</v>
      </c>
      <c r="D51" s="8">
        <v>16</v>
      </c>
      <c r="E51" s="9">
        <v>30</v>
      </c>
      <c r="F51" s="10">
        <v>30</v>
      </c>
      <c r="G51" s="12">
        <v>121.408546</v>
      </c>
      <c r="H51" s="12">
        <v>220.130325</v>
      </c>
      <c r="I51" s="12">
        <v>179.08702099999999</v>
      </c>
      <c r="J51" s="12">
        <f>G51+H51+I51</f>
        <v>520.62589200000002</v>
      </c>
    </row>
    <row r="52" spans="1:10" x14ac:dyDescent="0.25">
      <c r="A52" s="6">
        <v>691</v>
      </c>
      <c r="B52" s="7">
        <v>3</v>
      </c>
      <c r="C52" s="7">
        <v>409</v>
      </c>
      <c r="D52" s="8">
        <v>16</v>
      </c>
      <c r="E52" s="9">
        <v>40</v>
      </c>
      <c r="F52" s="10">
        <v>40</v>
      </c>
      <c r="G52" s="12" t="s">
        <v>10</v>
      </c>
      <c r="H52" s="12" t="s">
        <v>10</v>
      </c>
      <c r="I52" s="12" t="s">
        <v>10</v>
      </c>
      <c r="J52" s="12" t="s">
        <v>10</v>
      </c>
    </row>
    <row r="53" spans="1:10" x14ac:dyDescent="0.25">
      <c r="A53" s="6">
        <v>691</v>
      </c>
      <c r="B53" s="7">
        <v>3</v>
      </c>
      <c r="C53" s="7">
        <v>409</v>
      </c>
      <c r="D53" s="8">
        <v>16</v>
      </c>
      <c r="E53" s="9">
        <v>50</v>
      </c>
      <c r="F53" s="10">
        <v>50</v>
      </c>
      <c r="G53" s="12" t="s">
        <v>10</v>
      </c>
      <c r="H53" s="12" t="s">
        <v>10</v>
      </c>
      <c r="I53" s="12" t="s">
        <v>10</v>
      </c>
      <c r="J53" s="12" t="s">
        <v>10</v>
      </c>
    </row>
    <row r="54" spans="1:10" x14ac:dyDescent="0.25">
      <c r="A54" s="6">
        <v>691</v>
      </c>
      <c r="B54" s="7">
        <v>3</v>
      </c>
      <c r="C54" s="7">
        <v>409</v>
      </c>
      <c r="D54" s="8">
        <v>16</v>
      </c>
      <c r="E54" s="9">
        <v>60</v>
      </c>
      <c r="F54" s="10">
        <v>60</v>
      </c>
      <c r="G54" s="12" t="s">
        <v>10</v>
      </c>
      <c r="H54" s="12" t="s">
        <v>10</v>
      </c>
      <c r="I54" s="12" t="s">
        <v>10</v>
      </c>
      <c r="J54" s="12" t="s">
        <v>10</v>
      </c>
    </row>
    <row r="55" spans="1:10" x14ac:dyDescent="0.25">
      <c r="A55" s="6">
        <v>691</v>
      </c>
      <c r="B55" s="7">
        <v>3</v>
      </c>
      <c r="C55" s="7">
        <v>409</v>
      </c>
      <c r="D55" s="8">
        <v>16</v>
      </c>
      <c r="E55" s="9">
        <v>70</v>
      </c>
      <c r="F55" s="10">
        <v>70</v>
      </c>
      <c r="G55" s="12" t="s">
        <v>10</v>
      </c>
      <c r="H55" s="12" t="s">
        <v>10</v>
      </c>
      <c r="I55" s="12" t="s">
        <v>10</v>
      </c>
      <c r="J55" s="12" t="s">
        <v>10</v>
      </c>
    </row>
    <row r="56" spans="1:10" x14ac:dyDescent="0.25">
      <c r="A56" s="6">
        <v>691</v>
      </c>
      <c r="B56" s="7">
        <v>3</v>
      </c>
      <c r="C56" s="7">
        <v>409</v>
      </c>
      <c r="D56" s="8">
        <v>16</v>
      </c>
      <c r="E56" s="10">
        <v>37.880000000000003</v>
      </c>
      <c r="F56" s="10">
        <v>99</v>
      </c>
      <c r="G56" s="12">
        <v>110.08532700000001</v>
      </c>
      <c r="H56" s="12">
        <v>164.68421900000001</v>
      </c>
      <c r="I56" s="12">
        <v>175.725021</v>
      </c>
      <c r="J56" s="12">
        <f>G56+H56+I56</f>
        <v>450.49456699999996</v>
      </c>
    </row>
    <row r="57" spans="1:10" x14ac:dyDescent="0.25">
      <c r="A57" s="6">
        <v>694</v>
      </c>
      <c r="B57" s="7">
        <v>1</v>
      </c>
      <c r="C57" s="7">
        <v>407</v>
      </c>
      <c r="D57" s="8">
        <v>14</v>
      </c>
      <c r="E57" s="9">
        <v>0</v>
      </c>
      <c r="F57" s="10">
        <v>0</v>
      </c>
      <c r="G57" s="11">
        <v>82.416077000000001</v>
      </c>
      <c r="H57" s="11">
        <v>45.272697000000001</v>
      </c>
      <c r="I57" s="12">
        <v>223.283905</v>
      </c>
      <c r="J57" s="12">
        <f>G57+H57+I57</f>
        <v>350.97267899999997</v>
      </c>
    </row>
    <row r="58" spans="1:10" x14ac:dyDescent="0.25">
      <c r="A58" s="6">
        <v>694</v>
      </c>
      <c r="B58" s="7">
        <v>1</v>
      </c>
      <c r="C58" s="7">
        <v>407</v>
      </c>
      <c r="D58" s="8">
        <v>14</v>
      </c>
      <c r="E58" s="9">
        <v>10</v>
      </c>
      <c r="F58" s="10">
        <v>10</v>
      </c>
      <c r="G58" s="12">
        <v>109.93068700000001</v>
      </c>
      <c r="H58" s="12">
        <v>129.43701200000001</v>
      </c>
      <c r="I58" s="12">
        <v>229.03964199999999</v>
      </c>
      <c r="J58" s="12">
        <f>G58+H58+I58</f>
        <v>468.40734099999997</v>
      </c>
    </row>
    <row r="59" spans="1:10" x14ac:dyDescent="0.25">
      <c r="A59" s="6">
        <v>694</v>
      </c>
      <c r="B59" s="7">
        <v>2</v>
      </c>
      <c r="C59" s="7">
        <v>407</v>
      </c>
      <c r="D59" s="8">
        <v>14</v>
      </c>
      <c r="E59" s="9">
        <v>20</v>
      </c>
      <c r="F59" s="10">
        <v>20</v>
      </c>
      <c r="G59" s="12">
        <v>136.26187100000001</v>
      </c>
      <c r="H59" s="12">
        <v>241.95645099999999</v>
      </c>
      <c r="I59" s="12">
        <v>192.198837</v>
      </c>
      <c r="J59" s="12">
        <f>G59+H59+I59</f>
        <v>570.41715899999997</v>
      </c>
    </row>
    <row r="60" spans="1:10" x14ac:dyDescent="0.25">
      <c r="A60" s="6">
        <v>694</v>
      </c>
      <c r="B60" s="7">
        <v>3</v>
      </c>
      <c r="C60" s="7">
        <v>407</v>
      </c>
      <c r="D60" s="8">
        <v>14</v>
      </c>
      <c r="E60" s="9">
        <v>30</v>
      </c>
      <c r="F60" s="10">
        <v>30</v>
      </c>
      <c r="G60" s="12">
        <v>130.94992099999999</v>
      </c>
      <c r="H60" s="12">
        <v>239.96614099999999</v>
      </c>
      <c r="I60" s="12">
        <v>218.294693</v>
      </c>
      <c r="J60" s="12">
        <f>G60+H60+I60</f>
        <v>589.21075500000006</v>
      </c>
    </row>
    <row r="61" spans="1:10" x14ac:dyDescent="0.25">
      <c r="A61" s="6">
        <v>694</v>
      </c>
      <c r="B61" s="7">
        <v>3</v>
      </c>
      <c r="C61" s="7">
        <v>407</v>
      </c>
      <c r="D61" s="8">
        <v>14</v>
      </c>
      <c r="E61" s="9">
        <v>40</v>
      </c>
      <c r="F61" s="10">
        <v>40</v>
      </c>
      <c r="G61" s="12" t="s">
        <v>10</v>
      </c>
      <c r="H61" s="12" t="s">
        <v>10</v>
      </c>
      <c r="I61" s="12" t="s">
        <v>10</v>
      </c>
      <c r="J61" s="12" t="s">
        <v>10</v>
      </c>
    </row>
    <row r="62" spans="1:10" x14ac:dyDescent="0.25">
      <c r="A62" s="6">
        <v>694</v>
      </c>
      <c r="B62" s="7">
        <v>3</v>
      </c>
      <c r="C62" s="7">
        <v>407</v>
      </c>
      <c r="D62" s="8">
        <v>14</v>
      </c>
      <c r="E62" s="9">
        <v>50</v>
      </c>
      <c r="F62" s="10">
        <v>50</v>
      </c>
      <c r="G62" s="12" t="s">
        <v>10</v>
      </c>
      <c r="H62" s="12" t="s">
        <v>10</v>
      </c>
      <c r="I62" s="12" t="s">
        <v>10</v>
      </c>
      <c r="J62" s="12" t="s">
        <v>10</v>
      </c>
    </row>
    <row r="63" spans="1:10" x14ac:dyDescent="0.25">
      <c r="A63" s="6">
        <v>694</v>
      </c>
      <c r="B63" s="7">
        <v>3</v>
      </c>
      <c r="C63" s="7">
        <v>407</v>
      </c>
      <c r="D63" s="8">
        <v>14</v>
      </c>
      <c r="E63" s="9">
        <v>60</v>
      </c>
      <c r="F63" s="10">
        <v>60</v>
      </c>
      <c r="G63" s="12" t="s">
        <v>10</v>
      </c>
      <c r="H63" s="12" t="s">
        <v>10</v>
      </c>
      <c r="I63" s="12" t="s">
        <v>10</v>
      </c>
      <c r="J63" s="12" t="s">
        <v>10</v>
      </c>
    </row>
    <row r="64" spans="1:10" x14ac:dyDescent="0.25">
      <c r="A64" s="6">
        <v>694</v>
      </c>
      <c r="B64" s="7">
        <v>3</v>
      </c>
      <c r="C64" s="7">
        <v>407</v>
      </c>
      <c r="D64" s="8">
        <v>14</v>
      </c>
      <c r="E64" s="9">
        <v>70</v>
      </c>
      <c r="F64" s="10">
        <v>70</v>
      </c>
      <c r="G64" s="12" t="s">
        <v>10</v>
      </c>
      <c r="H64" s="12" t="s">
        <v>10</v>
      </c>
      <c r="I64" s="12" t="s">
        <v>10</v>
      </c>
      <c r="J64" s="12" t="s">
        <v>10</v>
      </c>
    </row>
    <row r="65" spans="1:10" x14ac:dyDescent="0.25">
      <c r="A65" s="6">
        <v>694</v>
      </c>
      <c r="B65" s="7">
        <v>3</v>
      </c>
      <c r="C65" s="7">
        <v>407</v>
      </c>
      <c r="D65" s="8">
        <v>14</v>
      </c>
      <c r="E65" s="10">
        <v>31.82</v>
      </c>
      <c r="F65" s="10">
        <v>99</v>
      </c>
      <c r="G65" s="12">
        <v>135.23983799999999</v>
      </c>
      <c r="H65" s="12">
        <v>184.91674800000001</v>
      </c>
      <c r="I65" s="12">
        <v>225.119553</v>
      </c>
      <c r="J65" s="12">
        <f>G65+H65+I65</f>
        <v>545.27613900000006</v>
      </c>
    </row>
    <row r="66" spans="1:10" x14ac:dyDescent="0.25">
      <c r="A66" s="6">
        <v>938</v>
      </c>
      <c r="B66" s="7">
        <v>1</v>
      </c>
      <c r="C66" s="7">
        <v>308</v>
      </c>
      <c r="D66" s="8">
        <v>11</v>
      </c>
      <c r="E66" s="9">
        <v>0</v>
      </c>
      <c r="F66" s="10">
        <v>0</v>
      </c>
      <c r="G66" s="11">
        <v>84.742592000000002</v>
      </c>
      <c r="H66" s="11">
        <v>74.360732999999996</v>
      </c>
      <c r="I66" s="12">
        <v>191.23732000000001</v>
      </c>
      <c r="J66" s="12">
        <f>G66+H66+I66</f>
        <v>350.34064499999999</v>
      </c>
    </row>
    <row r="67" spans="1:10" x14ac:dyDescent="0.25">
      <c r="A67" s="6">
        <v>938</v>
      </c>
      <c r="B67" s="7">
        <v>2</v>
      </c>
      <c r="C67" s="7">
        <v>308</v>
      </c>
      <c r="D67" s="8">
        <v>11</v>
      </c>
      <c r="E67" s="9">
        <v>10</v>
      </c>
      <c r="F67" s="10">
        <v>10</v>
      </c>
      <c r="G67" s="12">
        <v>121.153053</v>
      </c>
      <c r="H67" s="12">
        <v>174.797134</v>
      </c>
      <c r="I67" s="12">
        <v>165.96852100000001</v>
      </c>
      <c r="J67" s="12">
        <f>G67+H67+I67</f>
        <v>461.91870800000004</v>
      </c>
    </row>
    <row r="68" spans="1:10" x14ac:dyDescent="0.25">
      <c r="A68" s="6">
        <v>938</v>
      </c>
      <c r="B68" s="7">
        <v>3</v>
      </c>
      <c r="C68" s="7">
        <v>308</v>
      </c>
      <c r="D68" s="8">
        <v>11</v>
      </c>
      <c r="E68" s="9">
        <v>20</v>
      </c>
      <c r="F68" s="10">
        <v>20</v>
      </c>
      <c r="G68" s="12">
        <v>134.412781</v>
      </c>
      <c r="H68" s="12">
        <v>292.54113799999999</v>
      </c>
      <c r="I68" s="12">
        <v>159.553833</v>
      </c>
      <c r="J68" s="12">
        <f>G68+H68+I68</f>
        <v>586.50775199999998</v>
      </c>
    </row>
    <row r="69" spans="1:10" x14ac:dyDescent="0.25">
      <c r="A69" s="6">
        <v>938</v>
      </c>
      <c r="B69" s="7">
        <v>3</v>
      </c>
      <c r="C69" s="7">
        <v>308</v>
      </c>
      <c r="D69" s="8">
        <v>11</v>
      </c>
      <c r="E69" s="9">
        <v>30</v>
      </c>
      <c r="F69" s="10">
        <v>30</v>
      </c>
      <c r="G69" s="12" t="s">
        <v>10</v>
      </c>
      <c r="H69" s="12" t="s">
        <v>10</v>
      </c>
      <c r="I69" s="12" t="s">
        <v>10</v>
      </c>
      <c r="J69" s="12" t="s">
        <v>10</v>
      </c>
    </row>
    <row r="70" spans="1:10" x14ac:dyDescent="0.25">
      <c r="A70" s="6">
        <v>938</v>
      </c>
      <c r="B70" s="7">
        <v>3</v>
      </c>
      <c r="C70" s="7">
        <v>308</v>
      </c>
      <c r="D70" s="8">
        <v>11</v>
      </c>
      <c r="E70" s="9">
        <v>40</v>
      </c>
      <c r="F70" s="10">
        <v>40</v>
      </c>
      <c r="G70" s="12" t="s">
        <v>10</v>
      </c>
      <c r="H70" s="12" t="s">
        <v>10</v>
      </c>
      <c r="I70" s="12" t="s">
        <v>10</v>
      </c>
      <c r="J70" s="12" t="s">
        <v>10</v>
      </c>
    </row>
    <row r="71" spans="1:10" x14ac:dyDescent="0.25">
      <c r="A71" s="6">
        <v>938</v>
      </c>
      <c r="B71" s="7">
        <v>3</v>
      </c>
      <c r="C71" s="7">
        <v>308</v>
      </c>
      <c r="D71" s="8">
        <v>11</v>
      </c>
      <c r="E71" s="9">
        <v>50</v>
      </c>
      <c r="F71" s="10">
        <v>50</v>
      </c>
      <c r="G71" s="12" t="s">
        <v>10</v>
      </c>
      <c r="H71" s="12" t="s">
        <v>10</v>
      </c>
      <c r="I71" s="12" t="s">
        <v>10</v>
      </c>
      <c r="J71" s="12" t="s">
        <v>10</v>
      </c>
    </row>
    <row r="72" spans="1:10" x14ac:dyDescent="0.25">
      <c r="A72" s="6">
        <v>938</v>
      </c>
      <c r="B72" s="7">
        <v>3</v>
      </c>
      <c r="C72" s="7">
        <v>308</v>
      </c>
      <c r="D72" s="8">
        <v>11</v>
      </c>
      <c r="E72" s="9">
        <v>60</v>
      </c>
      <c r="F72" s="10">
        <v>60</v>
      </c>
      <c r="G72" s="12" t="s">
        <v>10</v>
      </c>
      <c r="H72" s="12" t="s">
        <v>10</v>
      </c>
      <c r="I72" s="12" t="s">
        <v>10</v>
      </c>
      <c r="J72" s="12" t="s">
        <v>10</v>
      </c>
    </row>
    <row r="73" spans="1:10" x14ac:dyDescent="0.25">
      <c r="A73" s="6">
        <v>938</v>
      </c>
      <c r="B73" s="7">
        <v>3</v>
      </c>
      <c r="C73" s="7">
        <v>308</v>
      </c>
      <c r="D73" s="8">
        <v>11</v>
      </c>
      <c r="E73" s="9">
        <v>70</v>
      </c>
      <c r="F73" s="10">
        <v>70</v>
      </c>
      <c r="G73" s="12" t="s">
        <v>10</v>
      </c>
      <c r="H73" s="12" t="s">
        <v>10</v>
      </c>
      <c r="I73" s="12" t="s">
        <v>10</v>
      </c>
      <c r="J73" s="12" t="s">
        <v>10</v>
      </c>
    </row>
    <row r="74" spans="1:10" x14ac:dyDescent="0.25">
      <c r="A74" s="6">
        <v>938</v>
      </c>
      <c r="B74" s="7">
        <v>3</v>
      </c>
      <c r="C74" s="7">
        <v>308</v>
      </c>
      <c r="D74" s="8">
        <v>11</v>
      </c>
      <c r="E74" s="10">
        <v>27.060000000000002</v>
      </c>
      <c r="F74" s="10">
        <v>99</v>
      </c>
      <c r="G74" s="12">
        <v>116.123497</v>
      </c>
      <c r="H74" s="12">
        <v>257.60995500000001</v>
      </c>
      <c r="I74" s="12">
        <v>176.908478</v>
      </c>
      <c r="J74" s="12">
        <f>G74+H74+I74</f>
        <v>550.64193</v>
      </c>
    </row>
    <row r="75" spans="1:10" x14ac:dyDescent="0.25">
      <c r="A75" s="6">
        <v>939</v>
      </c>
      <c r="B75" s="7">
        <v>1</v>
      </c>
      <c r="C75" s="7">
        <v>407</v>
      </c>
      <c r="D75" s="8">
        <v>12</v>
      </c>
      <c r="E75" s="9">
        <v>0</v>
      </c>
      <c r="F75" s="10">
        <v>0</v>
      </c>
      <c r="G75" s="11">
        <v>86.114265000000003</v>
      </c>
      <c r="H75" s="12">
        <v>75.907234000000003</v>
      </c>
      <c r="I75" s="12">
        <v>197.46371500000001</v>
      </c>
      <c r="J75" s="12">
        <f>G75+H75+I75</f>
        <v>359.48521400000004</v>
      </c>
    </row>
    <row r="76" spans="1:10" x14ac:dyDescent="0.25">
      <c r="A76" s="6">
        <v>939</v>
      </c>
      <c r="B76" s="7">
        <v>2</v>
      </c>
      <c r="C76" s="7">
        <v>407</v>
      </c>
      <c r="D76" s="8">
        <v>12</v>
      </c>
      <c r="E76" s="9">
        <v>10</v>
      </c>
      <c r="F76" s="10">
        <v>10</v>
      </c>
      <c r="G76" s="12">
        <v>141.230896</v>
      </c>
      <c r="H76" s="12">
        <v>205.37785299999999</v>
      </c>
      <c r="I76" s="12">
        <v>163.64871199999999</v>
      </c>
      <c r="J76" s="12">
        <f>G76+H76+I76</f>
        <v>510.25746099999998</v>
      </c>
    </row>
    <row r="77" spans="1:10" x14ac:dyDescent="0.25">
      <c r="A77" s="6">
        <v>939</v>
      </c>
      <c r="B77" s="7">
        <v>3</v>
      </c>
      <c r="C77" s="7">
        <v>407</v>
      </c>
      <c r="D77" s="8">
        <v>12</v>
      </c>
      <c r="E77" s="9">
        <v>20</v>
      </c>
      <c r="F77" s="10">
        <v>20</v>
      </c>
      <c r="G77" s="12">
        <v>130.196808</v>
      </c>
      <c r="H77" s="12">
        <v>265.72576900000001</v>
      </c>
      <c r="I77" s="12">
        <v>173.70109600000001</v>
      </c>
      <c r="J77" s="12">
        <f>G77+H77+I77</f>
        <v>569.62367300000005</v>
      </c>
    </row>
    <row r="78" spans="1:10" x14ac:dyDescent="0.25">
      <c r="A78" s="6">
        <v>939</v>
      </c>
      <c r="B78" s="7">
        <v>3</v>
      </c>
      <c r="C78" s="7">
        <v>407</v>
      </c>
      <c r="D78" s="8">
        <v>12</v>
      </c>
      <c r="E78" s="9">
        <v>30</v>
      </c>
      <c r="F78" s="10">
        <v>30</v>
      </c>
      <c r="G78" s="12" t="s">
        <v>10</v>
      </c>
      <c r="H78" s="12" t="s">
        <v>10</v>
      </c>
      <c r="I78" s="12" t="s">
        <v>10</v>
      </c>
      <c r="J78" s="12" t="s">
        <v>10</v>
      </c>
    </row>
    <row r="79" spans="1:10" x14ac:dyDescent="0.25">
      <c r="A79" s="6">
        <v>939</v>
      </c>
      <c r="B79" s="7">
        <v>3</v>
      </c>
      <c r="C79" s="7">
        <v>407</v>
      </c>
      <c r="D79" s="8">
        <v>12</v>
      </c>
      <c r="E79" s="9">
        <v>40</v>
      </c>
      <c r="F79" s="10">
        <v>40</v>
      </c>
      <c r="G79" s="12" t="s">
        <v>10</v>
      </c>
      <c r="H79" s="12" t="s">
        <v>10</v>
      </c>
      <c r="I79" s="12" t="s">
        <v>10</v>
      </c>
      <c r="J79" s="12" t="s">
        <v>10</v>
      </c>
    </row>
    <row r="80" spans="1:10" x14ac:dyDescent="0.25">
      <c r="A80" s="6">
        <v>939</v>
      </c>
      <c r="B80" s="7">
        <v>3</v>
      </c>
      <c r="C80" s="7">
        <v>407</v>
      </c>
      <c r="D80" s="8">
        <v>12</v>
      </c>
      <c r="E80" s="9">
        <v>50</v>
      </c>
      <c r="F80" s="10">
        <v>50</v>
      </c>
      <c r="G80" s="12" t="s">
        <v>10</v>
      </c>
      <c r="H80" s="12" t="s">
        <v>10</v>
      </c>
      <c r="I80" s="12" t="s">
        <v>10</v>
      </c>
      <c r="J80" s="12" t="s">
        <v>10</v>
      </c>
    </row>
    <row r="81" spans="1:10" x14ac:dyDescent="0.25">
      <c r="A81" s="6">
        <v>939</v>
      </c>
      <c r="B81" s="7">
        <v>3</v>
      </c>
      <c r="C81" s="7">
        <v>407</v>
      </c>
      <c r="D81" s="8">
        <v>12</v>
      </c>
      <c r="E81" s="9">
        <v>60</v>
      </c>
      <c r="F81" s="10">
        <v>60</v>
      </c>
      <c r="G81" s="12" t="s">
        <v>10</v>
      </c>
      <c r="H81" s="12" t="s">
        <v>10</v>
      </c>
      <c r="I81" s="12" t="s">
        <v>10</v>
      </c>
      <c r="J81" s="12" t="s">
        <v>10</v>
      </c>
    </row>
    <row r="82" spans="1:10" x14ac:dyDescent="0.25">
      <c r="A82" s="6">
        <v>939</v>
      </c>
      <c r="B82" s="7">
        <v>3</v>
      </c>
      <c r="C82" s="7">
        <v>407</v>
      </c>
      <c r="D82" s="8">
        <v>12</v>
      </c>
      <c r="E82" s="9">
        <v>70</v>
      </c>
      <c r="F82" s="10">
        <v>70</v>
      </c>
      <c r="G82" s="12" t="s">
        <v>10</v>
      </c>
      <c r="H82" s="12" t="s">
        <v>10</v>
      </c>
      <c r="I82" s="12" t="s">
        <v>10</v>
      </c>
      <c r="J82" s="12" t="s">
        <v>10</v>
      </c>
    </row>
    <row r="83" spans="1:10" x14ac:dyDescent="0.25">
      <c r="A83" s="6">
        <v>939</v>
      </c>
      <c r="B83" s="7">
        <v>3</v>
      </c>
      <c r="C83" s="7">
        <v>407</v>
      </c>
      <c r="D83" s="8">
        <v>12</v>
      </c>
      <c r="E83" s="10">
        <v>24.68</v>
      </c>
      <c r="F83" s="10">
        <v>99</v>
      </c>
      <c r="G83" s="12">
        <v>119.39134199999999</v>
      </c>
      <c r="H83" s="12">
        <v>179.06012000000001</v>
      </c>
      <c r="I83" s="12">
        <v>185.367233</v>
      </c>
      <c r="J83" s="12">
        <f t="shared" ref="J83:J90" si="1">G83+H83+I83</f>
        <v>483.81869499999999</v>
      </c>
    </row>
    <row r="84" spans="1:10" x14ac:dyDescent="0.25">
      <c r="A84" s="6">
        <v>942</v>
      </c>
      <c r="B84" s="7">
        <v>1</v>
      </c>
      <c r="C84" s="7">
        <v>309</v>
      </c>
      <c r="D84" s="8">
        <v>4.5</v>
      </c>
      <c r="E84" s="9">
        <v>0</v>
      </c>
      <c r="F84" s="10">
        <v>0</v>
      </c>
      <c r="G84" s="11">
        <v>85.112396000000004</v>
      </c>
      <c r="H84" s="11">
        <v>18.248937999999999</v>
      </c>
      <c r="I84" s="11">
        <v>204.85339400000001</v>
      </c>
      <c r="J84" s="12">
        <f t="shared" si="1"/>
        <v>308.21472800000004</v>
      </c>
    </row>
    <row r="85" spans="1:10" x14ac:dyDescent="0.25">
      <c r="A85" s="6">
        <v>942</v>
      </c>
      <c r="B85" s="7">
        <v>1</v>
      </c>
      <c r="C85" s="7">
        <v>309</v>
      </c>
      <c r="D85" s="8">
        <v>4.5</v>
      </c>
      <c r="E85" s="9">
        <v>10</v>
      </c>
      <c r="F85" s="10">
        <v>10</v>
      </c>
      <c r="G85" s="12">
        <v>120.507538</v>
      </c>
      <c r="H85" s="12">
        <v>37.069415999999997</v>
      </c>
      <c r="I85" s="12">
        <v>168.812759</v>
      </c>
      <c r="J85" s="12">
        <f t="shared" si="1"/>
        <v>326.38971300000003</v>
      </c>
    </row>
    <row r="86" spans="1:10" x14ac:dyDescent="0.25">
      <c r="A86" s="6">
        <v>942</v>
      </c>
      <c r="B86" s="7">
        <v>1</v>
      </c>
      <c r="C86" s="7">
        <v>309</v>
      </c>
      <c r="D86" s="8">
        <v>4.5</v>
      </c>
      <c r="E86" s="9">
        <v>20</v>
      </c>
      <c r="F86" s="10">
        <v>20</v>
      </c>
      <c r="G86" s="12">
        <v>127.67532300000001</v>
      </c>
      <c r="H86" s="12">
        <v>42.737746999999999</v>
      </c>
      <c r="I86" s="12">
        <v>168.019318</v>
      </c>
      <c r="J86" s="12">
        <f t="shared" si="1"/>
        <v>338.432388</v>
      </c>
    </row>
    <row r="87" spans="1:10" x14ac:dyDescent="0.25">
      <c r="A87" s="6">
        <v>942</v>
      </c>
      <c r="B87" s="10">
        <v>1</v>
      </c>
      <c r="C87" s="7">
        <v>309</v>
      </c>
      <c r="D87" s="8">
        <v>4.5</v>
      </c>
      <c r="E87" s="9">
        <v>30</v>
      </c>
      <c r="F87" s="10">
        <v>30</v>
      </c>
      <c r="G87" s="12">
        <v>104.867508</v>
      </c>
      <c r="H87" s="12">
        <v>67.159317000000001</v>
      </c>
      <c r="I87" s="12">
        <v>177.11689799999999</v>
      </c>
      <c r="J87" s="12">
        <f t="shared" si="1"/>
        <v>349.14372300000002</v>
      </c>
    </row>
    <row r="88" spans="1:10" x14ac:dyDescent="0.25">
      <c r="A88" s="6">
        <v>942</v>
      </c>
      <c r="B88" s="10">
        <v>1</v>
      </c>
      <c r="C88" s="7">
        <v>309</v>
      </c>
      <c r="D88" s="8">
        <v>4.5</v>
      </c>
      <c r="E88" s="9">
        <v>40</v>
      </c>
      <c r="F88" s="10">
        <v>40</v>
      </c>
      <c r="G88" s="12">
        <v>104.753197</v>
      </c>
      <c r="H88" s="12">
        <v>80.990584999999996</v>
      </c>
      <c r="I88" s="12">
        <v>169.074997</v>
      </c>
      <c r="J88" s="12">
        <f t="shared" si="1"/>
        <v>354.81877900000001</v>
      </c>
    </row>
    <row r="89" spans="1:10" x14ac:dyDescent="0.25">
      <c r="A89" s="6">
        <v>942</v>
      </c>
      <c r="B89" s="10">
        <v>2</v>
      </c>
      <c r="C89" s="7">
        <v>309</v>
      </c>
      <c r="D89" s="8">
        <v>4.5</v>
      </c>
      <c r="E89" s="9">
        <v>50</v>
      </c>
      <c r="F89" s="10">
        <v>50</v>
      </c>
      <c r="G89" s="12">
        <v>105.896294</v>
      </c>
      <c r="H89" s="12">
        <v>118.187759</v>
      </c>
      <c r="I89" s="12">
        <v>160.72378499999999</v>
      </c>
      <c r="J89" s="12">
        <f t="shared" si="1"/>
        <v>384.80783799999995</v>
      </c>
    </row>
    <row r="90" spans="1:10" x14ac:dyDescent="0.25">
      <c r="A90" s="6">
        <v>942</v>
      </c>
      <c r="B90" s="10">
        <v>3</v>
      </c>
      <c r="C90" s="7">
        <v>309</v>
      </c>
      <c r="D90" s="8">
        <v>4.5</v>
      </c>
      <c r="E90" s="9">
        <v>60</v>
      </c>
      <c r="F90" s="10">
        <v>60</v>
      </c>
      <c r="G90" s="12">
        <v>125.274849</v>
      </c>
      <c r="H90" s="12">
        <v>247.631485</v>
      </c>
      <c r="I90" s="12">
        <v>147.74646000000001</v>
      </c>
      <c r="J90" s="12">
        <f t="shared" si="1"/>
        <v>520.65279400000009</v>
      </c>
    </row>
    <row r="91" spans="1:10" x14ac:dyDescent="0.25">
      <c r="A91" s="6">
        <v>942</v>
      </c>
      <c r="B91" s="10">
        <v>3</v>
      </c>
      <c r="C91" s="7">
        <v>309</v>
      </c>
      <c r="D91" s="8">
        <v>4.5</v>
      </c>
      <c r="E91" s="9">
        <v>70</v>
      </c>
      <c r="F91" s="10">
        <v>70</v>
      </c>
      <c r="G91" s="12" t="s">
        <v>10</v>
      </c>
      <c r="H91" s="12" t="s">
        <v>10</v>
      </c>
      <c r="I91" s="12" t="s">
        <v>10</v>
      </c>
      <c r="J91" s="12" t="s">
        <v>10</v>
      </c>
    </row>
    <row r="92" spans="1:10" x14ac:dyDescent="0.25">
      <c r="A92" s="6">
        <v>942</v>
      </c>
      <c r="B92" s="10">
        <v>3</v>
      </c>
      <c r="C92" s="7">
        <v>309</v>
      </c>
      <c r="D92" s="8">
        <v>4.5</v>
      </c>
      <c r="E92" s="10">
        <v>67.16</v>
      </c>
      <c r="F92" s="10">
        <v>99</v>
      </c>
      <c r="G92" s="12">
        <v>127.581177</v>
      </c>
      <c r="H92" s="12">
        <v>154.618393</v>
      </c>
      <c r="I92" s="12">
        <v>144.256699</v>
      </c>
      <c r="J92" s="12">
        <f t="shared" ref="J92:J99" si="2">G92+H92+I92</f>
        <v>426.45626900000002</v>
      </c>
    </row>
    <row r="93" spans="1:10" x14ac:dyDescent="0.25">
      <c r="A93" s="6">
        <v>943</v>
      </c>
      <c r="B93" s="10">
        <v>1</v>
      </c>
      <c r="C93" s="7">
        <v>410</v>
      </c>
      <c r="D93" s="8">
        <v>3.5</v>
      </c>
      <c r="E93" s="9">
        <v>0</v>
      </c>
      <c r="F93" s="10">
        <v>0</v>
      </c>
      <c r="G93" s="12">
        <v>80.250953999999993</v>
      </c>
      <c r="H93" s="12">
        <v>18.148078999999999</v>
      </c>
      <c r="I93" s="12">
        <v>182.294388</v>
      </c>
      <c r="J93" s="12">
        <f t="shared" si="2"/>
        <v>280.693421</v>
      </c>
    </row>
    <row r="94" spans="1:10" x14ac:dyDescent="0.25">
      <c r="A94" s="6">
        <v>943</v>
      </c>
      <c r="B94" s="10">
        <v>1</v>
      </c>
      <c r="C94" s="7">
        <v>410</v>
      </c>
      <c r="D94" s="8">
        <v>3.5</v>
      </c>
      <c r="E94" s="9">
        <v>10</v>
      </c>
      <c r="F94" s="10">
        <v>10</v>
      </c>
      <c r="G94" s="12">
        <v>118.651718</v>
      </c>
      <c r="H94" s="12">
        <v>32.436580999999997</v>
      </c>
      <c r="I94" s="12">
        <v>155.129425</v>
      </c>
      <c r="J94" s="12">
        <f t="shared" si="2"/>
        <v>306.21772399999998</v>
      </c>
    </row>
    <row r="95" spans="1:10" x14ac:dyDescent="0.25">
      <c r="A95" s="6">
        <v>943</v>
      </c>
      <c r="B95" s="10">
        <v>1</v>
      </c>
      <c r="C95" s="7">
        <v>410</v>
      </c>
      <c r="D95" s="8">
        <v>3.5</v>
      </c>
      <c r="E95" s="9">
        <v>20</v>
      </c>
      <c r="F95" s="10">
        <v>20</v>
      </c>
      <c r="G95" s="12">
        <v>112.41185</v>
      </c>
      <c r="H95" s="12">
        <v>40.646586999999997</v>
      </c>
      <c r="I95" s="12">
        <v>158.80744899999999</v>
      </c>
      <c r="J95" s="12">
        <f t="shared" si="2"/>
        <v>311.86588599999999</v>
      </c>
    </row>
    <row r="96" spans="1:10" x14ac:dyDescent="0.25">
      <c r="A96" s="6">
        <v>943</v>
      </c>
      <c r="B96" s="10">
        <v>1</v>
      </c>
      <c r="C96" s="7">
        <v>410</v>
      </c>
      <c r="D96" s="8">
        <v>3.5</v>
      </c>
      <c r="E96" s="9">
        <v>30</v>
      </c>
      <c r="F96" s="10">
        <v>30</v>
      </c>
      <c r="G96" s="12">
        <v>115.693161</v>
      </c>
      <c r="H96" s="12">
        <v>51.942905000000003</v>
      </c>
      <c r="I96" s="12">
        <v>164.791809</v>
      </c>
      <c r="J96" s="12">
        <f t="shared" si="2"/>
        <v>332.42787499999997</v>
      </c>
    </row>
    <row r="97" spans="1:10" x14ac:dyDescent="0.25">
      <c r="A97" s="6">
        <v>943</v>
      </c>
      <c r="B97" s="10">
        <v>1</v>
      </c>
      <c r="C97" s="7">
        <v>410</v>
      </c>
      <c r="D97" s="8">
        <v>3.5</v>
      </c>
      <c r="E97" s="9">
        <v>40</v>
      </c>
      <c r="F97" s="10">
        <v>40</v>
      </c>
      <c r="G97" s="12">
        <v>137.062027</v>
      </c>
      <c r="H97" s="12">
        <v>55.755417000000001</v>
      </c>
      <c r="I97" s="12">
        <v>152.21121199999999</v>
      </c>
      <c r="J97" s="12">
        <f t="shared" si="2"/>
        <v>345.02865599999996</v>
      </c>
    </row>
    <row r="98" spans="1:10" x14ac:dyDescent="0.25">
      <c r="A98" s="6">
        <v>943</v>
      </c>
      <c r="B98" s="10">
        <v>1</v>
      </c>
      <c r="C98" s="7">
        <v>410</v>
      </c>
      <c r="D98" s="8">
        <v>3.5</v>
      </c>
      <c r="E98" s="9">
        <v>50</v>
      </c>
      <c r="F98" s="10">
        <v>50</v>
      </c>
      <c r="G98" s="12">
        <v>121.13960299999999</v>
      </c>
      <c r="H98" s="12">
        <v>65.854866000000001</v>
      </c>
      <c r="I98" s="12">
        <v>150.48313899999999</v>
      </c>
      <c r="J98" s="12">
        <f t="shared" si="2"/>
        <v>337.47760799999998</v>
      </c>
    </row>
    <row r="99" spans="1:10" x14ac:dyDescent="0.25">
      <c r="A99" s="6">
        <v>943</v>
      </c>
      <c r="B99" s="10">
        <v>3</v>
      </c>
      <c r="C99" s="7">
        <v>410</v>
      </c>
      <c r="D99" s="8">
        <v>3.5</v>
      </c>
      <c r="E99" s="9">
        <v>60</v>
      </c>
      <c r="F99" s="10">
        <v>60</v>
      </c>
      <c r="G99" s="12">
        <v>124.467979</v>
      </c>
      <c r="H99" s="12">
        <v>187.00119000000001</v>
      </c>
      <c r="I99" s="12">
        <v>152.58775299999999</v>
      </c>
      <c r="J99" s="12">
        <f t="shared" si="2"/>
        <v>464.05692199999999</v>
      </c>
    </row>
    <row r="100" spans="1:10" x14ac:dyDescent="0.25">
      <c r="A100" s="6">
        <v>943</v>
      </c>
      <c r="B100" s="10">
        <v>3</v>
      </c>
      <c r="C100" s="7">
        <v>410</v>
      </c>
      <c r="D100" s="8">
        <v>3.5</v>
      </c>
      <c r="E100" s="9">
        <v>70</v>
      </c>
      <c r="F100" s="10">
        <v>70</v>
      </c>
      <c r="G100" s="12" t="s">
        <v>10</v>
      </c>
      <c r="H100" s="12" t="s">
        <v>10</v>
      </c>
      <c r="I100" s="12" t="s">
        <v>10</v>
      </c>
      <c r="J100" s="12" t="s">
        <v>10</v>
      </c>
    </row>
    <row r="101" spans="1:10" x14ac:dyDescent="0.25">
      <c r="A101" s="6">
        <v>943</v>
      </c>
      <c r="B101" s="10">
        <v>3</v>
      </c>
      <c r="C101" s="7">
        <v>410</v>
      </c>
      <c r="D101" s="8">
        <v>3.5</v>
      </c>
      <c r="E101" s="10">
        <v>69.27000000000001</v>
      </c>
      <c r="F101" s="10">
        <v>99</v>
      </c>
      <c r="G101" s="12">
        <v>144.734116</v>
      </c>
      <c r="H101" s="12">
        <v>131.333191</v>
      </c>
      <c r="I101" s="12">
        <v>137.55961600000001</v>
      </c>
      <c r="J101" s="12">
        <f t="shared" ref="J101:J117" si="3">G101+H101+I101</f>
        <v>413.62692300000003</v>
      </c>
    </row>
    <row r="102" spans="1:10" x14ac:dyDescent="0.25">
      <c r="A102" s="6">
        <v>998</v>
      </c>
      <c r="B102" s="10">
        <v>1</v>
      </c>
      <c r="C102" s="7">
        <v>408</v>
      </c>
      <c r="D102" s="8">
        <v>1.5</v>
      </c>
      <c r="E102" s="9">
        <v>0</v>
      </c>
      <c r="F102" s="10">
        <v>0</v>
      </c>
      <c r="G102" s="12">
        <v>101.164253</v>
      </c>
      <c r="H102" s="12">
        <v>16.267035</v>
      </c>
      <c r="I102" s="12">
        <v>213.22640999999999</v>
      </c>
      <c r="J102" s="12">
        <f t="shared" si="3"/>
        <v>330.65769799999998</v>
      </c>
    </row>
    <row r="103" spans="1:10" x14ac:dyDescent="0.25">
      <c r="A103" s="6">
        <v>998</v>
      </c>
      <c r="B103" s="10">
        <v>1</v>
      </c>
      <c r="C103" s="7">
        <v>408</v>
      </c>
      <c r="D103" s="8">
        <v>1.5</v>
      </c>
      <c r="E103" s="9">
        <v>10</v>
      </c>
      <c r="F103" s="10">
        <v>10</v>
      </c>
      <c r="G103" s="11">
        <v>121.588387</v>
      </c>
      <c r="H103" s="11">
        <v>46.533436000000002</v>
      </c>
      <c r="I103" s="11">
        <v>194.39080799999999</v>
      </c>
      <c r="J103" s="12">
        <f t="shared" si="3"/>
        <v>362.512631</v>
      </c>
    </row>
    <row r="104" spans="1:10" x14ac:dyDescent="0.25">
      <c r="A104" s="6">
        <v>998</v>
      </c>
      <c r="B104" s="10">
        <v>1</v>
      </c>
      <c r="C104" s="7">
        <v>408</v>
      </c>
      <c r="D104" s="8">
        <v>1.5</v>
      </c>
      <c r="E104" s="9">
        <v>20</v>
      </c>
      <c r="F104" s="10">
        <v>20</v>
      </c>
      <c r="G104" s="12">
        <v>135.17591899999999</v>
      </c>
      <c r="H104" s="12">
        <v>54.524909999999998</v>
      </c>
      <c r="I104" s="12">
        <v>196.87364199999999</v>
      </c>
      <c r="J104" s="12">
        <f t="shared" si="3"/>
        <v>386.57447100000002</v>
      </c>
    </row>
    <row r="105" spans="1:10" x14ac:dyDescent="0.25">
      <c r="A105" s="6">
        <v>998</v>
      </c>
      <c r="B105" s="10">
        <v>1</v>
      </c>
      <c r="C105" s="7">
        <v>408</v>
      </c>
      <c r="D105" s="8">
        <v>1.5</v>
      </c>
      <c r="E105" s="9">
        <v>30</v>
      </c>
      <c r="F105" s="10">
        <v>30</v>
      </c>
      <c r="G105" s="12">
        <v>140.12814299999999</v>
      </c>
      <c r="H105" s="12">
        <v>71.116378999999995</v>
      </c>
      <c r="I105" s="12">
        <v>201.294678</v>
      </c>
      <c r="J105" s="12">
        <f t="shared" si="3"/>
        <v>412.53919999999999</v>
      </c>
    </row>
    <row r="106" spans="1:10" x14ac:dyDescent="0.25">
      <c r="A106" s="6">
        <v>998</v>
      </c>
      <c r="B106" s="10">
        <v>1</v>
      </c>
      <c r="C106" s="7">
        <v>408</v>
      </c>
      <c r="D106" s="8">
        <v>1.5</v>
      </c>
      <c r="E106" s="9">
        <v>40</v>
      </c>
      <c r="F106" s="10">
        <v>40</v>
      </c>
      <c r="G106" s="12">
        <v>142.86648600000001</v>
      </c>
      <c r="H106" s="12">
        <v>78.250541999999996</v>
      </c>
      <c r="I106" s="12">
        <v>201.592209</v>
      </c>
      <c r="J106" s="12">
        <f t="shared" si="3"/>
        <v>422.70923700000003</v>
      </c>
    </row>
    <row r="107" spans="1:10" x14ac:dyDescent="0.25">
      <c r="A107" s="6">
        <v>998</v>
      </c>
      <c r="B107" s="10">
        <v>1</v>
      </c>
      <c r="C107" s="7">
        <v>408</v>
      </c>
      <c r="D107" s="8">
        <v>1.5</v>
      </c>
      <c r="E107" s="9">
        <v>50</v>
      </c>
      <c r="F107" s="10">
        <v>50</v>
      </c>
      <c r="G107" s="12">
        <v>126.53053300000001</v>
      </c>
      <c r="H107" s="12">
        <v>110.952713</v>
      </c>
      <c r="I107" s="12">
        <v>213.20288099999999</v>
      </c>
      <c r="J107" s="12">
        <f t="shared" si="3"/>
        <v>450.686127</v>
      </c>
    </row>
    <row r="108" spans="1:10" x14ac:dyDescent="0.25">
      <c r="A108" s="6">
        <v>998</v>
      </c>
      <c r="B108" s="10">
        <v>2</v>
      </c>
      <c r="C108" s="7">
        <v>408</v>
      </c>
      <c r="D108" s="8">
        <v>1.5</v>
      </c>
      <c r="E108" s="9">
        <v>60</v>
      </c>
      <c r="F108" s="10">
        <v>60</v>
      </c>
      <c r="G108" s="12">
        <v>130.97341900000001</v>
      </c>
      <c r="H108" s="12">
        <v>191.675995</v>
      </c>
      <c r="I108" s="12">
        <v>207.03865099999999</v>
      </c>
      <c r="J108" s="12">
        <f t="shared" si="3"/>
        <v>529.68806499999994</v>
      </c>
    </row>
    <row r="109" spans="1:10" x14ac:dyDescent="0.25">
      <c r="A109" s="6">
        <v>998</v>
      </c>
      <c r="B109" s="10">
        <v>3</v>
      </c>
      <c r="C109" s="7">
        <v>408</v>
      </c>
      <c r="D109" s="8">
        <v>1.5</v>
      </c>
      <c r="E109" s="9">
        <v>70</v>
      </c>
      <c r="F109" s="10">
        <v>70</v>
      </c>
      <c r="G109" s="12">
        <v>132.77377300000001</v>
      </c>
      <c r="H109" s="12">
        <v>253.17704800000001</v>
      </c>
      <c r="I109" s="12">
        <v>193.94871499999999</v>
      </c>
      <c r="J109" s="12">
        <f t="shared" si="3"/>
        <v>579.89953600000001</v>
      </c>
    </row>
    <row r="110" spans="1:10" x14ac:dyDescent="0.25">
      <c r="A110" s="6">
        <v>998</v>
      </c>
      <c r="B110" s="10">
        <v>3</v>
      </c>
      <c r="C110" s="7">
        <v>408</v>
      </c>
      <c r="D110" s="8">
        <v>1.5</v>
      </c>
      <c r="E110" s="10">
        <v>75.77000000000001</v>
      </c>
      <c r="F110" s="10">
        <v>99</v>
      </c>
      <c r="G110" s="12">
        <v>122.94328299999999</v>
      </c>
      <c r="H110" s="12">
        <v>182.17666600000001</v>
      </c>
      <c r="I110" s="12">
        <v>180.003128</v>
      </c>
      <c r="J110" s="12">
        <f t="shared" si="3"/>
        <v>485.12307700000002</v>
      </c>
    </row>
    <row r="111" spans="1:10" x14ac:dyDescent="0.25">
      <c r="A111" s="6">
        <v>1002</v>
      </c>
      <c r="B111" s="10">
        <v>1</v>
      </c>
      <c r="C111" s="7">
        <v>307</v>
      </c>
      <c r="D111" s="8">
        <v>2.5</v>
      </c>
      <c r="E111" s="9">
        <v>0</v>
      </c>
      <c r="F111" s="10">
        <v>0</v>
      </c>
      <c r="G111" s="11">
        <v>125.350487</v>
      </c>
      <c r="H111" s="11">
        <v>20.111484999999998</v>
      </c>
      <c r="I111" s="11">
        <v>207.85398900000001</v>
      </c>
      <c r="J111" s="12">
        <f t="shared" si="3"/>
        <v>353.31596100000002</v>
      </c>
    </row>
    <row r="112" spans="1:10" x14ac:dyDescent="0.25">
      <c r="A112" s="6">
        <v>1002</v>
      </c>
      <c r="B112" s="10">
        <v>1</v>
      </c>
      <c r="C112" s="7">
        <v>307</v>
      </c>
      <c r="D112" s="8">
        <v>2.5</v>
      </c>
      <c r="E112" s="9">
        <v>10</v>
      </c>
      <c r="F112" s="10">
        <v>10</v>
      </c>
      <c r="G112" s="12">
        <v>147.026993</v>
      </c>
      <c r="H112" s="12">
        <v>48.377502</v>
      </c>
      <c r="I112" s="12">
        <v>198.37986799999999</v>
      </c>
      <c r="J112" s="12">
        <f t="shared" si="3"/>
        <v>393.78436299999998</v>
      </c>
    </row>
    <row r="113" spans="1:10" x14ac:dyDescent="0.25">
      <c r="A113" s="6">
        <v>1002</v>
      </c>
      <c r="B113" s="10">
        <v>1</v>
      </c>
      <c r="C113" s="7">
        <v>307</v>
      </c>
      <c r="D113" s="8">
        <v>2.5</v>
      </c>
      <c r="E113" s="9">
        <v>20</v>
      </c>
      <c r="F113" s="10">
        <v>20</v>
      </c>
      <c r="G113" s="12">
        <v>155.41686999999999</v>
      </c>
      <c r="H113" s="12">
        <v>74.313652000000005</v>
      </c>
      <c r="I113" s="12">
        <v>203.443039</v>
      </c>
      <c r="J113" s="12">
        <f t="shared" si="3"/>
        <v>433.17356100000001</v>
      </c>
    </row>
    <row r="114" spans="1:10" x14ac:dyDescent="0.25">
      <c r="A114" s="6">
        <v>1002</v>
      </c>
      <c r="B114" s="10">
        <v>1</v>
      </c>
      <c r="C114" s="7">
        <v>307</v>
      </c>
      <c r="D114" s="8">
        <v>2.5</v>
      </c>
      <c r="E114" s="9">
        <v>30</v>
      </c>
      <c r="F114" s="10">
        <v>30</v>
      </c>
      <c r="G114" s="12">
        <v>154.31075999999999</v>
      </c>
      <c r="H114" s="12">
        <v>90.335266000000004</v>
      </c>
      <c r="I114" s="12">
        <v>210.14350899999999</v>
      </c>
      <c r="J114" s="12">
        <f t="shared" si="3"/>
        <v>454.789535</v>
      </c>
    </row>
    <row r="115" spans="1:10" x14ac:dyDescent="0.25">
      <c r="A115" s="6">
        <v>1002</v>
      </c>
      <c r="B115" s="10">
        <v>1</v>
      </c>
      <c r="C115" s="7">
        <v>307</v>
      </c>
      <c r="D115" s="8">
        <v>2.5</v>
      </c>
      <c r="E115" s="9">
        <v>40</v>
      </c>
      <c r="F115" s="10">
        <v>40</v>
      </c>
      <c r="G115" s="12">
        <v>146.52436800000001</v>
      </c>
      <c r="H115" s="12">
        <v>131.096161</v>
      </c>
      <c r="I115" s="12">
        <v>216.25225800000001</v>
      </c>
      <c r="J115" s="12">
        <f t="shared" si="3"/>
        <v>493.87278700000002</v>
      </c>
    </row>
    <row r="116" spans="1:10" x14ac:dyDescent="0.25">
      <c r="A116" s="6">
        <v>1002</v>
      </c>
      <c r="B116" s="10">
        <v>2</v>
      </c>
      <c r="C116" s="7">
        <v>307</v>
      </c>
      <c r="D116" s="8">
        <v>2.5</v>
      </c>
      <c r="E116" s="9">
        <v>50</v>
      </c>
      <c r="F116" s="10">
        <v>50</v>
      </c>
      <c r="G116" s="12">
        <v>139.931488</v>
      </c>
      <c r="H116" s="12">
        <v>267.20169099999998</v>
      </c>
      <c r="I116" s="12">
        <v>219.37219200000001</v>
      </c>
      <c r="J116" s="12">
        <f t="shared" si="3"/>
        <v>626.50537099999997</v>
      </c>
    </row>
    <row r="117" spans="1:10" x14ac:dyDescent="0.25">
      <c r="A117" s="6">
        <v>1002</v>
      </c>
      <c r="B117" s="10">
        <v>3</v>
      </c>
      <c r="C117" s="7">
        <v>307</v>
      </c>
      <c r="D117" s="8">
        <v>2.5</v>
      </c>
      <c r="E117" s="9">
        <v>60</v>
      </c>
      <c r="F117" s="10">
        <v>60</v>
      </c>
      <c r="G117" s="12">
        <v>133.19740300000001</v>
      </c>
      <c r="H117" s="12">
        <v>206.14608799999999</v>
      </c>
      <c r="I117" s="12">
        <v>206.257034</v>
      </c>
      <c r="J117" s="12">
        <f t="shared" si="3"/>
        <v>545.60052499999995</v>
      </c>
    </row>
    <row r="118" spans="1:10" x14ac:dyDescent="0.25">
      <c r="A118" s="6">
        <v>1002</v>
      </c>
      <c r="B118" s="10">
        <v>3</v>
      </c>
      <c r="C118" s="7">
        <v>307</v>
      </c>
      <c r="D118" s="8">
        <v>2.5</v>
      </c>
      <c r="E118" s="9">
        <v>70</v>
      </c>
      <c r="F118" s="10">
        <v>70</v>
      </c>
      <c r="G118" s="12" t="s">
        <v>10</v>
      </c>
      <c r="H118" s="12" t="s">
        <v>10</v>
      </c>
      <c r="I118" s="12" t="s">
        <v>10</v>
      </c>
      <c r="J118" s="12" t="s">
        <v>10</v>
      </c>
    </row>
    <row r="119" spans="1:10" x14ac:dyDescent="0.25">
      <c r="A119" s="6">
        <v>1002</v>
      </c>
      <c r="B119" s="10">
        <v>3</v>
      </c>
      <c r="C119" s="7">
        <v>307</v>
      </c>
      <c r="D119" s="8">
        <v>2.5</v>
      </c>
      <c r="E119" s="10">
        <v>60.84</v>
      </c>
      <c r="F119" s="10">
        <v>99</v>
      </c>
      <c r="G119" s="12">
        <v>127.26683800000001</v>
      </c>
      <c r="H119" s="12">
        <v>176.67984000000001</v>
      </c>
      <c r="I119" s="12">
        <v>205.870407</v>
      </c>
      <c r="J119" s="12">
        <f>G119+H119+I119</f>
        <v>509.81708500000002</v>
      </c>
    </row>
    <row r="120" spans="1:10" x14ac:dyDescent="0.25">
      <c r="A120" s="6">
        <v>1005</v>
      </c>
      <c r="B120" s="10">
        <v>1</v>
      </c>
      <c r="C120" s="7">
        <v>307</v>
      </c>
      <c r="D120" s="8">
        <v>14</v>
      </c>
      <c r="E120" s="9">
        <v>0</v>
      </c>
      <c r="F120" s="10">
        <v>0</v>
      </c>
      <c r="G120" s="11">
        <v>84.036559999999994</v>
      </c>
      <c r="H120" s="11">
        <v>87.593558999999999</v>
      </c>
      <c r="I120" s="12">
        <v>152.90042099999999</v>
      </c>
      <c r="J120" s="12">
        <f>G120+H120+I120</f>
        <v>324.53053999999997</v>
      </c>
    </row>
    <row r="121" spans="1:10" x14ac:dyDescent="0.25">
      <c r="A121" s="6">
        <v>1005</v>
      </c>
      <c r="B121" s="10">
        <v>3</v>
      </c>
      <c r="C121" s="7">
        <v>307</v>
      </c>
      <c r="D121" s="8">
        <v>14</v>
      </c>
      <c r="E121" s="9">
        <v>10</v>
      </c>
      <c r="F121" s="10">
        <v>10</v>
      </c>
      <c r="G121" s="12">
        <v>107.89164</v>
      </c>
      <c r="H121" s="12">
        <v>181.52281199999999</v>
      </c>
      <c r="I121" s="12">
        <v>139.90460200000001</v>
      </c>
      <c r="J121" s="12">
        <f>G121+H121+I121</f>
        <v>429.31905399999999</v>
      </c>
    </row>
    <row r="122" spans="1:10" x14ac:dyDescent="0.25">
      <c r="A122" s="6">
        <v>1005</v>
      </c>
      <c r="B122" s="10">
        <v>3</v>
      </c>
      <c r="C122" s="7">
        <v>307</v>
      </c>
      <c r="D122" s="8">
        <v>14</v>
      </c>
      <c r="E122" s="9">
        <v>20</v>
      </c>
      <c r="F122" s="10">
        <v>20</v>
      </c>
      <c r="G122" s="12">
        <v>100.99449199999999</v>
      </c>
      <c r="H122" s="12">
        <v>187.39958200000001</v>
      </c>
      <c r="I122" s="12">
        <v>156.79530299999999</v>
      </c>
      <c r="J122" s="12">
        <f>G122+H122+I122</f>
        <v>445.18937699999998</v>
      </c>
    </row>
    <row r="123" spans="1:10" x14ac:dyDescent="0.25">
      <c r="A123" s="6">
        <v>1005</v>
      </c>
      <c r="B123" s="10">
        <v>3</v>
      </c>
      <c r="C123" s="7">
        <v>307</v>
      </c>
      <c r="D123" s="8">
        <v>14</v>
      </c>
      <c r="E123" s="9">
        <v>30</v>
      </c>
      <c r="F123" s="10">
        <v>30</v>
      </c>
      <c r="G123" s="12" t="s">
        <v>10</v>
      </c>
      <c r="H123" s="12" t="s">
        <v>10</v>
      </c>
      <c r="I123" s="12" t="s">
        <v>10</v>
      </c>
      <c r="J123" s="12" t="s">
        <v>10</v>
      </c>
    </row>
    <row r="124" spans="1:10" x14ac:dyDescent="0.25">
      <c r="A124" s="6">
        <v>1005</v>
      </c>
      <c r="B124" s="10">
        <v>3</v>
      </c>
      <c r="C124" s="7">
        <v>307</v>
      </c>
      <c r="D124" s="8">
        <v>14</v>
      </c>
      <c r="E124" s="9">
        <v>40</v>
      </c>
      <c r="F124" s="10">
        <v>40</v>
      </c>
      <c r="G124" s="12" t="s">
        <v>10</v>
      </c>
      <c r="H124" s="12" t="s">
        <v>10</v>
      </c>
      <c r="I124" s="12" t="s">
        <v>10</v>
      </c>
      <c r="J124" s="12" t="s">
        <v>10</v>
      </c>
    </row>
    <row r="125" spans="1:10" x14ac:dyDescent="0.25">
      <c r="A125" s="6">
        <v>1005</v>
      </c>
      <c r="B125" s="10">
        <v>3</v>
      </c>
      <c r="C125" s="7">
        <v>307</v>
      </c>
      <c r="D125" s="8">
        <v>14</v>
      </c>
      <c r="E125" s="9">
        <v>50</v>
      </c>
      <c r="F125" s="10">
        <v>50</v>
      </c>
      <c r="G125" s="12" t="s">
        <v>10</v>
      </c>
      <c r="H125" s="12" t="s">
        <v>10</v>
      </c>
      <c r="I125" s="12" t="s">
        <v>10</v>
      </c>
      <c r="J125" s="12" t="s">
        <v>10</v>
      </c>
    </row>
    <row r="126" spans="1:10" x14ac:dyDescent="0.25">
      <c r="A126" s="6">
        <v>1005</v>
      </c>
      <c r="B126" s="10">
        <v>3</v>
      </c>
      <c r="C126" s="7">
        <v>307</v>
      </c>
      <c r="D126" s="8">
        <v>14</v>
      </c>
      <c r="E126" s="9">
        <v>60</v>
      </c>
      <c r="F126" s="10">
        <v>60</v>
      </c>
      <c r="G126" s="12" t="s">
        <v>10</v>
      </c>
      <c r="H126" s="12" t="s">
        <v>10</v>
      </c>
      <c r="I126" s="12" t="s">
        <v>10</v>
      </c>
      <c r="J126" s="12" t="s">
        <v>10</v>
      </c>
    </row>
    <row r="127" spans="1:10" x14ac:dyDescent="0.25">
      <c r="A127" s="6">
        <v>1005</v>
      </c>
      <c r="B127" s="10">
        <v>3</v>
      </c>
      <c r="C127" s="7">
        <v>307</v>
      </c>
      <c r="D127" s="8">
        <v>14</v>
      </c>
      <c r="E127" s="9">
        <v>70</v>
      </c>
      <c r="F127" s="10">
        <v>70</v>
      </c>
      <c r="G127" s="12" t="s">
        <v>10</v>
      </c>
      <c r="H127" s="12" t="s">
        <v>10</v>
      </c>
      <c r="I127" s="12" t="s">
        <v>10</v>
      </c>
      <c r="J127" s="12" t="s">
        <v>10</v>
      </c>
    </row>
    <row r="128" spans="1:10" x14ac:dyDescent="0.25">
      <c r="A128" s="6">
        <v>1005</v>
      </c>
      <c r="B128" s="10">
        <v>3</v>
      </c>
      <c r="C128" s="7">
        <v>307</v>
      </c>
      <c r="D128" s="8">
        <v>14</v>
      </c>
      <c r="E128" s="10">
        <v>22.139999999999997</v>
      </c>
      <c r="F128" s="10">
        <v>99</v>
      </c>
      <c r="G128" s="12">
        <v>96.64743</v>
      </c>
      <c r="H128" s="12">
        <v>93.465294</v>
      </c>
      <c r="I128" s="12">
        <v>160.62965399999999</v>
      </c>
      <c r="J128" s="12">
        <f>G128+H128+I128</f>
        <v>350.74237800000003</v>
      </c>
    </row>
    <row r="129" spans="1:10" x14ac:dyDescent="0.25">
      <c r="A129" s="6">
        <v>1007</v>
      </c>
      <c r="B129" s="10">
        <v>1</v>
      </c>
      <c r="C129" s="7">
        <v>410</v>
      </c>
      <c r="D129" s="8">
        <v>15</v>
      </c>
      <c r="E129" s="9">
        <v>0</v>
      </c>
      <c r="F129" s="10">
        <v>0</v>
      </c>
      <c r="G129" s="11">
        <v>62.529845999999999</v>
      </c>
      <c r="H129" s="11">
        <v>38.654601999999997</v>
      </c>
      <c r="I129" s="12">
        <v>108.330383</v>
      </c>
      <c r="J129" s="12">
        <f>G129+H129+I129</f>
        <v>209.51483100000002</v>
      </c>
    </row>
    <row r="130" spans="1:10" x14ac:dyDescent="0.25">
      <c r="A130" s="6">
        <v>1007</v>
      </c>
      <c r="B130" s="10">
        <v>2</v>
      </c>
      <c r="C130" s="7">
        <v>410</v>
      </c>
      <c r="D130" s="8">
        <v>15</v>
      </c>
      <c r="E130" s="9">
        <v>10</v>
      </c>
      <c r="F130" s="10">
        <v>10</v>
      </c>
      <c r="G130" s="12">
        <v>78.385040000000004</v>
      </c>
      <c r="H130" s="12">
        <v>88.640822999999997</v>
      </c>
      <c r="I130" s="12">
        <v>104.417007</v>
      </c>
      <c r="J130" s="12">
        <f>G130+H130+I130</f>
        <v>271.44287000000003</v>
      </c>
    </row>
    <row r="131" spans="1:10" x14ac:dyDescent="0.25">
      <c r="A131" s="6">
        <v>1007</v>
      </c>
      <c r="B131" s="10">
        <v>3</v>
      </c>
      <c r="C131" s="7">
        <v>410</v>
      </c>
      <c r="D131" s="8">
        <v>15</v>
      </c>
      <c r="E131" s="9">
        <v>20</v>
      </c>
      <c r="F131" s="10">
        <v>20</v>
      </c>
      <c r="G131" s="12">
        <v>82.192504999999997</v>
      </c>
      <c r="H131" s="12">
        <v>166.37699900000001</v>
      </c>
      <c r="I131" s="12">
        <v>102.300629</v>
      </c>
      <c r="J131" s="12">
        <f>G131+H131+I131</f>
        <v>350.87013300000001</v>
      </c>
    </row>
    <row r="132" spans="1:10" x14ac:dyDescent="0.25">
      <c r="A132" s="6">
        <v>1007</v>
      </c>
      <c r="B132" s="10">
        <v>3</v>
      </c>
      <c r="C132" s="7">
        <v>410</v>
      </c>
      <c r="D132" s="8">
        <v>15</v>
      </c>
      <c r="E132" s="9">
        <v>30</v>
      </c>
      <c r="F132" s="10">
        <v>30</v>
      </c>
      <c r="G132" s="12" t="s">
        <v>10</v>
      </c>
      <c r="H132" s="12" t="s">
        <v>10</v>
      </c>
      <c r="I132" s="12" t="s">
        <v>10</v>
      </c>
      <c r="J132" s="12" t="s">
        <v>10</v>
      </c>
    </row>
    <row r="133" spans="1:10" x14ac:dyDescent="0.25">
      <c r="A133" s="6">
        <v>1007</v>
      </c>
      <c r="B133" s="10">
        <v>3</v>
      </c>
      <c r="C133" s="7">
        <v>410</v>
      </c>
      <c r="D133" s="8">
        <v>15</v>
      </c>
      <c r="E133" s="9">
        <v>40</v>
      </c>
      <c r="F133" s="10">
        <v>40</v>
      </c>
      <c r="G133" s="12" t="s">
        <v>10</v>
      </c>
      <c r="H133" s="12" t="s">
        <v>10</v>
      </c>
      <c r="I133" s="12" t="s">
        <v>10</v>
      </c>
      <c r="J133" s="12" t="s">
        <v>10</v>
      </c>
    </row>
    <row r="134" spans="1:10" x14ac:dyDescent="0.25">
      <c r="A134" s="6">
        <v>1007</v>
      </c>
      <c r="B134" s="10">
        <v>3</v>
      </c>
      <c r="C134" s="7">
        <v>410</v>
      </c>
      <c r="D134" s="8">
        <v>15</v>
      </c>
      <c r="E134" s="9">
        <v>50</v>
      </c>
      <c r="F134" s="10">
        <v>50</v>
      </c>
      <c r="G134" s="12" t="s">
        <v>10</v>
      </c>
      <c r="H134" s="12" t="s">
        <v>10</v>
      </c>
      <c r="I134" s="12" t="s">
        <v>10</v>
      </c>
      <c r="J134" s="12" t="s">
        <v>10</v>
      </c>
    </row>
    <row r="135" spans="1:10" x14ac:dyDescent="0.25">
      <c r="A135" s="6">
        <v>1007</v>
      </c>
      <c r="B135" s="10">
        <v>3</v>
      </c>
      <c r="C135" s="7">
        <v>410</v>
      </c>
      <c r="D135" s="8">
        <v>15</v>
      </c>
      <c r="E135" s="9">
        <v>60</v>
      </c>
      <c r="F135" s="10">
        <v>60</v>
      </c>
      <c r="G135" s="12" t="s">
        <v>10</v>
      </c>
      <c r="H135" s="12" t="s">
        <v>10</v>
      </c>
      <c r="I135" s="12" t="s">
        <v>10</v>
      </c>
      <c r="J135" s="12" t="s">
        <v>10</v>
      </c>
    </row>
    <row r="136" spans="1:10" x14ac:dyDescent="0.25">
      <c r="A136" s="6">
        <v>1007</v>
      </c>
      <c r="B136" s="10">
        <v>3</v>
      </c>
      <c r="C136" s="7">
        <v>410</v>
      </c>
      <c r="D136" s="8">
        <v>15</v>
      </c>
      <c r="E136" s="9">
        <v>70</v>
      </c>
      <c r="F136" s="10">
        <v>70</v>
      </c>
      <c r="G136" s="12" t="s">
        <v>10</v>
      </c>
      <c r="H136" s="12" t="s">
        <v>10</v>
      </c>
      <c r="I136" s="12" t="s">
        <v>10</v>
      </c>
      <c r="J136" s="12" t="s">
        <v>10</v>
      </c>
    </row>
    <row r="137" spans="1:10" x14ac:dyDescent="0.25">
      <c r="A137" s="6">
        <v>1007</v>
      </c>
      <c r="B137" s="10">
        <v>3</v>
      </c>
      <c r="C137" s="7">
        <v>410</v>
      </c>
      <c r="D137" s="8">
        <v>15</v>
      </c>
      <c r="E137" s="10">
        <v>27.63</v>
      </c>
      <c r="F137" s="10">
        <v>99</v>
      </c>
      <c r="G137" s="12">
        <v>86.050399999999996</v>
      </c>
      <c r="H137" s="12">
        <v>92.845000999999996</v>
      </c>
      <c r="I137" s="12">
        <v>102.52924299999999</v>
      </c>
      <c r="J137" s="12">
        <f>G137+H137+I137</f>
        <v>281.424644</v>
      </c>
    </row>
    <row r="138" spans="1:10" x14ac:dyDescent="0.25">
      <c r="A138" s="6">
        <v>1009</v>
      </c>
      <c r="B138" s="10">
        <v>1</v>
      </c>
      <c r="C138" s="7">
        <v>309</v>
      </c>
      <c r="D138" s="8">
        <v>16</v>
      </c>
      <c r="E138" s="9">
        <v>0</v>
      </c>
      <c r="F138" s="10">
        <v>0</v>
      </c>
      <c r="G138" s="11">
        <v>63.343451999999999</v>
      </c>
      <c r="H138" s="11">
        <v>42.256985</v>
      </c>
      <c r="I138" s="11">
        <v>139.95671100000001</v>
      </c>
      <c r="J138" s="12">
        <f>G138+H138+I138</f>
        <v>245.55714800000001</v>
      </c>
    </row>
    <row r="139" spans="1:10" x14ac:dyDescent="0.25">
      <c r="A139" s="6">
        <v>1009</v>
      </c>
      <c r="B139" s="10">
        <v>2</v>
      </c>
      <c r="C139" s="7">
        <v>309</v>
      </c>
      <c r="D139" s="8">
        <v>16</v>
      </c>
      <c r="E139" s="9">
        <v>10</v>
      </c>
      <c r="F139" s="10">
        <v>10</v>
      </c>
      <c r="G139" s="12">
        <v>93.505638000000005</v>
      </c>
      <c r="H139" s="12">
        <v>96.590271000000001</v>
      </c>
      <c r="I139" s="12">
        <v>128.013214</v>
      </c>
      <c r="J139" s="12">
        <f>G139+H139+I139</f>
        <v>318.10912300000001</v>
      </c>
    </row>
    <row r="140" spans="1:10" x14ac:dyDescent="0.25">
      <c r="A140" s="6">
        <v>1009</v>
      </c>
      <c r="B140" s="10">
        <v>3</v>
      </c>
      <c r="C140" s="7">
        <v>309</v>
      </c>
      <c r="D140" s="8">
        <v>16</v>
      </c>
      <c r="E140" s="9">
        <v>20</v>
      </c>
      <c r="F140" s="10">
        <v>20</v>
      </c>
      <c r="G140" s="12">
        <v>84.643401999999995</v>
      </c>
      <c r="H140" s="12">
        <v>173.64227299999999</v>
      </c>
      <c r="I140" s="12">
        <v>127.401329</v>
      </c>
      <c r="J140" s="12">
        <f>G140+H140+I140</f>
        <v>385.687004</v>
      </c>
    </row>
    <row r="141" spans="1:10" x14ac:dyDescent="0.25">
      <c r="A141" s="6">
        <v>1009</v>
      </c>
      <c r="B141" s="10">
        <v>3</v>
      </c>
      <c r="C141" s="7">
        <v>309</v>
      </c>
      <c r="D141" s="8">
        <v>16</v>
      </c>
      <c r="E141" s="9">
        <v>30</v>
      </c>
      <c r="F141" s="10">
        <v>30</v>
      </c>
      <c r="G141" s="12" t="s">
        <v>10</v>
      </c>
      <c r="H141" s="12" t="s">
        <v>10</v>
      </c>
      <c r="I141" s="12" t="s">
        <v>10</v>
      </c>
      <c r="J141" s="12" t="s">
        <v>10</v>
      </c>
    </row>
    <row r="142" spans="1:10" x14ac:dyDescent="0.25">
      <c r="A142" s="6">
        <v>1009</v>
      </c>
      <c r="B142" s="10">
        <v>3</v>
      </c>
      <c r="C142" s="7">
        <v>309</v>
      </c>
      <c r="D142" s="8">
        <v>16</v>
      </c>
      <c r="E142" s="9">
        <v>40</v>
      </c>
      <c r="F142" s="10">
        <v>40</v>
      </c>
      <c r="G142" s="12" t="s">
        <v>10</v>
      </c>
      <c r="H142" s="12" t="s">
        <v>10</v>
      </c>
      <c r="I142" s="12" t="s">
        <v>10</v>
      </c>
      <c r="J142" s="12" t="s">
        <v>10</v>
      </c>
    </row>
    <row r="143" spans="1:10" x14ac:dyDescent="0.25">
      <c r="A143" s="6">
        <v>1009</v>
      </c>
      <c r="B143" s="10">
        <v>3</v>
      </c>
      <c r="C143" s="7">
        <v>309</v>
      </c>
      <c r="D143" s="8">
        <v>16</v>
      </c>
      <c r="E143" s="9">
        <v>50</v>
      </c>
      <c r="F143" s="10">
        <v>50</v>
      </c>
      <c r="G143" s="12" t="s">
        <v>10</v>
      </c>
      <c r="H143" s="12" t="s">
        <v>10</v>
      </c>
      <c r="I143" s="12" t="s">
        <v>10</v>
      </c>
      <c r="J143" s="12" t="s">
        <v>10</v>
      </c>
    </row>
    <row r="144" spans="1:10" x14ac:dyDescent="0.25">
      <c r="A144" s="6">
        <v>1009</v>
      </c>
      <c r="B144" s="10">
        <v>3</v>
      </c>
      <c r="C144" s="7">
        <v>309</v>
      </c>
      <c r="D144" s="8">
        <v>16</v>
      </c>
      <c r="E144" s="9">
        <v>60</v>
      </c>
      <c r="F144" s="10">
        <v>60</v>
      </c>
      <c r="G144" s="12" t="s">
        <v>10</v>
      </c>
      <c r="H144" s="12" t="s">
        <v>10</v>
      </c>
      <c r="I144" s="12" t="s">
        <v>10</v>
      </c>
      <c r="J144" s="12" t="s">
        <v>10</v>
      </c>
    </row>
    <row r="145" spans="1:10" x14ac:dyDescent="0.25">
      <c r="A145" s="6">
        <v>1009</v>
      </c>
      <c r="B145" s="10">
        <v>3</v>
      </c>
      <c r="C145" s="7">
        <v>309</v>
      </c>
      <c r="D145" s="8">
        <v>16</v>
      </c>
      <c r="E145" s="9">
        <v>70</v>
      </c>
      <c r="F145" s="10">
        <v>70</v>
      </c>
      <c r="G145" s="12" t="s">
        <v>10</v>
      </c>
      <c r="H145" s="12" t="s">
        <v>10</v>
      </c>
      <c r="I145" s="12" t="s">
        <v>10</v>
      </c>
      <c r="J145" s="12" t="s">
        <v>10</v>
      </c>
    </row>
    <row r="146" spans="1:10" x14ac:dyDescent="0.25">
      <c r="A146" s="6">
        <v>1009</v>
      </c>
      <c r="B146" s="10">
        <v>3</v>
      </c>
      <c r="C146" s="7">
        <v>309</v>
      </c>
      <c r="D146" s="8">
        <v>16</v>
      </c>
      <c r="E146" s="10">
        <v>24.849999999999994</v>
      </c>
      <c r="F146" s="10">
        <v>99</v>
      </c>
      <c r="G146" s="12">
        <v>81.146927000000005</v>
      </c>
      <c r="H146" s="12">
        <v>121.96832999999999</v>
      </c>
      <c r="I146" s="12">
        <v>129.57486</v>
      </c>
      <c r="J146" s="12">
        <f>G146+H146+I146</f>
        <v>332.69011699999999</v>
      </c>
    </row>
  </sheetData>
  <conditionalFormatting sqref="C3:C12 C104:C146 C39:C43">
    <cfRule type="expression" dxfId="35" priority="10">
      <formula>"106, 206"</formula>
    </cfRule>
  </conditionalFormatting>
  <conditionalFormatting sqref="C13:C22">
    <cfRule type="expression" dxfId="34" priority="9">
      <formula>"106, 206"</formula>
    </cfRule>
  </conditionalFormatting>
  <conditionalFormatting sqref="C23:C32">
    <cfRule type="expression" dxfId="33" priority="8">
      <formula>"106, 206"</formula>
    </cfRule>
  </conditionalFormatting>
  <conditionalFormatting sqref="C33:C38">
    <cfRule type="expression" dxfId="32" priority="7">
      <formula>"106, 206"</formula>
    </cfRule>
  </conditionalFormatting>
  <conditionalFormatting sqref="C44:C53">
    <cfRule type="expression" dxfId="31" priority="6">
      <formula>"106, 206"</formula>
    </cfRule>
  </conditionalFormatting>
  <conditionalFormatting sqref="C54:C63">
    <cfRule type="expression" dxfId="30" priority="5">
      <formula>"106, 206"</formula>
    </cfRule>
  </conditionalFormatting>
  <conditionalFormatting sqref="C64:C73">
    <cfRule type="expression" dxfId="29" priority="4">
      <formula>"106, 206"</formula>
    </cfRule>
  </conditionalFormatting>
  <conditionalFormatting sqref="C74:C83">
    <cfRule type="expression" dxfId="28" priority="3">
      <formula>"106, 206"</formula>
    </cfRule>
  </conditionalFormatting>
  <conditionalFormatting sqref="C84:C93">
    <cfRule type="expression" dxfId="27" priority="2">
      <formula>"106, 206"</formula>
    </cfRule>
  </conditionalFormatting>
  <conditionalFormatting sqref="C94:C103">
    <cfRule type="expression" dxfId="26" priority="1">
      <formula>"106, 206"</formula>
    </cfRule>
  </conditionalFormatting>
  <conditionalFormatting sqref="E3:F146">
    <cfRule type="expression" dxfId="25" priority="11">
      <formula>ISERROR(E3)</formula>
    </cfRule>
    <cfRule type="expression" dxfId="24" priority="12">
      <formula>#REF!</formula>
    </cfRule>
    <cfRule type="expression" dxfId="23" priority="13">
      <formula>ISTFEHLER+#REF!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workbookViewId="0">
      <selection activeCell="H12" sqref="H12"/>
    </sheetView>
  </sheetViews>
  <sheetFormatPr baseColWidth="10" defaultRowHeight="15" x14ac:dyDescent="0.25"/>
  <sheetData>
    <row r="1" spans="1:19" x14ac:dyDescent="0.25">
      <c r="A1" s="2"/>
      <c r="B1" s="2"/>
      <c r="C1" s="2"/>
      <c r="D1" s="2"/>
      <c r="E1" s="2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" t="s">
        <v>0</v>
      </c>
      <c r="B2" s="5" t="s">
        <v>11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8</v>
      </c>
      <c r="O2" s="5" t="s">
        <v>9</v>
      </c>
      <c r="P2" s="5" t="s">
        <v>17</v>
      </c>
      <c r="Q2" s="5" t="s">
        <v>18</v>
      </c>
      <c r="R2" s="5" t="s">
        <v>19</v>
      </c>
      <c r="S2" s="5" t="s">
        <v>20</v>
      </c>
    </row>
    <row r="3" spans="1:19" x14ac:dyDescent="0.25">
      <c r="A3" s="14">
        <v>106</v>
      </c>
      <c r="B3" s="7">
        <v>1</v>
      </c>
      <c r="C3" s="14">
        <v>109</v>
      </c>
      <c r="D3" s="10">
        <v>20</v>
      </c>
      <c r="E3" s="9">
        <v>0</v>
      </c>
      <c r="F3" s="10">
        <v>0</v>
      </c>
      <c r="G3" s="15">
        <v>116.634506</v>
      </c>
      <c r="H3" s="15">
        <v>48.991066000000004</v>
      </c>
      <c r="I3" s="9" t="s">
        <v>10</v>
      </c>
      <c r="J3" s="9" t="s">
        <v>10</v>
      </c>
      <c r="K3" s="9" t="s">
        <v>10</v>
      </c>
      <c r="L3" s="9" t="s">
        <v>10</v>
      </c>
      <c r="M3" s="15">
        <v>532.83667000000003</v>
      </c>
      <c r="N3" s="9" t="s">
        <v>10</v>
      </c>
      <c r="O3" s="15">
        <f>SUM(G3:N3)</f>
        <v>698.46224200000006</v>
      </c>
      <c r="P3" s="9">
        <f>SUM(G3,I3,K3)</f>
        <v>116.634506</v>
      </c>
      <c r="Q3" s="9">
        <f>SUM(I3,J3,K3,L3,M3,N3)</f>
        <v>532.83667000000003</v>
      </c>
      <c r="R3" s="9" t="s">
        <v>10</v>
      </c>
      <c r="S3" s="9" t="s">
        <v>10</v>
      </c>
    </row>
    <row r="4" spans="1:19" x14ac:dyDescent="0.25">
      <c r="A4" s="14">
        <v>106</v>
      </c>
      <c r="B4" s="7">
        <v>2</v>
      </c>
      <c r="C4" s="14">
        <v>109</v>
      </c>
      <c r="D4" s="10">
        <v>20</v>
      </c>
      <c r="E4" s="9">
        <v>10</v>
      </c>
      <c r="F4" s="10">
        <v>10</v>
      </c>
      <c r="G4" s="15">
        <v>123.22403</v>
      </c>
      <c r="H4" s="15">
        <v>110.84515399999999</v>
      </c>
      <c r="I4" s="15">
        <v>10.012036</v>
      </c>
      <c r="J4" s="9" t="s">
        <v>10</v>
      </c>
      <c r="K4" s="9" t="s">
        <v>10</v>
      </c>
      <c r="L4" s="9" t="s">
        <v>10</v>
      </c>
      <c r="M4" s="15">
        <v>499.56634500000001</v>
      </c>
      <c r="N4" s="9" t="s">
        <v>10</v>
      </c>
      <c r="O4" s="15">
        <f>SUM(G4:N4)</f>
        <v>743.64756499999999</v>
      </c>
      <c r="P4" s="9">
        <f>SUM(G4,I4,K4)</f>
        <v>133.23606599999999</v>
      </c>
      <c r="Q4" s="9">
        <f>SUM(I4,J4,K4,L4,M4,N4)</f>
        <v>509.57838100000004</v>
      </c>
      <c r="R4" s="9" t="s">
        <v>10</v>
      </c>
      <c r="S4" s="9">
        <f>SUM(I4:L4)</f>
        <v>10.012036</v>
      </c>
    </row>
    <row r="5" spans="1:19" x14ac:dyDescent="0.25">
      <c r="A5" s="14">
        <v>106</v>
      </c>
      <c r="B5" s="10">
        <v>3</v>
      </c>
      <c r="C5" s="14">
        <v>109</v>
      </c>
      <c r="D5" s="10">
        <v>20</v>
      </c>
      <c r="E5" s="9">
        <v>20</v>
      </c>
      <c r="F5" s="10">
        <v>20</v>
      </c>
      <c r="G5" s="15">
        <v>111.786507</v>
      </c>
      <c r="H5" s="15">
        <v>146.973206</v>
      </c>
      <c r="I5" s="15">
        <v>18.336348999999998</v>
      </c>
      <c r="J5" s="9" t="s">
        <v>10</v>
      </c>
      <c r="K5" s="9" t="s">
        <v>10</v>
      </c>
      <c r="L5" s="9" t="s">
        <v>10</v>
      </c>
      <c r="M5" s="15">
        <v>463.122253</v>
      </c>
      <c r="N5" s="9" t="s">
        <v>10</v>
      </c>
      <c r="O5" s="15">
        <f>SUM(G5:N5)</f>
        <v>740.21831500000008</v>
      </c>
      <c r="P5" s="9">
        <f>SUM(G5,I5,K5)</f>
        <v>130.12285600000001</v>
      </c>
      <c r="Q5" s="9">
        <f>SUM(I5,J5,K5,L5,M5,N5)</f>
        <v>481.45860199999998</v>
      </c>
      <c r="R5" s="9" t="s">
        <v>10</v>
      </c>
      <c r="S5" s="9">
        <f>SUM(I5:L5)</f>
        <v>18.336348999999998</v>
      </c>
    </row>
    <row r="6" spans="1:19" x14ac:dyDescent="0.25">
      <c r="A6" s="14">
        <v>106</v>
      </c>
      <c r="B6" s="10">
        <v>3</v>
      </c>
      <c r="C6" s="14">
        <v>109</v>
      </c>
      <c r="D6" s="10">
        <v>20</v>
      </c>
      <c r="E6" s="9">
        <v>30</v>
      </c>
      <c r="F6" s="10">
        <v>30</v>
      </c>
      <c r="G6" s="9" t="s">
        <v>10</v>
      </c>
      <c r="H6" s="9" t="s">
        <v>10</v>
      </c>
      <c r="I6" s="9" t="s">
        <v>10</v>
      </c>
      <c r="J6" s="9" t="s">
        <v>10</v>
      </c>
      <c r="K6" s="9" t="s">
        <v>10</v>
      </c>
      <c r="L6" s="9" t="s">
        <v>10</v>
      </c>
      <c r="M6" s="9" t="s">
        <v>10</v>
      </c>
      <c r="N6" s="9" t="s">
        <v>10</v>
      </c>
      <c r="O6" s="9" t="s">
        <v>10</v>
      </c>
      <c r="P6" s="9" t="s">
        <v>10</v>
      </c>
      <c r="Q6" s="9" t="s">
        <v>10</v>
      </c>
      <c r="R6" s="9" t="s">
        <v>10</v>
      </c>
      <c r="S6" s="9" t="s">
        <v>10</v>
      </c>
    </row>
    <row r="7" spans="1:19" x14ac:dyDescent="0.25">
      <c r="A7" s="14">
        <v>106</v>
      </c>
      <c r="B7" s="10">
        <v>3</v>
      </c>
      <c r="C7" s="14">
        <v>109</v>
      </c>
      <c r="D7" s="10">
        <v>20</v>
      </c>
      <c r="E7" s="9">
        <v>40</v>
      </c>
      <c r="F7" s="10">
        <v>40</v>
      </c>
      <c r="G7" s="9" t="s">
        <v>10</v>
      </c>
      <c r="H7" s="9" t="s">
        <v>10</v>
      </c>
      <c r="I7" s="9" t="s">
        <v>10</v>
      </c>
      <c r="J7" s="9" t="s">
        <v>10</v>
      </c>
      <c r="K7" s="9" t="s">
        <v>10</v>
      </c>
      <c r="L7" s="9" t="s">
        <v>10</v>
      </c>
      <c r="M7" s="9" t="s">
        <v>10</v>
      </c>
      <c r="N7" s="9" t="s">
        <v>10</v>
      </c>
      <c r="O7" s="9" t="s">
        <v>10</v>
      </c>
      <c r="P7" s="9" t="s">
        <v>10</v>
      </c>
      <c r="Q7" s="9" t="s">
        <v>10</v>
      </c>
      <c r="R7" s="9" t="s">
        <v>10</v>
      </c>
      <c r="S7" s="9" t="s">
        <v>10</v>
      </c>
    </row>
    <row r="8" spans="1:19" x14ac:dyDescent="0.25">
      <c r="A8" s="14">
        <v>106</v>
      </c>
      <c r="B8" s="10">
        <v>3</v>
      </c>
      <c r="C8" s="14">
        <v>109</v>
      </c>
      <c r="D8" s="10">
        <v>20</v>
      </c>
      <c r="E8" s="9">
        <v>50</v>
      </c>
      <c r="F8" s="10">
        <v>50</v>
      </c>
      <c r="G8" s="9" t="s">
        <v>10</v>
      </c>
      <c r="H8" s="9" t="s">
        <v>10</v>
      </c>
      <c r="I8" s="9" t="s">
        <v>10</v>
      </c>
      <c r="J8" s="9" t="s">
        <v>10</v>
      </c>
      <c r="K8" s="9" t="s">
        <v>10</v>
      </c>
      <c r="L8" s="9" t="s">
        <v>10</v>
      </c>
      <c r="M8" s="9" t="s">
        <v>10</v>
      </c>
      <c r="N8" s="9" t="s">
        <v>10</v>
      </c>
      <c r="O8" s="9" t="s">
        <v>10</v>
      </c>
      <c r="P8" s="9" t="s">
        <v>10</v>
      </c>
      <c r="Q8" s="9" t="s">
        <v>10</v>
      </c>
      <c r="R8" s="9" t="s">
        <v>10</v>
      </c>
      <c r="S8" s="9" t="s">
        <v>10</v>
      </c>
    </row>
    <row r="9" spans="1:19" x14ac:dyDescent="0.25">
      <c r="A9" s="14">
        <v>106</v>
      </c>
      <c r="B9" s="10">
        <v>3</v>
      </c>
      <c r="C9" s="14">
        <v>109</v>
      </c>
      <c r="D9" s="10">
        <v>20</v>
      </c>
      <c r="E9" s="9">
        <v>60</v>
      </c>
      <c r="F9" s="10">
        <v>60</v>
      </c>
      <c r="G9" s="9" t="s">
        <v>10</v>
      </c>
      <c r="H9" s="9" t="s">
        <v>10</v>
      </c>
      <c r="I9" s="9" t="s">
        <v>10</v>
      </c>
      <c r="J9" s="9" t="s">
        <v>10</v>
      </c>
      <c r="K9" s="9" t="s">
        <v>10</v>
      </c>
      <c r="L9" s="9" t="s">
        <v>10</v>
      </c>
      <c r="M9" s="9" t="s">
        <v>10</v>
      </c>
      <c r="N9" s="9" t="s">
        <v>10</v>
      </c>
      <c r="O9" s="9" t="s">
        <v>10</v>
      </c>
      <c r="P9" s="9" t="s">
        <v>10</v>
      </c>
      <c r="Q9" s="9" t="s">
        <v>10</v>
      </c>
      <c r="R9" s="9" t="s">
        <v>10</v>
      </c>
      <c r="S9" s="9" t="s">
        <v>10</v>
      </c>
    </row>
    <row r="10" spans="1:19" x14ac:dyDescent="0.25">
      <c r="A10" s="14">
        <v>106</v>
      </c>
      <c r="B10" s="10">
        <v>3</v>
      </c>
      <c r="C10" s="14">
        <v>109</v>
      </c>
      <c r="D10" s="10">
        <v>20</v>
      </c>
      <c r="E10" s="9">
        <v>70</v>
      </c>
      <c r="F10" s="10">
        <v>70</v>
      </c>
      <c r="G10" s="9" t="s">
        <v>10</v>
      </c>
      <c r="H10" s="9" t="s">
        <v>10</v>
      </c>
      <c r="I10" s="9" t="s">
        <v>10</v>
      </c>
      <c r="J10" s="9" t="s">
        <v>10</v>
      </c>
      <c r="K10" s="9" t="s">
        <v>10</v>
      </c>
      <c r="L10" s="9" t="s">
        <v>10</v>
      </c>
      <c r="M10" s="9" t="s">
        <v>10</v>
      </c>
      <c r="N10" s="9" t="s">
        <v>10</v>
      </c>
      <c r="O10" s="9" t="s">
        <v>10</v>
      </c>
      <c r="P10" s="9" t="s">
        <v>10</v>
      </c>
      <c r="Q10" s="9" t="s">
        <v>10</v>
      </c>
      <c r="R10" s="9" t="s">
        <v>10</v>
      </c>
      <c r="S10" s="9" t="s">
        <v>10</v>
      </c>
    </row>
    <row r="11" spans="1:19" x14ac:dyDescent="0.25">
      <c r="A11" s="14">
        <v>106</v>
      </c>
      <c r="B11" s="10">
        <v>3</v>
      </c>
      <c r="C11" s="14">
        <v>109</v>
      </c>
      <c r="D11" s="10">
        <v>20</v>
      </c>
      <c r="E11" s="9">
        <v>80</v>
      </c>
      <c r="F11" s="10">
        <v>80</v>
      </c>
      <c r="G11" s="9" t="s">
        <v>10</v>
      </c>
      <c r="H11" s="9" t="s">
        <v>10</v>
      </c>
      <c r="I11" s="9" t="s">
        <v>10</v>
      </c>
      <c r="J11" s="9" t="s">
        <v>10</v>
      </c>
      <c r="K11" s="9" t="s">
        <v>10</v>
      </c>
      <c r="L11" s="9" t="s">
        <v>10</v>
      </c>
      <c r="M11" s="9" t="s">
        <v>10</v>
      </c>
      <c r="N11" s="9" t="s">
        <v>10</v>
      </c>
      <c r="O11" s="9" t="s">
        <v>10</v>
      </c>
      <c r="P11" s="9" t="s">
        <v>10</v>
      </c>
      <c r="Q11" s="9" t="s">
        <v>10</v>
      </c>
      <c r="R11" s="9" t="s">
        <v>10</v>
      </c>
      <c r="S11" s="9" t="s">
        <v>10</v>
      </c>
    </row>
    <row r="12" spans="1:19" x14ac:dyDescent="0.25">
      <c r="A12" s="14">
        <v>106</v>
      </c>
      <c r="B12" s="10">
        <v>3</v>
      </c>
      <c r="C12" s="14">
        <v>109</v>
      </c>
      <c r="D12" s="10">
        <v>20</v>
      </c>
      <c r="E12" s="10">
        <v>21.980000000000004</v>
      </c>
      <c r="F12" s="10">
        <v>99</v>
      </c>
      <c r="G12" s="15">
        <v>108.834671</v>
      </c>
      <c r="H12" s="15">
        <v>152.89704900000001</v>
      </c>
      <c r="I12" s="15">
        <v>20.340101000000001</v>
      </c>
      <c r="J12" s="9" t="s">
        <v>10</v>
      </c>
      <c r="K12" s="9" t="s">
        <v>10</v>
      </c>
      <c r="L12" s="9" t="s">
        <v>10</v>
      </c>
      <c r="M12" s="15">
        <v>464.15774499999998</v>
      </c>
      <c r="N12" s="9" t="s">
        <v>10</v>
      </c>
      <c r="O12" s="15">
        <f>SUM(G12:N12)</f>
        <v>746.22956599999998</v>
      </c>
      <c r="P12" s="9">
        <f>SUM(G12,I12,K12)</f>
        <v>129.17477199999999</v>
      </c>
      <c r="Q12" s="9">
        <f>SUM(I12,J12,K12,L12,M12,N12)</f>
        <v>484.49784599999998</v>
      </c>
      <c r="R12" s="9" t="s">
        <v>10</v>
      </c>
      <c r="S12" s="9">
        <f>SUM(I12:L12)</f>
        <v>20.340101000000001</v>
      </c>
    </row>
    <row r="13" spans="1:19" x14ac:dyDescent="0.25">
      <c r="A13" s="7">
        <v>108</v>
      </c>
      <c r="B13" s="7">
        <v>1</v>
      </c>
      <c r="C13" s="7">
        <v>210</v>
      </c>
      <c r="D13" s="7">
        <v>20</v>
      </c>
      <c r="E13" s="9">
        <v>0</v>
      </c>
      <c r="F13" s="10">
        <v>0</v>
      </c>
      <c r="G13" s="16">
        <v>61.020297999999997</v>
      </c>
      <c r="H13" s="16">
        <v>23.984508999999999</v>
      </c>
      <c r="I13" s="9" t="s">
        <v>10</v>
      </c>
      <c r="J13" s="9" t="s">
        <v>10</v>
      </c>
      <c r="K13" s="9" t="s">
        <v>10</v>
      </c>
      <c r="L13" s="9" t="s">
        <v>10</v>
      </c>
      <c r="M13" s="16">
        <v>452.01416</v>
      </c>
      <c r="N13" s="9" t="s">
        <v>10</v>
      </c>
      <c r="O13" s="9">
        <f>SUM(G13:N13)</f>
        <v>537.01896699999998</v>
      </c>
      <c r="P13" s="9">
        <f>SUM(G13,I13,K13)</f>
        <v>61.020297999999997</v>
      </c>
      <c r="Q13" s="9">
        <f>SUM(I13,J13,K13,L13,M13,N13)</f>
        <v>452.01416</v>
      </c>
      <c r="R13" s="9" t="s">
        <v>10</v>
      </c>
      <c r="S13" s="9" t="s">
        <v>10</v>
      </c>
    </row>
    <row r="14" spans="1:19" x14ac:dyDescent="0.25">
      <c r="A14" s="7">
        <v>108</v>
      </c>
      <c r="B14" s="7">
        <v>2</v>
      </c>
      <c r="C14" s="7">
        <v>210</v>
      </c>
      <c r="D14" s="7">
        <v>20</v>
      </c>
      <c r="E14" s="9">
        <v>10</v>
      </c>
      <c r="F14" s="10">
        <v>10</v>
      </c>
      <c r="G14" s="16">
        <v>125.70517700000001</v>
      </c>
      <c r="H14" s="16">
        <v>89.872985999999997</v>
      </c>
      <c r="I14" s="16">
        <v>15.6333</v>
      </c>
      <c r="J14" s="16">
        <v>37.593884000000003</v>
      </c>
      <c r="K14" s="16">
        <v>12.701636000000001</v>
      </c>
      <c r="L14" s="16">
        <v>24.260193000000001</v>
      </c>
      <c r="M14" s="9" t="s">
        <v>10</v>
      </c>
      <c r="N14" s="16">
        <v>346.844086</v>
      </c>
      <c r="O14" s="9">
        <f>SUM(G14:N14)</f>
        <v>652.61126200000001</v>
      </c>
      <c r="P14" s="9">
        <f>SUM(G14,I14,K14)</f>
        <v>154.04011300000002</v>
      </c>
      <c r="Q14" s="9">
        <f>SUM(I14,J14,K14,L14,M14,N14)</f>
        <v>437.03309899999999</v>
      </c>
      <c r="R14" s="9">
        <f>SUM(J14,L14)</f>
        <v>61.854077000000004</v>
      </c>
      <c r="S14" s="9">
        <f>SUM(I14:L14)</f>
        <v>90.189013000000003</v>
      </c>
    </row>
    <row r="15" spans="1:19" x14ac:dyDescent="0.25">
      <c r="A15" s="7">
        <v>108</v>
      </c>
      <c r="B15" s="10">
        <v>3</v>
      </c>
      <c r="C15" s="7">
        <v>210</v>
      </c>
      <c r="D15" s="7">
        <v>20</v>
      </c>
      <c r="E15" s="9">
        <v>20</v>
      </c>
      <c r="F15" s="10">
        <v>20</v>
      </c>
      <c r="G15" s="16">
        <v>118.96101400000001</v>
      </c>
      <c r="H15" s="16">
        <v>129.54458600000001</v>
      </c>
      <c r="I15" s="16">
        <v>24.508980000000001</v>
      </c>
      <c r="J15" s="16">
        <v>37.183720000000001</v>
      </c>
      <c r="K15" s="16">
        <v>21.879895999999999</v>
      </c>
      <c r="L15" s="16">
        <v>36.363391999999997</v>
      </c>
      <c r="M15" s="9" t="s">
        <v>10</v>
      </c>
      <c r="N15" s="16">
        <v>312.40377799999999</v>
      </c>
      <c r="O15" s="9">
        <f>SUM(G15:N15)</f>
        <v>680.84536600000001</v>
      </c>
      <c r="P15" s="9">
        <f>SUM(G15,I15,K15)</f>
        <v>165.34989000000002</v>
      </c>
      <c r="Q15" s="9">
        <f>SUM(I15,J15,K15,L15,M15,N15)</f>
        <v>432.339766</v>
      </c>
      <c r="R15" s="9">
        <f>SUM(J15,L15)</f>
        <v>73.547111999999998</v>
      </c>
      <c r="S15" s="9">
        <f>SUM(I15:L15)</f>
        <v>119.93598800000001</v>
      </c>
    </row>
    <row r="16" spans="1:19" x14ac:dyDescent="0.25">
      <c r="A16" s="7">
        <v>108</v>
      </c>
      <c r="B16" s="10">
        <v>3</v>
      </c>
      <c r="C16" s="7">
        <v>210</v>
      </c>
      <c r="D16" s="7">
        <v>20</v>
      </c>
      <c r="E16" s="9">
        <v>30</v>
      </c>
      <c r="F16" s="10">
        <v>30</v>
      </c>
      <c r="G16" s="9" t="s">
        <v>10</v>
      </c>
      <c r="H16" s="9" t="s">
        <v>10</v>
      </c>
      <c r="I16" s="9" t="s">
        <v>10</v>
      </c>
      <c r="J16" s="9" t="s">
        <v>10</v>
      </c>
      <c r="K16" s="9" t="s">
        <v>10</v>
      </c>
      <c r="L16" s="9" t="s">
        <v>10</v>
      </c>
      <c r="M16" s="9" t="s">
        <v>10</v>
      </c>
      <c r="N16" s="9" t="s">
        <v>10</v>
      </c>
      <c r="O16" s="9" t="s">
        <v>10</v>
      </c>
      <c r="P16" s="9" t="s">
        <v>10</v>
      </c>
      <c r="Q16" s="9" t="s">
        <v>10</v>
      </c>
      <c r="R16" s="9" t="s">
        <v>10</v>
      </c>
      <c r="S16" s="9" t="s">
        <v>10</v>
      </c>
    </row>
    <row r="17" spans="1:19" x14ac:dyDescent="0.25">
      <c r="A17" s="7">
        <v>108</v>
      </c>
      <c r="B17" s="10">
        <v>3</v>
      </c>
      <c r="C17" s="7">
        <v>210</v>
      </c>
      <c r="D17" s="7">
        <v>20</v>
      </c>
      <c r="E17" s="9">
        <v>40</v>
      </c>
      <c r="F17" s="10">
        <v>40</v>
      </c>
      <c r="G17" s="9" t="s">
        <v>10</v>
      </c>
      <c r="H17" s="9" t="s">
        <v>10</v>
      </c>
      <c r="I17" s="9" t="s">
        <v>10</v>
      </c>
      <c r="J17" s="9" t="s">
        <v>10</v>
      </c>
      <c r="K17" s="9" t="s">
        <v>10</v>
      </c>
      <c r="L17" s="9" t="s">
        <v>10</v>
      </c>
      <c r="M17" s="9" t="s">
        <v>10</v>
      </c>
      <c r="N17" s="9" t="s">
        <v>10</v>
      </c>
      <c r="O17" s="9" t="s">
        <v>10</v>
      </c>
      <c r="P17" s="9" t="s">
        <v>10</v>
      </c>
      <c r="Q17" s="9" t="s">
        <v>10</v>
      </c>
      <c r="R17" s="9" t="s">
        <v>10</v>
      </c>
      <c r="S17" s="9" t="s">
        <v>10</v>
      </c>
    </row>
    <row r="18" spans="1:19" x14ac:dyDescent="0.25">
      <c r="A18" s="7">
        <v>108</v>
      </c>
      <c r="B18" s="10">
        <v>3</v>
      </c>
      <c r="C18" s="7">
        <v>210</v>
      </c>
      <c r="D18" s="7">
        <v>20</v>
      </c>
      <c r="E18" s="9">
        <v>50</v>
      </c>
      <c r="F18" s="10">
        <v>50</v>
      </c>
      <c r="G18" s="9" t="s">
        <v>10</v>
      </c>
      <c r="H18" s="9" t="s">
        <v>10</v>
      </c>
      <c r="I18" s="9" t="s">
        <v>10</v>
      </c>
      <c r="J18" s="9" t="s">
        <v>10</v>
      </c>
      <c r="K18" s="9" t="s">
        <v>10</v>
      </c>
      <c r="L18" s="9" t="s">
        <v>10</v>
      </c>
      <c r="M18" s="9" t="s">
        <v>10</v>
      </c>
      <c r="N18" s="9" t="s">
        <v>10</v>
      </c>
      <c r="O18" s="9" t="s">
        <v>10</v>
      </c>
      <c r="P18" s="9" t="s">
        <v>10</v>
      </c>
      <c r="Q18" s="9" t="s">
        <v>10</v>
      </c>
      <c r="R18" s="9" t="s">
        <v>10</v>
      </c>
      <c r="S18" s="9" t="s">
        <v>10</v>
      </c>
    </row>
    <row r="19" spans="1:19" x14ac:dyDescent="0.25">
      <c r="A19" s="7">
        <v>108</v>
      </c>
      <c r="B19" s="10">
        <v>3</v>
      </c>
      <c r="C19" s="7">
        <v>210</v>
      </c>
      <c r="D19" s="7">
        <v>20</v>
      </c>
      <c r="E19" s="9">
        <v>60</v>
      </c>
      <c r="F19" s="10">
        <v>60</v>
      </c>
      <c r="G19" s="9" t="s">
        <v>10</v>
      </c>
      <c r="H19" s="9" t="s">
        <v>10</v>
      </c>
      <c r="I19" s="9" t="s">
        <v>10</v>
      </c>
      <c r="J19" s="9" t="s">
        <v>10</v>
      </c>
      <c r="K19" s="9" t="s">
        <v>10</v>
      </c>
      <c r="L19" s="9" t="s">
        <v>10</v>
      </c>
      <c r="M19" s="9" t="s">
        <v>10</v>
      </c>
      <c r="N19" s="9" t="s">
        <v>10</v>
      </c>
      <c r="O19" s="9" t="s">
        <v>10</v>
      </c>
      <c r="P19" s="9" t="s">
        <v>10</v>
      </c>
      <c r="Q19" s="9" t="s">
        <v>10</v>
      </c>
      <c r="R19" s="9" t="s">
        <v>10</v>
      </c>
      <c r="S19" s="9" t="s">
        <v>10</v>
      </c>
    </row>
    <row r="20" spans="1:19" x14ac:dyDescent="0.25">
      <c r="A20" s="7">
        <v>108</v>
      </c>
      <c r="B20" s="10">
        <v>3</v>
      </c>
      <c r="C20" s="7">
        <v>210</v>
      </c>
      <c r="D20" s="7">
        <v>20</v>
      </c>
      <c r="E20" s="9">
        <v>70</v>
      </c>
      <c r="F20" s="10">
        <v>70</v>
      </c>
      <c r="G20" s="9" t="s">
        <v>10</v>
      </c>
      <c r="H20" s="9" t="s">
        <v>10</v>
      </c>
      <c r="I20" s="9" t="s">
        <v>10</v>
      </c>
      <c r="J20" s="9" t="s">
        <v>10</v>
      </c>
      <c r="K20" s="9" t="s">
        <v>10</v>
      </c>
      <c r="L20" s="9" t="s">
        <v>10</v>
      </c>
      <c r="M20" s="9" t="s">
        <v>10</v>
      </c>
      <c r="N20" s="9" t="s">
        <v>10</v>
      </c>
      <c r="O20" s="9" t="s">
        <v>10</v>
      </c>
      <c r="P20" s="9" t="s">
        <v>10</v>
      </c>
      <c r="Q20" s="9" t="s">
        <v>10</v>
      </c>
      <c r="R20" s="9" t="s">
        <v>10</v>
      </c>
      <c r="S20" s="9" t="s">
        <v>10</v>
      </c>
    </row>
    <row r="21" spans="1:19" x14ac:dyDescent="0.25">
      <c r="A21" s="7">
        <v>108</v>
      </c>
      <c r="B21" s="10">
        <v>3</v>
      </c>
      <c r="C21" s="7">
        <v>210</v>
      </c>
      <c r="D21" s="7">
        <v>20</v>
      </c>
      <c r="E21" s="9">
        <v>80</v>
      </c>
      <c r="F21" s="10">
        <v>80</v>
      </c>
      <c r="G21" s="9" t="s">
        <v>10</v>
      </c>
      <c r="H21" s="9" t="s">
        <v>10</v>
      </c>
      <c r="I21" s="9" t="s">
        <v>10</v>
      </c>
      <c r="J21" s="9" t="s">
        <v>10</v>
      </c>
      <c r="K21" s="9" t="s">
        <v>10</v>
      </c>
      <c r="L21" s="9" t="s">
        <v>10</v>
      </c>
      <c r="M21" s="9" t="s">
        <v>10</v>
      </c>
      <c r="N21" s="9" t="s">
        <v>10</v>
      </c>
      <c r="O21" s="9" t="s">
        <v>10</v>
      </c>
      <c r="P21" s="9" t="s">
        <v>10</v>
      </c>
      <c r="Q21" s="9" t="s">
        <v>10</v>
      </c>
      <c r="R21" s="9" t="s">
        <v>10</v>
      </c>
      <c r="S21" s="9" t="s">
        <v>10</v>
      </c>
    </row>
    <row r="22" spans="1:19" x14ac:dyDescent="0.25">
      <c r="A22" s="7">
        <v>108</v>
      </c>
      <c r="B22" s="10">
        <v>3</v>
      </c>
      <c r="C22" s="7">
        <v>210</v>
      </c>
      <c r="D22" s="7">
        <v>20</v>
      </c>
      <c r="E22" s="10">
        <v>45.34</v>
      </c>
      <c r="F22" s="10">
        <v>99</v>
      </c>
      <c r="G22" s="16">
        <v>118.665154</v>
      </c>
      <c r="H22" s="16">
        <v>129.389938</v>
      </c>
      <c r="I22" s="16">
        <v>24.865352999999999</v>
      </c>
      <c r="J22" s="16">
        <v>36.484425000000002</v>
      </c>
      <c r="K22" s="16">
        <v>21.341975999999999</v>
      </c>
      <c r="L22" s="16">
        <v>37.371989999999997</v>
      </c>
      <c r="M22" s="9" t="s">
        <v>10</v>
      </c>
      <c r="N22" s="16">
        <v>312.24911500000002</v>
      </c>
      <c r="O22" s="9">
        <f>SUM(G22:N22)</f>
        <v>680.36795099999995</v>
      </c>
      <c r="P22" s="9">
        <f>SUM(G22,I22,K22)</f>
        <v>164.87248299999999</v>
      </c>
      <c r="Q22" s="9">
        <f>SUM(I22,J22,K22,L22,M22,N22)</f>
        <v>432.312859</v>
      </c>
      <c r="R22" s="9">
        <f>SUM(J22,L22)</f>
        <v>73.856414999999998</v>
      </c>
      <c r="S22" s="9">
        <f>SUM(I22:L22)</f>
        <v>120.063744</v>
      </c>
    </row>
    <row r="23" spans="1:19" x14ac:dyDescent="0.25">
      <c r="A23" s="7">
        <v>112</v>
      </c>
      <c r="B23" s="7">
        <v>1</v>
      </c>
      <c r="C23" s="7">
        <v>209</v>
      </c>
      <c r="D23" s="8">
        <v>13</v>
      </c>
      <c r="E23" s="9">
        <v>0</v>
      </c>
      <c r="F23" s="10">
        <v>0</v>
      </c>
      <c r="G23" s="15">
        <v>72.888160999999997</v>
      </c>
      <c r="H23" s="15">
        <v>18.074112</v>
      </c>
      <c r="I23" s="9" t="s">
        <v>10</v>
      </c>
      <c r="J23" s="9" t="s">
        <v>10</v>
      </c>
      <c r="K23" s="9" t="s">
        <v>10</v>
      </c>
      <c r="L23" s="9" t="s">
        <v>10</v>
      </c>
      <c r="M23" s="15">
        <v>450.74334700000003</v>
      </c>
      <c r="N23" s="9" t="s">
        <v>10</v>
      </c>
      <c r="O23" s="9">
        <f>SUM(G23:N23)</f>
        <v>541.70562000000007</v>
      </c>
      <c r="P23" s="9">
        <f>SUM(G23,I23,K23)</f>
        <v>72.888160999999997</v>
      </c>
      <c r="Q23" s="9">
        <f>SUM(I23,J23,K23,L23,M23,N23)</f>
        <v>450.74334700000003</v>
      </c>
      <c r="R23" s="9" t="s">
        <v>10</v>
      </c>
      <c r="S23" s="9" t="s">
        <v>10</v>
      </c>
    </row>
    <row r="24" spans="1:19" x14ac:dyDescent="0.25">
      <c r="A24" s="7">
        <v>112</v>
      </c>
      <c r="B24" s="7">
        <v>1</v>
      </c>
      <c r="C24" s="7">
        <v>209</v>
      </c>
      <c r="D24" s="8">
        <v>13</v>
      </c>
      <c r="E24" s="9">
        <v>10</v>
      </c>
      <c r="F24" s="10">
        <v>10</v>
      </c>
      <c r="G24" s="15">
        <v>107.025909</v>
      </c>
      <c r="H24" s="15">
        <v>85.905822999999998</v>
      </c>
      <c r="I24" s="15">
        <v>9.0572280000000003</v>
      </c>
      <c r="J24" s="15">
        <v>20.622506999999999</v>
      </c>
      <c r="K24" s="9" t="s">
        <v>10</v>
      </c>
      <c r="L24" s="9" t="s">
        <v>10</v>
      </c>
      <c r="M24" s="15">
        <v>411.08517499999999</v>
      </c>
      <c r="N24" s="9" t="s">
        <v>10</v>
      </c>
      <c r="O24" s="9">
        <f>SUM(G24:N24)</f>
        <v>633.696642</v>
      </c>
      <c r="P24" s="9">
        <f>SUM(G24,I24,K24)</f>
        <v>116.08313699999999</v>
      </c>
      <c r="Q24" s="9">
        <f>SUM(I24,J24,K24,L24,M24,N24)</f>
        <v>440.76490999999999</v>
      </c>
      <c r="R24" s="9">
        <f>SUM(J24,L24)</f>
        <v>20.622506999999999</v>
      </c>
      <c r="S24" s="9">
        <f>SUM(I24:L24)</f>
        <v>29.679735000000001</v>
      </c>
    </row>
    <row r="25" spans="1:19" x14ac:dyDescent="0.25">
      <c r="A25" s="7">
        <v>112</v>
      </c>
      <c r="B25" s="10">
        <v>2</v>
      </c>
      <c r="C25" s="7">
        <v>209</v>
      </c>
      <c r="D25" s="8">
        <v>13</v>
      </c>
      <c r="E25" s="9">
        <v>20</v>
      </c>
      <c r="F25" s="10">
        <v>20</v>
      </c>
      <c r="G25" s="15">
        <v>103.542877</v>
      </c>
      <c r="H25" s="15">
        <v>173.96333300000001</v>
      </c>
      <c r="I25" s="15">
        <v>25.853781000000001</v>
      </c>
      <c r="J25" s="15">
        <v>27.669260000000001</v>
      </c>
      <c r="K25" s="15">
        <v>12.33854</v>
      </c>
      <c r="L25" s="9" t="s">
        <v>10</v>
      </c>
      <c r="M25" s="15">
        <v>375.03781099999998</v>
      </c>
      <c r="N25" s="9" t="s">
        <v>10</v>
      </c>
      <c r="O25" s="9">
        <f>SUM(G25:N25)</f>
        <v>718.40560200000004</v>
      </c>
      <c r="P25" s="9">
        <f>SUM(G25,I25,K25)</f>
        <v>141.735198</v>
      </c>
      <c r="Q25" s="9">
        <f>SUM(I25,J25,K25,L25,M25,N25)</f>
        <v>440.89939199999998</v>
      </c>
      <c r="R25" s="9">
        <f>SUM(J25,L25)</f>
        <v>27.669260000000001</v>
      </c>
      <c r="S25" s="9">
        <f>SUM(I25:L25)</f>
        <v>65.861581000000001</v>
      </c>
    </row>
    <row r="26" spans="1:19" x14ac:dyDescent="0.25">
      <c r="A26" s="7">
        <v>112</v>
      </c>
      <c r="B26" s="10">
        <v>3</v>
      </c>
      <c r="C26" s="7">
        <v>209</v>
      </c>
      <c r="D26" s="8">
        <v>13</v>
      </c>
      <c r="E26" s="9">
        <v>30</v>
      </c>
      <c r="F26" s="10">
        <v>30</v>
      </c>
      <c r="G26" s="9" t="s">
        <v>10</v>
      </c>
      <c r="H26" s="9" t="s">
        <v>10</v>
      </c>
      <c r="I26" s="9" t="s">
        <v>10</v>
      </c>
      <c r="J26" s="9" t="s">
        <v>10</v>
      </c>
      <c r="K26" s="9" t="s">
        <v>10</v>
      </c>
      <c r="L26" s="9" t="s">
        <v>10</v>
      </c>
      <c r="M26" s="9" t="s">
        <v>10</v>
      </c>
      <c r="N26" s="9" t="s">
        <v>10</v>
      </c>
      <c r="O26" s="9" t="s">
        <v>10</v>
      </c>
      <c r="P26" s="9" t="s">
        <v>10</v>
      </c>
      <c r="Q26" s="9" t="s">
        <v>10</v>
      </c>
      <c r="R26" s="9" t="s">
        <v>10</v>
      </c>
      <c r="S26" s="9" t="s">
        <v>10</v>
      </c>
    </row>
    <row r="27" spans="1:19" x14ac:dyDescent="0.25">
      <c r="A27" s="7">
        <v>112</v>
      </c>
      <c r="B27" s="10">
        <v>3</v>
      </c>
      <c r="C27" s="7">
        <v>209</v>
      </c>
      <c r="D27" s="8">
        <v>13</v>
      </c>
      <c r="E27" s="9">
        <v>40</v>
      </c>
      <c r="F27" s="10">
        <v>40</v>
      </c>
      <c r="G27" s="9" t="s">
        <v>10</v>
      </c>
      <c r="H27" s="9" t="s">
        <v>10</v>
      </c>
      <c r="I27" s="9" t="s">
        <v>10</v>
      </c>
      <c r="J27" s="9" t="s">
        <v>10</v>
      </c>
      <c r="K27" s="9" t="s">
        <v>10</v>
      </c>
      <c r="L27" s="9" t="s">
        <v>10</v>
      </c>
      <c r="M27" s="9" t="s">
        <v>10</v>
      </c>
      <c r="N27" s="9" t="s">
        <v>10</v>
      </c>
      <c r="O27" s="9" t="s">
        <v>10</v>
      </c>
      <c r="P27" s="9" t="s">
        <v>10</v>
      </c>
      <c r="Q27" s="9" t="s">
        <v>10</v>
      </c>
      <c r="R27" s="9" t="s">
        <v>10</v>
      </c>
      <c r="S27" s="9" t="s">
        <v>10</v>
      </c>
    </row>
    <row r="28" spans="1:19" x14ac:dyDescent="0.25">
      <c r="A28" s="7">
        <v>112</v>
      </c>
      <c r="B28" s="10">
        <v>3</v>
      </c>
      <c r="C28" s="7">
        <v>209</v>
      </c>
      <c r="D28" s="8">
        <v>13</v>
      </c>
      <c r="E28" s="9">
        <v>50</v>
      </c>
      <c r="F28" s="10">
        <v>50</v>
      </c>
      <c r="G28" s="9" t="s">
        <v>10</v>
      </c>
      <c r="H28" s="9" t="s">
        <v>10</v>
      </c>
      <c r="I28" s="9" t="s">
        <v>10</v>
      </c>
      <c r="J28" s="9" t="s">
        <v>10</v>
      </c>
      <c r="K28" s="9" t="s">
        <v>10</v>
      </c>
      <c r="L28" s="9" t="s">
        <v>10</v>
      </c>
      <c r="M28" s="9" t="s">
        <v>10</v>
      </c>
      <c r="N28" s="9" t="s">
        <v>10</v>
      </c>
      <c r="O28" s="9" t="s">
        <v>10</v>
      </c>
      <c r="P28" s="9" t="s">
        <v>10</v>
      </c>
      <c r="Q28" s="9" t="s">
        <v>10</v>
      </c>
      <c r="R28" s="9" t="s">
        <v>10</v>
      </c>
      <c r="S28" s="9" t="s">
        <v>10</v>
      </c>
    </row>
    <row r="29" spans="1:19" x14ac:dyDescent="0.25">
      <c r="A29" s="7">
        <v>112</v>
      </c>
      <c r="B29" s="10">
        <v>3</v>
      </c>
      <c r="C29" s="7">
        <v>209</v>
      </c>
      <c r="D29" s="8">
        <v>13</v>
      </c>
      <c r="E29" s="9">
        <v>60</v>
      </c>
      <c r="F29" s="10">
        <v>60</v>
      </c>
      <c r="G29" s="9" t="s">
        <v>10</v>
      </c>
      <c r="H29" s="9" t="s">
        <v>10</v>
      </c>
      <c r="I29" s="9" t="s">
        <v>10</v>
      </c>
      <c r="J29" s="9" t="s">
        <v>10</v>
      </c>
      <c r="K29" s="9" t="s">
        <v>10</v>
      </c>
      <c r="L29" s="9" t="s">
        <v>10</v>
      </c>
      <c r="M29" s="9" t="s">
        <v>10</v>
      </c>
      <c r="N29" s="9" t="s">
        <v>10</v>
      </c>
      <c r="O29" s="9" t="s">
        <v>10</v>
      </c>
      <c r="P29" s="9" t="s">
        <v>10</v>
      </c>
      <c r="Q29" s="9" t="s">
        <v>10</v>
      </c>
      <c r="R29" s="9" t="s">
        <v>10</v>
      </c>
      <c r="S29" s="9" t="s">
        <v>10</v>
      </c>
    </row>
    <row r="30" spans="1:19" x14ac:dyDescent="0.25">
      <c r="A30" s="7">
        <v>112</v>
      </c>
      <c r="B30" s="10">
        <v>3</v>
      </c>
      <c r="C30" s="7">
        <v>209</v>
      </c>
      <c r="D30" s="8">
        <v>13</v>
      </c>
      <c r="E30" s="9">
        <v>70</v>
      </c>
      <c r="F30" s="10">
        <v>70</v>
      </c>
      <c r="G30" s="9" t="s">
        <v>10</v>
      </c>
      <c r="H30" s="9" t="s">
        <v>10</v>
      </c>
      <c r="I30" s="9" t="s">
        <v>10</v>
      </c>
      <c r="J30" s="9" t="s">
        <v>10</v>
      </c>
      <c r="K30" s="9" t="s">
        <v>10</v>
      </c>
      <c r="L30" s="9" t="s">
        <v>10</v>
      </c>
      <c r="M30" s="9" t="s">
        <v>10</v>
      </c>
      <c r="N30" s="9" t="s">
        <v>10</v>
      </c>
      <c r="O30" s="9" t="s">
        <v>10</v>
      </c>
      <c r="P30" s="9" t="s">
        <v>10</v>
      </c>
      <c r="Q30" s="9" t="s">
        <v>10</v>
      </c>
      <c r="R30" s="9" t="s">
        <v>10</v>
      </c>
      <c r="S30" s="9" t="s">
        <v>10</v>
      </c>
    </row>
    <row r="31" spans="1:19" x14ac:dyDescent="0.25">
      <c r="A31" s="7">
        <v>112</v>
      </c>
      <c r="B31" s="10">
        <v>3</v>
      </c>
      <c r="C31" s="7">
        <v>209</v>
      </c>
      <c r="D31" s="8">
        <v>13</v>
      </c>
      <c r="E31" s="9">
        <v>80</v>
      </c>
      <c r="F31" s="10">
        <v>80</v>
      </c>
      <c r="G31" s="9" t="s">
        <v>10</v>
      </c>
      <c r="H31" s="9" t="s">
        <v>10</v>
      </c>
      <c r="I31" s="9" t="s">
        <v>10</v>
      </c>
      <c r="J31" s="9" t="s">
        <v>10</v>
      </c>
      <c r="K31" s="9" t="s">
        <v>10</v>
      </c>
      <c r="L31" s="9" t="s">
        <v>10</v>
      </c>
      <c r="M31" s="9" t="s">
        <v>10</v>
      </c>
      <c r="N31" s="9" t="s">
        <v>10</v>
      </c>
      <c r="O31" s="9" t="s">
        <v>10</v>
      </c>
      <c r="P31" s="9" t="s">
        <v>10</v>
      </c>
      <c r="Q31" s="9" t="s">
        <v>10</v>
      </c>
      <c r="R31" s="9" t="s">
        <v>10</v>
      </c>
      <c r="S31" s="9" t="s">
        <v>10</v>
      </c>
    </row>
    <row r="32" spans="1:19" x14ac:dyDescent="0.25">
      <c r="A32" s="7">
        <v>112</v>
      </c>
      <c r="B32" s="10">
        <v>3</v>
      </c>
      <c r="C32" s="7">
        <v>209</v>
      </c>
      <c r="D32" s="8">
        <v>13</v>
      </c>
      <c r="E32" s="10">
        <v>29.349999999999994</v>
      </c>
      <c r="F32" s="10">
        <v>99</v>
      </c>
      <c r="G32" s="16">
        <v>104.78681899999999</v>
      </c>
      <c r="H32" s="16">
        <v>152.11705000000001</v>
      </c>
      <c r="I32" s="16">
        <v>25.282240000000002</v>
      </c>
      <c r="J32" s="16">
        <v>35.892712000000003</v>
      </c>
      <c r="K32" s="16">
        <v>24.461912000000002</v>
      </c>
      <c r="L32" s="16">
        <v>26.311012000000002</v>
      </c>
      <c r="M32" s="9" t="s">
        <v>10</v>
      </c>
      <c r="N32" s="10">
        <v>342.11712599999998</v>
      </c>
      <c r="O32" s="9">
        <f>SUM(G32:N32)</f>
        <v>710.96887100000004</v>
      </c>
      <c r="P32" s="9">
        <f>SUM(G32,I32,K32)</f>
        <v>154.53097099999999</v>
      </c>
      <c r="Q32" s="9">
        <f>SUM(I32,J32,K32,L32,M32,N32)</f>
        <v>454.06500199999999</v>
      </c>
      <c r="R32" s="9">
        <f>SUM(J32,L32)</f>
        <v>62.203724000000008</v>
      </c>
      <c r="S32" s="9">
        <f>SUM(I32:L32)</f>
        <v>111.94787600000001</v>
      </c>
    </row>
    <row r="33" spans="1:19" x14ac:dyDescent="0.25">
      <c r="A33" s="10">
        <v>124</v>
      </c>
      <c r="B33" s="7">
        <v>1</v>
      </c>
      <c r="C33" s="10">
        <v>108</v>
      </c>
      <c r="D33" s="17">
        <v>1</v>
      </c>
      <c r="E33" s="9">
        <v>0</v>
      </c>
      <c r="F33" s="10">
        <v>0</v>
      </c>
      <c r="G33" s="9">
        <v>94.431870000000004</v>
      </c>
      <c r="H33" s="9">
        <v>23.897099000000001</v>
      </c>
      <c r="I33" s="9" t="s">
        <v>10</v>
      </c>
      <c r="J33" s="9" t="s">
        <v>10</v>
      </c>
      <c r="K33" s="9" t="s">
        <v>10</v>
      </c>
      <c r="L33" s="9" t="s">
        <v>10</v>
      </c>
      <c r="M33" s="9">
        <v>468.11148100000003</v>
      </c>
      <c r="N33" s="9" t="s">
        <v>10</v>
      </c>
      <c r="O33" s="9">
        <f>SUM(G33:N33)</f>
        <v>586.44045000000006</v>
      </c>
      <c r="P33" s="9">
        <f>SUM(G33,I33,K33)</f>
        <v>94.431870000000004</v>
      </c>
      <c r="Q33" s="9">
        <f>SUM(I33,J33,K33,L33,M33,N33)</f>
        <v>468.11148100000003</v>
      </c>
      <c r="R33" s="9" t="s">
        <v>10</v>
      </c>
      <c r="S33" s="9" t="s">
        <v>10</v>
      </c>
    </row>
    <row r="34" spans="1:19" x14ac:dyDescent="0.25">
      <c r="A34" s="10">
        <v>124</v>
      </c>
      <c r="B34" s="7">
        <v>1</v>
      </c>
      <c r="C34" s="10">
        <v>108</v>
      </c>
      <c r="D34" s="17">
        <v>1</v>
      </c>
      <c r="E34" s="9">
        <v>10</v>
      </c>
      <c r="F34" s="10">
        <v>10</v>
      </c>
      <c r="G34" s="9">
        <v>101.14241800000001</v>
      </c>
      <c r="H34" s="9">
        <v>40.478484999999999</v>
      </c>
      <c r="I34" s="9">
        <v>14.335570000000001</v>
      </c>
      <c r="J34" s="9">
        <v>37.062694999999998</v>
      </c>
      <c r="K34" s="9">
        <v>15.81485</v>
      </c>
      <c r="L34" s="9">
        <v>63.219054999999997</v>
      </c>
      <c r="M34" s="9" t="s">
        <v>10</v>
      </c>
      <c r="N34" s="9">
        <v>359.85507200000001</v>
      </c>
      <c r="O34" s="9">
        <f>SUM(G34:N34)</f>
        <v>631.90814499999999</v>
      </c>
      <c r="P34" s="9">
        <f>SUM(G34,I34,K34)</f>
        <v>131.29283800000002</v>
      </c>
      <c r="Q34" s="9">
        <f>SUM(I34,J34,K34,L34,M34,N34)</f>
        <v>490.28724199999999</v>
      </c>
      <c r="R34" s="9">
        <f>SUM(J34,L34)</f>
        <v>100.28174999999999</v>
      </c>
      <c r="S34" s="9">
        <f>SUM(I34:L34)</f>
        <v>130.43216999999999</v>
      </c>
    </row>
    <row r="35" spans="1:19" x14ac:dyDescent="0.25">
      <c r="A35" s="10">
        <v>124</v>
      </c>
      <c r="B35" s="10">
        <v>1</v>
      </c>
      <c r="C35" s="10">
        <v>108</v>
      </c>
      <c r="D35" s="17">
        <v>1</v>
      </c>
      <c r="E35" s="9">
        <v>20</v>
      </c>
      <c r="F35" s="10">
        <v>20</v>
      </c>
      <c r="G35" s="9">
        <v>97.242500000000007</v>
      </c>
      <c r="H35" s="9">
        <v>43.591698000000001</v>
      </c>
      <c r="I35" s="9">
        <v>18.101011</v>
      </c>
      <c r="J35" s="9">
        <v>67.690513999999993</v>
      </c>
      <c r="K35" s="9">
        <v>21.012502999999999</v>
      </c>
      <c r="L35" s="9">
        <v>51.747909999999997</v>
      </c>
      <c r="M35" s="9" t="s">
        <v>10</v>
      </c>
      <c r="N35" s="9">
        <v>332.03790300000003</v>
      </c>
      <c r="O35" s="9">
        <f>SUM(G35:N35)</f>
        <v>631.42403899999999</v>
      </c>
      <c r="P35" s="9">
        <f>SUM(G35,I35,K35)</f>
        <v>136.35601400000002</v>
      </c>
      <c r="Q35" s="9">
        <f>SUM(I35,J35,K35,L35,M35,N35)</f>
        <v>490.58984099999998</v>
      </c>
      <c r="R35" s="9">
        <f>SUM(J35,L35)</f>
        <v>119.438424</v>
      </c>
      <c r="S35" s="9">
        <f>SUM(I35:L35)</f>
        <v>158.55193799999998</v>
      </c>
    </row>
    <row r="36" spans="1:19" x14ac:dyDescent="0.25">
      <c r="A36" s="10">
        <v>124</v>
      </c>
      <c r="B36" s="10">
        <v>1</v>
      </c>
      <c r="C36" s="10">
        <v>108</v>
      </c>
      <c r="D36" s="17">
        <v>1</v>
      </c>
      <c r="E36" s="9">
        <v>30</v>
      </c>
      <c r="F36" s="10">
        <v>30</v>
      </c>
      <c r="G36" s="9">
        <v>103.072197</v>
      </c>
      <c r="H36" s="9">
        <v>45.460968000000001</v>
      </c>
      <c r="I36" s="9">
        <v>21.341978000000001</v>
      </c>
      <c r="J36" s="9">
        <v>55.304904999999998</v>
      </c>
      <c r="K36" s="9">
        <v>19.815629999999999</v>
      </c>
      <c r="L36" s="9">
        <v>50.698962999999999</v>
      </c>
      <c r="M36" s="9" t="s">
        <v>10</v>
      </c>
      <c r="N36" s="9">
        <v>336.48916600000001</v>
      </c>
      <c r="O36" s="9">
        <f>N36+L36+K36+J36+I36+H36+G36</f>
        <v>632.183807</v>
      </c>
      <c r="P36" s="9">
        <f>G36+I36+K36</f>
        <v>144.229805</v>
      </c>
      <c r="Q36" s="9">
        <f>I36+J36+K36+L36+N36</f>
        <v>483.650642</v>
      </c>
      <c r="R36" s="9">
        <f>J36+L36</f>
        <v>106.003868</v>
      </c>
      <c r="S36" s="9">
        <f>I36+J36+K36+L36</f>
        <v>147.16147599999999</v>
      </c>
    </row>
    <row r="37" spans="1:19" x14ac:dyDescent="0.25">
      <c r="A37" s="10">
        <v>124</v>
      </c>
      <c r="B37" s="10">
        <v>1</v>
      </c>
      <c r="C37" s="10">
        <v>108</v>
      </c>
      <c r="D37" s="17">
        <v>1</v>
      </c>
      <c r="E37" s="9">
        <v>40</v>
      </c>
      <c r="F37" s="10">
        <v>40</v>
      </c>
      <c r="G37" s="9">
        <v>97.518180999999998</v>
      </c>
      <c r="H37" s="9">
        <v>65.169014000000004</v>
      </c>
      <c r="I37" s="9">
        <v>20.057693</v>
      </c>
      <c r="J37" s="9">
        <v>54.598885000000003</v>
      </c>
      <c r="K37" s="9">
        <v>24.186229999999998</v>
      </c>
      <c r="L37" s="9">
        <v>58.633285999999998</v>
      </c>
      <c r="M37" s="9" t="s">
        <v>10</v>
      </c>
      <c r="N37" s="9">
        <v>339.219086</v>
      </c>
      <c r="O37" s="9">
        <f t="shared" ref="O37:O38" si="0">N37+L37+K37+J37+I37+H37+G37</f>
        <v>659.38237500000002</v>
      </c>
      <c r="P37" s="9">
        <f t="shared" ref="P37:P38" si="1">G37+I37+K37</f>
        <v>141.76210399999999</v>
      </c>
      <c r="Q37" s="9">
        <f t="shared" ref="Q37:Q38" si="2">I37+J37+K37+L37+N37</f>
        <v>496.69517999999999</v>
      </c>
      <c r="R37" s="9">
        <f t="shared" ref="R37:R38" si="3">J37+L37</f>
        <v>113.23217099999999</v>
      </c>
      <c r="S37" s="9">
        <f t="shared" ref="S37:S38" si="4">I37+J37+K37+L37</f>
        <v>157.47609399999999</v>
      </c>
    </row>
    <row r="38" spans="1:19" x14ac:dyDescent="0.25">
      <c r="A38" s="10">
        <v>124</v>
      </c>
      <c r="B38" s="10">
        <v>3</v>
      </c>
      <c r="C38" s="10">
        <v>108</v>
      </c>
      <c r="D38" s="17">
        <v>1</v>
      </c>
      <c r="E38" s="9">
        <v>50</v>
      </c>
      <c r="F38" s="10">
        <v>50</v>
      </c>
      <c r="G38" s="9">
        <v>109.446564</v>
      </c>
      <c r="H38" s="9">
        <v>127.25843</v>
      </c>
      <c r="I38" s="9">
        <v>23.043150000000001</v>
      </c>
      <c r="J38" s="9">
        <v>57.261589000000001</v>
      </c>
      <c r="K38" s="9">
        <v>29.014061000000002</v>
      </c>
      <c r="L38" s="9">
        <v>58.747593000000002</v>
      </c>
      <c r="M38" s="9" t="s">
        <v>10</v>
      </c>
      <c r="N38" s="9">
        <v>347.30807499999997</v>
      </c>
      <c r="O38" s="9">
        <f t="shared" si="0"/>
        <v>752.07946199999992</v>
      </c>
      <c r="P38" s="9">
        <f t="shared" si="1"/>
        <v>161.50377499999999</v>
      </c>
      <c r="Q38" s="9">
        <f t="shared" si="2"/>
        <v>515.37446799999998</v>
      </c>
      <c r="R38" s="9">
        <f t="shared" si="3"/>
        <v>116.00918200000001</v>
      </c>
      <c r="S38" s="9">
        <f t="shared" si="4"/>
        <v>168.06639300000001</v>
      </c>
    </row>
    <row r="39" spans="1:19" x14ac:dyDescent="0.25">
      <c r="A39" s="10">
        <v>124</v>
      </c>
      <c r="B39" s="10">
        <v>3</v>
      </c>
      <c r="C39" s="10">
        <v>108</v>
      </c>
      <c r="D39" s="17">
        <v>1</v>
      </c>
      <c r="E39" s="9">
        <v>60</v>
      </c>
      <c r="F39" s="10">
        <v>60</v>
      </c>
      <c r="G39" s="9" t="s">
        <v>10</v>
      </c>
      <c r="H39" s="9" t="s">
        <v>10</v>
      </c>
      <c r="I39" s="9" t="s">
        <v>10</v>
      </c>
      <c r="J39" s="9" t="s">
        <v>10</v>
      </c>
      <c r="K39" s="9" t="s">
        <v>10</v>
      </c>
      <c r="L39" s="9" t="s">
        <v>10</v>
      </c>
      <c r="M39" s="9" t="s">
        <v>10</v>
      </c>
      <c r="N39" s="9" t="s">
        <v>10</v>
      </c>
      <c r="O39" s="9" t="s">
        <v>10</v>
      </c>
      <c r="P39" s="9" t="s">
        <v>10</v>
      </c>
      <c r="Q39" s="9" t="s">
        <v>10</v>
      </c>
      <c r="R39" s="9" t="s">
        <v>10</v>
      </c>
      <c r="S39" s="9" t="s">
        <v>10</v>
      </c>
    </row>
    <row r="40" spans="1:19" x14ac:dyDescent="0.25">
      <c r="A40" s="10">
        <v>124</v>
      </c>
      <c r="B40" s="10">
        <v>3</v>
      </c>
      <c r="C40" s="10">
        <v>108</v>
      </c>
      <c r="D40" s="17">
        <v>1</v>
      </c>
      <c r="E40" s="9">
        <v>70</v>
      </c>
      <c r="F40" s="10">
        <v>70</v>
      </c>
      <c r="G40" s="9" t="s">
        <v>10</v>
      </c>
      <c r="H40" s="9" t="s">
        <v>10</v>
      </c>
      <c r="I40" s="9" t="s">
        <v>10</v>
      </c>
      <c r="J40" s="9" t="s">
        <v>10</v>
      </c>
      <c r="K40" s="9" t="s">
        <v>10</v>
      </c>
      <c r="L40" s="9" t="s">
        <v>10</v>
      </c>
      <c r="M40" s="9" t="s">
        <v>10</v>
      </c>
      <c r="N40" s="9" t="s">
        <v>10</v>
      </c>
      <c r="O40" s="9" t="s">
        <v>10</v>
      </c>
      <c r="P40" s="9" t="s">
        <v>10</v>
      </c>
      <c r="Q40" s="9" t="s">
        <v>10</v>
      </c>
      <c r="R40" s="9" t="s">
        <v>10</v>
      </c>
      <c r="S40" s="9" t="s">
        <v>10</v>
      </c>
    </row>
    <row r="41" spans="1:19" x14ac:dyDescent="0.25">
      <c r="A41" s="10">
        <v>124</v>
      </c>
      <c r="B41" s="10">
        <v>3</v>
      </c>
      <c r="C41" s="10">
        <v>108</v>
      </c>
      <c r="D41" s="17">
        <v>1</v>
      </c>
      <c r="E41" s="9">
        <v>80</v>
      </c>
      <c r="F41" s="10">
        <v>80</v>
      </c>
      <c r="G41" s="9" t="s">
        <v>10</v>
      </c>
      <c r="H41" s="9" t="s">
        <v>10</v>
      </c>
      <c r="I41" s="9" t="s">
        <v>10</v>
      </c>
      <c r="J41" s="9" t="s">
        <v>10</v>
      </c>
      <c r="K41" s="9" t="s">
        <v>10</v>
      </c>
      <c r="L41" s="9" t="s">
        <v>10</v>
      </c>
      <c r="M41" s="9" t="s">
        <v>10</v>
      </c>
      <c r="N41" s="9" t="s">
        <v>10</v>
      </c>
      <c r="O41" s="9" t="s">
        <v>10</v>
      </c>
      <c r="P41" s="9" t="s">
        <v>10</v>
      </c>
      <c r="Q41" s="9" t="s">
        <v>10</v>
      </c>
      <c r="R41" s="9" t="s">
        <v>10</v>
      </c>
      <c r="S41" s="9" t="s">
        <v>10</v>
      </c>
    </row>
    <row r="42" spans="1:19" x14ac:dyDescent="0.25">
      <c r="A42" s="10">
        <v>124</v>
      </c>
      <c r="B42" s="10">
        <v>3</v>
      </c>
      <c r="C42" s="10">
        <v>108</v>
      </c>
      <c r="D42" s="17">
        <v>1</v>
      </c>
      <c r="E42" s="10">
        <v>51.46</v>
      </c>
      <c r="F42" s="10">
        <v>99</v>
      </c>
      <c r="G42" s="9">
        <v>112.862358</v>
      </c>
      <c r="H42" s="9">
        <v>143.86000100000001</v>
      </c>
      <c r="I42" s="9">
        <v>28.402180000000001</v>
      </c>
      <c r="J42" s="9">
        <v>55.190601000000001</v>
      </c>
      <c r="K42" s="9">
        <v>29.229233000000001</v>
      </c>
      <c r="L42" s="9">
        <v>61.309441</v>
      </c>
      <c r="M42" s="9" t="s">
        <v>10</v>
      </c>
      <c r="N42" s="9">
        <v>344.56469700000002</v>
      </c>
      <c r="O42" s="9">
        <f t="shared" ref="O42:O49" si="5">SUM(G42:N42)</f>
        <v>775.41851100000008</v>
      </c>
      <c r="P42" s="9">
        <f t="shared" ref="P42:P49" si="6">SUM(G42,I42,K42)</f>
        <v>170.49377100000001</v>
      </c>
      <c r="Q42" s="9">
        <f t="shared" ref="Q42:Q49" si="7">SUM(I42,J42,K42,L42,M42,N42)</f>
        <v>518.69615199999998</v>
      </c>
      <c r="R42" s="9">
        <f>SUM(J42,L42)</f>
        <v>116.50004200000001</v>
      </c>
      <c r="S42" s="9">
        <f>SUM(I42:L42)</f>
        <v>174.13145499999999</v>
      </c>
    </row>
    <row r="43" spans="1:19" x14ac:dyDescent="0.25">
      <c r="A43" s="7">
        <v>125</v>
      </c>
      <c r="B43" s="7">
        <v>1</v>
      </c>
      <c r="C43" s="7">
        <v>109</v>
      </c>
      <c r="D43" s="8">
        <v>3</v>
      </c>
      <c r="E43" s="9">
        <v>0</v>
      </c>
      <c r="F43" s="10">
        <v>0</v>
      </c>
      <c r="G43" s="16">
        <v>101.07517199999999</v>
      </c>
      <c r="H43" s="16">
        <v>10.684437000000001</v>
      </c>
      <c r="I43" s="9" t="s">
        <v>10</v>
      </c>
      <c r="J43" s="9" t="s">
        <v>10</v>
      </c>
      <c r="K43" s="9" t="s">
        <v>10</v>
      </c>
      <c r="L43" s="9" t="s">
        <v>10</v>
      </c>
      <c r="M43" s="16">
        <v>465.86566199999999</v>
      </c>
      <c r="N43" s="9" t="s">
        <v>10</v>
      </c>
      <c r="O43" s="9">
        <f t="shared" si="5"/>
        <v>577.625271</v>
      </c>
      <c r="P43" s="9">
        <f t="shared" si="6"/>
        <v>101.07517199999999</v>
      </c>
      <c r="Q43" s="9">
        <f t="shared" si="7"/>
        <v>465.86566199999999</v>
      </c>
      <c r="R43" s="9" t="s">
        <v>10</v>
      </c>
      <c r="S43" s="9" t="s">
        <v>10</v>
      </c>
    </row>
    <row r="44" spans="1:19" x14ac:dyDescent="0.25">
      <c r="A44" s="7">
        <v>125</v>
      </c>
      <c r="B44" s="7">
        <v>1</v>
      </c>
      <c r="C44" s="7">
        <v>109</v>
      </c>
      <c r="D44" s="8">
        <v>3</v>
      </c>
      <c r="E44" s="9">
        <v>10</v>
      </c>
      <c r="F44" s="10">
        <v>10</v>
      </c>
      <c r="G44" s="16">
        <v>115.538498</v>
      </c>
      <c r="H44" s="16">
        <v>39.826256000000001</v>
      </c>
      <c r="I44" s="16">
        <v>19.318054</v>
      </c>
      <c r="J44" s="16">
        <v>57.470032000000003</v>
      </c>
      <c r="K44" s="16">
        <v>18.645652999999999</v>
      </c>
      <c r="L44" s="16">
        <v>42.098968999999997</v>
      </c>
      <c r="M44" s="9" t="s">
        <v>10</v>
      </c>
      <c r="N44" s="16">
        <v>338.00204500000001</v>
      </c>
      <c r="O44" s="9">
        <f t="shared" si="5"/>
        <v>630.89950700000009</v>
      </c>
      <c r="P44" s="9">
        <f t="shared" si="6"/>
        <v>153.502205</v>
      </c>
      <c r="Q44" s="9">
        <f t="shared" si="7"/>
        <v>475.53475300000002</v>
      </c>
      <c r="R44" s="9">
        <f t="shared" ref="R44:R49" si="8">SUM(J44,L44)</f>
        <v>99.569001</v>
      </c>
      <c r="S44" s="9">
        <f t="shared" ref="S44:S49" si="9">SUM(I44:L44)</f>
        <v>137.53270800000001</v>
      </c>
    </row>
    <row r="45" spans="1:19" x14ac:dyDescent="0.25">
      <c r="A45" s="7">
        <v>125</v>
      </c>
      <c r="B45" s="10">
        <v>1</v>
      </c>
      <c r="C45" s="7">
        <v>109</v>
      </c>
      <c r="D45" s="8">
        <v>3</v>
      </c>
      <c r="E45" s="9">
        <v>20</v>
      </c>
      <c r="F45" s="10">
        <v>20</v>
      </c>
      <c r="G45" s="16">
        <v>93.10051</v>
      </c>
      <c r="H45" s="16">
        <v>51.310848</v>
      </c>
      <c r="I45" s="16">
        <v>19.526496999999999</v>
      </c>
      <c r="J45" s="16">
        <v>62.331485999999998</v>
      </c>
      <c r="K45" s="16">
        <v>23.291937000000001</v>
      </c>
      <c r="L45" s="16">
        <v>87.667518999999999</v>
      </c>
      <c r="M45" s="9" t="s">
        <v>10</v>
      </c>
      <c r="N45" s="16">
        <v>293.41522200000003</v>
      </c>
      <c r="O45" s="9">
        <f t="shared" si="5"/>
        <v>630.64401900000007</v>
      </c>
      <c r="P45" s="9">
        <f t="shared" si="6"/>
        <v>135.91894399999998</v>
      </c>
      <c r="Q45" s="9">
        <f t="shared" si="7"/>
        <v>486.23266100000001</v>
      </c>
      <c r="R45" s="9">
        <f t="shared" si="8"/>
        <v>149.99900500000001</v>
      </c>
      <c r="S45" s="9">
        <f t="shared" si="9"/>
        <v>192.81743899999998</v>
      </c>
    </row>
    <row r="46" spans="1:19" x14ac:dyDescent="0.25">
      <c r="A46" s="7">
        <v>125</v>
      </c>
      <c r="B46" s="10">
        <v>1</v>
      </c>
      <c r="C46" s="7">
        <v>109</v>
      </c>
      <c r="D46" s="8">
        <v>3</v>
      </c>
      <c r="E46" s="9">
        <v>30</v>
      </c>
      <c r="F46" s="10">
        <v>30</v>
      </c>
      <c r="G46" s="16">
        <v>93.376198000000002</v>
      </c>
      <c r="H46" s="16">
        <v>51.095680000000002</v>
      </c>
      <c r="I46" s="16">
        <v>20.622509000000001</v>
      </c>
      <c r="J46" s="16">
        <v>56.421089000000002</v>
      </c>
      <c r="K46" s="16">
        <v>22.653158000000001</v>
      </c>
      <c r="L46" s="16">
        <v>77.702552999999995</v>
      </c>
      <c r="M46" s="9" t="s">
        <v>10</v>
      </c>
      <c r="N46" s="16">
        <v>312.16845699999999</v>
      </c>
      <c r="O46" s="9">
        <f t="shared" si="5"/>
        <v>634.03964399999995</v>
      </c>
      <c r="P46" s="9">
        <f t="shared" si="6"/>
        <v>136.65186499999999</v>
      </c>
      <c r="Q46" s="9">
        <f t="shared" si="7"/>
        <v>489.56776600000001</v>
      </c>
      <c r="R46" s="9">
        <f t="shared" si="8"/>
        <v>134.12364199999999</v>
      </c>
      <c r="S46" s="9">
        <f t="shared" si="9"/>
        <v>177.39930900000002</v>
      </c>
    </row>
    <row r="47" spans="1:19" x14ac:dyDescent="0.25">
      <c r="A47" s="7">
        <v>125</v>
      </c>
      <c r="B47" s="10">
        <v>1</v>
      </c>
      <c r="C47" s="7">
        <v>109</v>
      </c>
      <c r="D47" s="8">
        <v>3</v>
      </c>
      <c r="E47" s="9">
        <v>40</v>
      </c>
      <c r="F47" s="10">
        <v>40</v>
      </c>
      <c r="G47" s="16">
        <v>95.312706000000006</v>
      </c>
      <c r="H47" s="16">
        <v>65.814514000000003</v>
      </c>
      <c r="I47" s="16">
        <v>18.383417000000001</v>
      </c>
      <c r="J47" s="16">
        <v>60.173079999999999</v>
      </c>
      <c r="K47" s="16">
        <v>22.982634000000001</v>
      </c>
      <c r="L47" s="16">
        <v>65.397628999999995</v>
      </c>
      <c r="M47" s="9" t="s">
        <v>10</v>
      </c>
      <c r="N47" s="16">
        <v>332.65646400000003</v>
      </c>
      <c r="O47" s="9">
        <f t="shared" si="5"/>
        <v>660.72044400000004</v>
      </c>
      <c r="P47" s="9">
        <f t="shared" si="6"/>
        <v>136.67875699999999</v>
      </c>
      <c r="Q47" s="9">
        <f t="shared" si="7"/>
        <v>499.59322400000002</v>
      </c>
      <c r="R47" s="9">
        <f t="shared" si="8"/>
        <v>125.57070899999999</v>
      </c>
      <c r="S47" s="9">
        <f t="shared" si="9"/>
        <v>166.93675999999999</v>
      </c>
    </row>
    <row r="48" spans="1:19" x14ac:dyDescent="0.25">
      <c r="A48" s="7">
        <v>125</v>
      </c>
      <c r="B48" s="10">
        <v>1</v>
      </c>
      <c r="C48" s="7">
        <v>109</v>
      </c>
      <c r="D48" s="8">
        <v>3</v>
      </c>
      <c r="E48" s="9">
        <v>50</v>
      </c>
      <c r="F48" s="10">
        <v>50</v>
      </c>
      <c r="G48" s="16">
        <v>96.045624000000004</v>
      </c>
      <c r="H48" s="16">
        <v>81.844536000000005</v>
      </c>
      <c r="I48" s="16">
        <v>22.014378000000001</v>
      </c>
      <c r="J48" s="16">
        <v>60.072220000000002</v>
      </c>
      <c r="K48" s="16">
        <v>25.221724999999999</v>
      </c>
      <c r="L48" s="16">
        <v>67.152596000000003</v>
      </c>
      <c r="M48" s="9" t="s">
        <v>10</v>
      </c>
      <c r="N48" s="16">
        <v>347.50979599999999</v>
      </c>
      <c r="O48" s="9">
        <f t="shared" si="5"/>
        <v>699.86087500000008</v>
      </c>
      <c r="P48" s="9">
        <f t="shared" si="6"/>
        <v>143.28172699999999</v>
      </c>
      <c r="Q48" s="9">
        <f t="shared" si="7"/>
        <v>521.97071499999993</v>
      </c>
      <c r="R48" s="9">
        <f t="shared" si="8"/>
        <v>127.224816</v>
      </c>
      <c r="S48" s="9">
        <f t="shared" si="9"/>
        <v>174.46091899999999</v>
      </c>
    </row>
    <row r="49" spans="1:19" x14ac:dyDescent="0.25">
      <c r="A49" s="7">
        <v>125</v>
      </c>
      <c r="B49" s="10">
        <v>3</v>
      </c>
      <c r="C49" s="7">
        <v>109</v>
      </c>
      <c r="D49" s="8">
        <v>3</v>
      </c>
      <c r="E49" s="9">
        <v>60</v>
      </c>
      <c r="F49" s="10">
        <v>60</v>
      </c>
      <c r="G49" s="16">
        <v>109.285179</v>
      </c>
      <c r="H49" s="16">
        <v>150.355377</v>
      </c>
      <c r="I49" s="16">
        <v>26.674109999999999</v>
      </c>
      <c r="J49" s="16">
        <v>64.462990000000005</v>
      </c>
      <c r="K49" s="16">
        <v>27.070826</v>
      </c>
      <c r="L49" s="16">
        <v>80.136634999999998</v>
      </c>
      <c r="M49" s="9" t="s">
        <v>10</v>
      </c>
      <c r="N49" s="16">
        <v>335.09728999999999</v>
      </c>
      <c r="O49" s="9">
        <f t="shared" si="5"/>
        <v>793.08240699999999</v>
      </c>
      <c r="P49" s="9">
        <f t="shared" si="6"/>
        <v>163.03011500000002</v>
      </c>
      <c r="Q49" s="9">
        <f t="shared" si="7"/>
        <v>533.44185100000004</v>
      </c>
      <c r="R49" s="9">
        <f t="shared" si="8"/>
        <v>144.599625</v>
      </c>
      <c r="S49" s="9">
        <f t="shared" si="9"/>
        <v>198.344561</v>
      </c>
    </row>
    <row r="50" spans="1:19" x14ac:dyDescent="0.25">
      <c r="A50" s="7">
        <v>125</v>
      </c>
      <c r="B50" s="10">
        <v>3</v>
      </c>
      <c r="C50" s="7">
        <v>109</v>
      </c>
      <c r="D50" s="8">
        <v>3</v>
      </c>
      <c r="E50" s="9">
        <v>70</v>
      </c>
      <c r="F50" s="10">
        <v>70</v>
      </c>
      <c r="G50" s="9" t="s">
        <v>10</v>
      </c>
      <c r="H50" s="9" t="s">
        <v>10</v>
      </c>
      <c r="I50" s="9" t="s">
        <v>10</v>
      </c>
      <c r="J50" s="9" t="s">
        <v>10</v>
      </c>
      <c r="K50" s="9" t="s">
        <v>10</v>
      </c>
      <c r="L50" s="9" t="s">
        <v>10</v>
      </c>
      <c r="M50" s="9" t="s">
        <v>10</v>
      </c>
      <c r="N50" s="9" t="s">
        <v>10</v>
      </c>
      <c r="O50" s="9" t="s">
        <v>10</v>
      </c>
      <c r="P50" s="9" t="s">
        <v>10</v>
      </c>
      <c r="Q50" s="9" t="s">
        <v>10</v>
      </c>
      <c r="R50" s="9" t="s">
        <v>10</v>
      </c>
      <c r="S50" s="9" t="s">
        <v>10</v>
      </c>
    </row>
    <row r="51" spans="1:19" x14ac:dyDescent="0.25">
      <c r="A51" s="7">
        <v>125</v>
      </c>
      <c r="B51" s="10">
        <v>3</v>
      </c>
      <c r="C51" s="7">
        <v>109</v>
      </c>
      <c r="D51" s="8">
        <v>3</v>
      </c>
      <c r="E51" s="9">
        <v>80</v>
      </c>
      <c r="F51" s="10">
        <v>80</v>
      </c>
      <c r="G51" s="9" t="s">
        <v>10</v>
      </c>
      <c r="H51" s="9" t="s">
        <v>10</v>
      </c>
      <c r="I51" s="9" t="s">
        <v>10</v>
      </c>
      <c r="J51" s="9" t="s">
        <v>10</v>
      </c>
      <c r="K51" s="9" t="s">
        <v>10</v>
      </c>
      <c r="L51" s="9" t="s">
        <v>10</v>
      </c>
      <c r="M51" s="9" t="s">
        <v>10</v>
      </c>
      <c r="N51" s="9" t="s">
        <v>10</v>
      </c>
      <c r="O51" s="9" t="s">
        <v>10</v>
      </c>
      <c r="P51" s="9" t="s">
        <v>10</v>
      </c>
      <c r="Q51" s="9" t="s">
        <v>10</v>
      </c>
      <c r="R51" s="9" t="s">
        <v>10</v>
      </c>
      <c r="S51" s="9" t="s">
        <v>10</v>
      </c>
    </row>
    <row r="52" spans="1:19" x14ac:dyDescent="0.25">
      <c r="A52" s="7">
        <v>125</v>
      </c>
      <c r="B52" s="10">
        <v>3</v>
      </c>
      <c r="C52" s="7">
        <v>109</v>
      </c>
      <c r="D52" s="8">
        <v>3</v>
      </c>
      <c r="E52" s="10">
        <v>62.49</v>
      </c>
      <c r="F52" s="10">
        <v>99</v>
      </c>
      <c r="G52" s="16">
        <v>116.16383399999999</v>
      </c>
      <c r="H52" s="16">
        <v>137.51252700000001</v>
      </c>
      <c r="I52" s="16">
        <v>23.070045</v>
      </c>
      <c r="J52" s="16">
        <v>67.434997999999993</v>
      </c>
      <c r="K52" s="16">
        <v>33.196392000000003</v>
      </c>
      <c r="L52" s="16">
        <v>79.625609999999995</v>
      </c>
      <c r="M52" s="9" t="s">
        <v>10</v>
      </c>
      <c r="N52" s="16">
        <v>330.03411899999998</v>
      </c>
      <c r="O52" s="9">
        <f>SUM(G52:N52)</f>
        <v>787.03752499999996</v>
      </c>
      <c r="P52" s="9">
        <f>SUM(G52,I52,K52)</f>
        <v>172.430271</v>
      </c>
      <c r="Q52" s="9">
        <f>SUM(I52,J52,K52,L52,M52,N52)</f>
        <v>533.36116399999992</v>
      </c>
      <c r="R52" s="9">
        <f>SUM(J52,L52)</f>
        <v>147.060608</v>
      </c>
      <c r="S52" s="9">
        <f>SUM(I52:L52)</f>
        <v>203.327045</v>
      </c>
    </row>
    <row r="53" spans="1:19" x14ac:dyDescent="0.25">
      <c r="A53" s="18">
        <v>665</v>
      </c>
      <c r="B53" s="7">
        <v>1</v>
      </c>
      <c r="C53" s="18">
        <v>107</v>
      </c>
      <c r="D53" s="8">
        <v>5</v>
      </c>
      <c r="E53" s="9">
        <v>0</v>
      </c>
      <c r="F53" s="10">
        <v>0</v>
      </c>
      <c r="G53" s="9" t="s">
        <v>10</v>
      </c>
      <c r="H53" s="9" t="s">
        <v>10</v>
      </c>
      <c r="I53" s="9" t="s">
        <v>10</v>
      </c>
      <c r="J53" s="9" t="s">
        <v>10</v>
      </c>
      <c r="K53" s="9" t="s">
        <v>10</v>
      </c>
      <c r="L53" s="9" t="s">
        <v>10</v>
      </c>
      <c r="M53" s="9" t="s">
        <v>10</v>
      </c>
      <c r="N53" s="9" t="s">
        <v>10</v>
      </c>
      <c r="O53" s="9" t="s">
        <v>10</v>
      </c>
      <c r="P53" s="9" t="s">
        <v>10</v>
      </c>
      <c r="Q53" s="9" t="s">
        <v>10</v>
      </c>
      <c r="R53" s="9" t="s">
        <v>10</v>
      </c>
      <c r="S53" s="9" t="s">
        <v>10</v>
      </c>
    </row>
    <row r="54" spans="1:19" x14ac:dyDescent="0.25">
      <c r="A54" s="18">
        <v>665</v>
      </c>
      <c r="B54" s="10">
        <v>1</v>
      </c>
      <c r="C54" s="18">
        <v>107</v>
      </c>
      <c r="D54" s="8">
        <v>5</v>
      </c>
      <c r="E54" s="9">
        <v>10</v>
      </c>
      <c r="F54" s="10">
        <v>10</v>
      </c>
      <c r="G54" s="9" t="s">
        <v>10</v>
      </c>
      <c r="H54" s="9" t="s">
        <v>10</v>
      </c>
      <c r="I54" s="9" t="s">
        <v>10</v>
      </c>
      <c r="J54" s="9" t="s">
        <v>10</v>
      </c>
      <c r="K54" s="9" t="s">
        <v>10</v>
      </c>
      <c r="L54" s="9" t="s">
        <v>10</v>
      </c>
      <c r="M54" s="9" t="s">
        <v>10</v>
      </c>
      <c r="N54" s="9" t="s">
        <v>10</v>
      </c>
      <c r="O54" s="9" t="s">
        <v>10</v>
      </c>
      <c r="P54" s="9" t="s">
        <v>10</v>
      </c>
      <c r="Q54" s="9" t="s">
        <v>10</v>
      </c>
      <c r="R54" s="9" t="s">
        <v>10</v>
      </c>
      <c r="S54" s="9" t="s">
        <v>10</v>
      </c>
    </row>
    <row r="55" spans="1:19" x14ac:dyDescent="0.25">
      <c r="A55" s="18">
        <v>665</v>
      </c>
      <c r="B55" s="10">
        <v>1</v>
      </c>
      <c r="C55" s="18">
        <v>107</v>
      </c>
      <c r="D55" s="8">
        <v>5</v>
      </c>
      <c r="E55" s="9">
        <v>20</v>
      </c>
      <c r="F55" s="10">
        <v>20</v>
      </c>
      <c r="G55" s="16">
        <v>118.167587</v>
      </c>
      <c r="H55" s="16">
        <v>38.017498000000003</v>
      </c>
      <c r="I55" s="16">
        <v>26.949793</v>
      </c>
      <c r="J55" s="16">
        <v>40.962612</v>
      </c>
      <c r="K55" s="16">
        <v>29.498190000000001</v>
      </c>
      <c r="L55" s="16">
        <v>41.056747000000001</v>
      </c>
      <c r="M55" s="9" t="s">
        <v>10</v>
      </c>
      <c r="N55" s="16">
        <v>331.809235</v>
      </c>
      <c r="O55" s="9">
        <f>SUM(G55:N55)</f>
        <v>626.46166199999993</v>
      </c>
      <c r="P55" s="9">
        <f>SUM(G55,I55,K55)</f>
        <v>174.61556999999999</v>
      </c>
      <c r="Q55" s="9">
        <f>SUM(I55,J55,K55,L55,M55,N55)</f>
        <v>470.27657699999997</v>
      </c>
      <c r="R55" s="9">
        <f>SUM(J55,L55)</f>
        <v>82.019359000000009</v>
      </c>
      <c r="S55" s="9">
        <f>SUM(I55:L55)</f>
        <v>138.467342</v>
      </c>
    </row>
    <row r="56" spans="1:19" x14ac:dyDescent="0.25">
      <c r="A56" s="18">
        <v>665</v>
      </c>
      <c r="B56" s="10">
        <v>1</v>
      </c>
      <c r="C56" s="18">
        <v>107</v>
      </c>
      <c r="D56" s="8">
        <v>5</v>
      </c>
      <c r="E56" s="9">
        <v>30</v>
      </c>
      <c r="F56" s="10">
        <v>30</v>
      </c>
      <c r="G56" s="16">
        <v>108.693466</v>
      </c>
      <c r="H56" s="16">
        <v>58.740867999999999</v>
      </c>
      <c r="I56" s="16">
        <v>31.569181</v>
      </c>
      <c r="J56" s="16">
        <v>42.717574999999997</v>
      </c>
      <c r="K56" s="16">
        <v>33.418281999999998</v>
      </c>
      <c r="L56" s="16">
        <v>43.921168999999999</v>
      </c>
      <c r="M56" s="9" t="s">
        <v>10</v>
      </c>
      <c r="N56" s="16">
        <v>338.70135499999998</v>
      </c>
      <c r="O56" s="9">
        <f>SUM(G56:N56)</f>
        <v>657.76189599999998</v>
      </c>
      <c r="P56" s="9">
        <f>SUM(G56,I56,K56)</f>
        <v>173.68092900000002</v>
      </c>
      <c r="Q56" s="9">
        <f>SUM(I56,J56,K56,L56,M56,N56)</f>
        <v>490.32756199999994</v>
      </c>
      <c r="R56" s="9">
        <f>SUM(J56,L56)</f>
        <v>86.638744000000003</v>
      </c>
      <c r="S56" s="9">
        <f>SUM(I56:L56)</f>
        <v>151.62620699999999</v>
      </c>
    </row>
    <row r="57" spans="1:19" x14ac:dyDescent="0.25">
      <c r="A57" s="18">
        <v>665</v>
      </c>
      <c r="B57" s="10">
        <v>2</v>
      </c>
      <c r="C57" s="18">
        <v>107</v>
      </c>
      <c r="D57" s="8">
        <v>5</v>
      </c>
      <c r="E57" s="9">
        <v>40</v>
      </c>
      <c r="F57" s="10">
        <v>40</v>
      </c>
      <c r="G57" s="16">
        <v>113.24561300000001</v>
      </c>
      <c r="H57" s="16">
        <v>146.26718099999999</v>
      </c>
      <c r="I57" s="16">
        <v>32.792949999999998</v>
      </c>
      <c r="J57" s="16">
        <v>53.065810999999997</v>
      </c>
      <c r="K57" s="16">
        <v>32.967773000000001</v>
      </c>
      <c r="L57" s="16">
        <v>54.343372000000002</v>
      </c>
      <c r="M57" s="9" t="s">
        <v>10</v>
      </c>
      <c r="N57" s="16">
        <v>342.11041299999999</v>
      </c>
      <c r="O57" s="9">
        <f>SUM(G57:N57)</f>
        <v>774.79311299999995</v>
      </c>
      <c r="P57" s="9">
        <f>SUM(G57,I57,K57)</f>
        <v>179.006336</v>
      </c>
      <c r="Q57" s="9">
        <f>SUM(I57,J57,K57,L57,M57,N57)</f>
        <v>515.28031899999996</v>
      </c>
      <c r="R57" s="9">
        <f>SUM(J57,L57)</f>
        <v>107.409183</v>
      </c>
      <c r="S57" s="9">
        <f>SUM(I57:L57)</f>
        <v>173.16990599999997</v>
      </c>
    </row>
    <row r="58" spans="1:19" x14ac:dyDescent="0.25">
      <c r="A58" s="18">
        <v>665</v>
      </c>
      <c r="B58" s="10">
        <v>3</v>
      </c>
      <c r="C58" s="18">
        <v>107</v>
      </c>
      <c r="D58" s="8">
        <v>5</v>
      </c>
      <c r="E58" s="9">
        <v>50</v>
      </c>
      <c r="F58" s="10">
        <v>50</v>
      </c>
      <c r="G58" s="9" t="s">
        <v>10</v>
      </c>
      <c r="H58" s="9" t="s">
        <v>10</v>
      </c>
      <c r="I58" s="9" t="s">
        <v>10</v>
      </c>
      <c r="J58" s="9" t="s">
        <v>10</v>
      </c>
      <c r="K58" s="9" t="s">
        <v>10</v>
      </c>
      <c r="L58" s="9" t="s">
        <v>10</v>
      </c>
      <c r="M58" s="9" t="s">
        <v>10</v>
      </c>
      <c r="N58" s="9" t="s">
        <v>10</v>
      </c>
      <c r="O58" s="9" t="s">
        <v>10</v>
      </c>
      <c r="P58" s="9" t="s">
        <v>10</v>
      </c>
      <c r="Q58" s="9" t="s">
        <v>10</v>
      </c>
      <c r="R58" s="9" t="s">
        <v>10</v>
      </c>
      <c r="S58" s="9" t="s">
        <v>10</v>
      </c>
    </row>
    <row r="59" spans="1:19" x14ac:dyDescent="0.25">
      <c r="A59" s="18">
        <v>665</v>
      </c>
      <c r="B59" s="10">
        <v>3</v>
      </c>
      <c r="C59" s="18">
        <v>107</v>
      </c>
      <c r="D59" s="8">
        <v>5</v>
      </c>
      <c r="E59" s="9">
        <v>60</v>
      </c>
      <c r="F59" s="10">
        <v>60</v>
      </c>
      <c r="G59" s="9" t="s">
        <v>10</v>
      </c>
      <c r="H59" s="9" t="s">
        <v>10</v>
      </c>
      <c r="I59" s="9" t="s">
        <v>10</v>
      </c>
      <c r="J59" s="9" t="s">
        <v>10</v>
      </c>
      <c r="K59" s="9" t="s">
        <v>10</v>
      </c>
      <c r="L59" s="9" t="s">
        <v>10</v>
      </c>
      <c r="M59" s="9" t="s">
        <v>10</v>
      </c>
      <c r="N59" s="9" t="s">
        <v>10</v>
      </c>
      <c r="O59" s="9" t="s">
        <v>10</v>
      </c>
      <c r="P59" s="9" t="s">
        <v>10</v>
      </c>
      <c r="Q59" s="9" t="s">
        <v>10</v>
      </c>
      <c r="R59" s="9" t="s">
        <v>10</v>
      </c>
      <c r="S59" s="9" t="s">
        <v>10</v>
      </c>
    </row>
    <row r="60" spans="1:19" x14ac:dyDescent="0.25">
      <c r="A60" s="18">
        <v>665</v>
      </c>
      <c r="B60" s="10">
        <v>3</v>
      </c>
      <c r="C60" s="18">
        <v>107</v>
      </c>
      <c r="D60" s="8">
        <v>5</v>
      </c>
      <c r="E60" s="9">
        <v>70</v>
      </c>
      <c r="F60" s="10">
        <v>70</v>
      </c>
      <c r="G60" s="9" t="s">
        <v>10</v>
      </c>
      <c r="H60" s="9" t="s">
        <v>10</v>
      </c>
      <c r="I60" s="9" t="s">
        <v>10</v>
      </c>
      <c r="J60" s="9" t="s">
        <v>10</v>
      </c>
      <c r="K60" s="9" t="s">
        <v>10</v>
      </c>
      <c r="L60" s="9" t="s">
        <v>10</v>
      </c>
      <c r="M60" s="9" t="s">
        <v>10</v>
      </c>
      <c r="N60" s="9" t="s">
        <v>10</v>
      </c>
      <c r="O60" s="9" t="s">
        <v>10</v>
      </c>
      <c r="P60" s="9" t="s">
        <v>10</v>
      </c>
      <c r="Q60" s="9" t="s">
        <v>10</v>
      </c>
      <c r="R60" s="9" t="s">
        <v>10</v>
      </c>
      <c r="S60" s="9" t="s">
        <v>10</v>
      </c>
    </row>
    <row r="61" spans="1:19" x14ac:dyDescent="0.25">
      <c r="A61" s="18">
        <v>665</v>
      </c>
      <c r="B61" s="10">
        <v>3</v>
      </c>
      <c r="C61" s="18">
        <v>107</v>
      </c>
      <c r="D61" s="8">
        <v>5</v>
      </c>
      <c r="E61" s="9">
        <v>80</v>
      </c>
      <c r="F61" s="10">
        <v>80</v>
      </c>
      <c r="G61" s="9" t="s">
        <v>10</v>
      </c>
      <c r="H61" s="9" t="s">
        <v>10</v>
      </c>
      <c r="I61" s="9" t="s">
        <v>10</v>
      </c>
      <c r="J61" s="9" t="s">
        <v>10</v>
      </c>
      <c r="K61" s="9" t="s">
        <v>10</v>
      </c>
      <c r="L61" s="9" t="s">
        <v>10</v>
      </c>
      <c r="M61" s="9" t="s">
        <v>10</v>
      </c>
      <c r="N61" s="9" t="s">
        <v>10</v>
      </c>
      <c r="O61" s="9" t="s">
        <v>10</v>
      </c>
      <c r="P61" s="9" t="s">
        <v>10</v>
      </c>
      <c r="Q61" s="9" t="s">
        <v>10</v>
      </c>
      <c r="R61" s="9" t="s">
        <v>10</v>
      </c>
      <c r="S61" s="9" t="s">
        <v>10</v>
      </c>
    </row>
    <row r="62" spans="1:19" x14ac:dyDescent="0.25">
      <c r="A62" s="18">
        <v>665</v>
      </c>
      <c r="B62" s="10">
        <v>3</v>
      </c>
      <c r="C62" s="18">
        <v>107</v>
      </c>
      <c r="D62" s="8">
        <v>5</v>
      </c>
      <c r="E62" s="10">
        <v>49.440000000000005</v>
      </c>
      <c r="F62" s="10">
        <v>99</v>
      </c>
      <c r="G62" s="16">
        <v>105.93662999999999</v>
      </c>
      <c r="H62" s="16">
        <v>185.48155199999999</v>
      </c>
      <c r="I62" s="16">
        <v>34.204990000000002</v>
      </c>
      <c r="J62" s="16">
        <v>57.759163000000001</v>
      </c>
      <c r="K62" s="16">
        <v>35.522896000000003</v>
      </c>
      <c r="L62" s="16">
        <v>55.580589000000003</v>
      </c>
      <c r="M62" s="9" t="s">
        <v>10</v>
      </c>
      <c r="N62" s="16">
        <v>354.14639299999999</v>
      </c>
      <c r="O62" s="9">
        <f t="shared" ref="O62:O67" si="10">SUM(G62:N62)</f>
        <v>828.63221299999998</v>
      </c>
      <c r="P62" s="9">
        <f t="shared" ref="P62:P67" si="11">SUM(G62,I62,K62)</f>
        <v>175.66451599999999</v>
      </c>
      <c r="Q62" s="9">
        <f t="shared" ref="Q62:Q67" si="12">SUM(I62,J62,K62,L62,M62,N62)</f>
        <v>537.21403099999998</v>
      </c>
      <c r="R62" s="9">
        <f>SUM(J62,L62)</f>
        <v>113.339752</v>
      </c>
      <c r="S62" s="9">
        <f>SUM(I62:L62)</f>
        <v>183.06763800000002</v>
      </c>
    </row>
    <row r="63" spans="1:19" x14ac:dyDescent="0.25">
      <c r="A63" s="18">
        <v>676</v>
      </c>
      <c r="B63" s="7">
        <v>1</v>
      </c>
      <c r="C63" s="18">
        <v>109</v>
      </c>
      <c r="D63" s="8">
        <v>15</v>
      </c>
      <c r="E63" s="9">
        <v>0</v>
      </c>
      <c r="F63" s="10">
        <v>0</v>
      </c>
      <c r="G63" s="16">
        <v>78.670806999999996</v>
      </c>
      <c r="H63" s="16">
        <v>17.643778000000001</v>
      </c>
      <c r="I63" s="9" t="s">
        <v>10</v>
      </c>
      <c r="J63" s="9" t="s">
        <v>10</v>
      </c>
      <c r="K63" s="9" t="s">
        <v>10</v>
      </c>
      <c r="L63" s="9" t="s">
        <v>10</v>
      </c>
      <c r="M63" s="16">
        <v>420.33743299999998</v>
      </c>
      <c r="N63" s="9" t="s">
        <v>10</v>
      </c>
      <c r="O63" s="9">
        <f t="shared" si="10"/>
        <v>516.652018</v>
      </c>
      <c r="P63" s="9">
        <f t="shared" si="11"/>
        <v>78.670806999999996</v>
      </c>
      <c r="Q63" s="9">
        <f t="shared" si="12"/>
        <v>420.33743299999998</v>
      </c>
      <c r="R63" s="9" t="s">
        <v>10</v>
      </c>
      <c r="S63" s="9" t="s">
        <v>10</v>
      </c>
    </row>
    <row r="64" spans="1:19" x14ac:dyDescent="0.25">
      <c r="A64" s="18">
        <v>676</v>
      </c>
      <c r="B64" s="10">
        <v>1</v>
      </c>
      <c r="C64" s="18">
        <v>109</v>
      </c>
      <c r="D64" s="8">
        <v>15</v>
      </c>
      <c r="E64" s="9">
        <v>10</v>
      </c>
      <c r="F64" s="10">
        <v>10</v>
      </c>
      <c r="G64" s="16">
        <v>89.207313999999997</v>
      </c>
      <c r="H64" s="16">
        <v>38.568866999999997</v>
      </c>
      <c r="I64" s="16">
        <v>23.574345000000001</v>
      </c>
      <c r="J64" s="16">
        <v>34.077232000000002</v>
      </c>
      <c r="K64" s="16">
        <v>21.617660999999998</v>
      </c>
      <c r="L64" s="16">
        <v>28.173560999999999</v>
      </c>
      <c r="M64" s="9" t="s">
        <v>10</v>
      </c>
      <c r="N64" s="16">
        <v>278.38705399999998</v>
      </c>
      <c r="O64" s="9">
        <f t="shared" si="10"/>
        <v>513.60603400000002</v>
      </c>
      <c r="P64" s="9">
        <f t="shared" si="11"/>
        <v>134.39931999999999</v>
      </c>
      <c r="Q64" s="9">
        <f t="shared" si="12"/>
        <v>385.82985299999996</v>
      </c>
      <c r="R64" s="9">
        <f>SUM(J64,L64)</f>
        <v>62.250793000000002</v>
      </c>
      <c r="S64" s="9">
        <f>SUM(I64:L64)</f>
        <v>107.44279900000001</v>
      </c>
    </row>
    <row r="65" spans="1:19" x14ac:dyDescent="0.25">
      <c r="A65" s="18">
        <v>676</v>
      </c>
      <c r="B65" s="10">
        <v>1</v>
      </c>
      <c r="C65" s="18">
        <v>109</v>
      </c>
      <c r="D65" s="8">
        <v>15</v>
      </c>
      <c r="E65" s="9">
        <v>20</v>
      </c>
      <c r="F65" s="10">
        <v>20</v>
      </c>
      <c r="G65" s="16">
        <v>90.646248</v>
      </c>
      <c r="H65" s="16">
        <v>52.749783000000001</v>
      </c>
      <c r="I65" s="16">
        <v>23.251593</v>
      </c>
      <c r="J65" s="16">
        <v>39.503501999999997</v>
      </c>
      <c r="K65" s="16">
        <v>25.726026999999998</v>
      </c>
      <c r="L65" s="16">
        <v>36.168399999999998</v>
      </c>
      <c r="M65" s="9" t="s">
        <v>10</v>
      </c>
      <c r="N65" s="16">
        <v>278.64257800000001</v>
      </c>
      <c r="O65" s="9">
        <f t="shared" si="10"/>
        <v>546.688131</v>
      </c>
      <c r="P65" s="9">
        <f t="shared" si="11"/>
        <v>139.62386799999999</v>
      </c>
      <c r="Q65" s="9">
        <f t="shared" si="12"/>
        <v>403.2921</v>
      </c>
      <c r="R65" s="9">
        <f>SUM(J65,L65)</f>
        <v>75.671901999999989</v>
      </c>
      <c r="S65" s="9">
        <f>SUM(I65:L65)</f>
        <v>124.64952199999999</v>
      </c>
    </row>
    <row r="66" spans="1:19" x14ac:dyDescent="0.25">
      <c r="A66" s="18">
        <v>676</v>
      </c>
      <c r="B66" s="10">
        <v>1</v>
      </c>
      <c r="C66" s="18">
        <v>109</v>
      </c>
      <c r="D66" s="8">
        <v>15</v>
      </c>
      <c r="E66" s="9">
        <v>30</v>
      </c>
      <c r="F66" s="10">
        <v>30</v>
      </c>
      <c r="G66" s="16">
        <v>88.037338000000005</v>
      </c>
      <c r="H66" s="16">
        <v>84.668616999999998</v>
      </c>
      <c r="I66" s="16">
        <v>24.825009999999999</v>
      </c>
      <c r="J66" s="16">
        <v>44.580123999999998</v>
      </c>
      <c r="K66" s="16">
        <v>24.488810000000001</v>
      </c>
      <c r="L66" s="16">
        <v>45.904750999999997</v>
      </c>
      <c r="M66" s="9" t="s">
        <v>10</v>
      </c>
      <c r="N66" s="16">
        <v>287.53842200000003</v>
      </c>
      <c r="O66" s="9">
        <f t="shared" si="10"/>
        <v>600.04307199999994</v>
      </c>
      <c r="P66" s="9">
        <f t="shared" si="11"/>
        <v>137.351158</v>
      </c>
      <c r="Q66" s="9">
        <f t="shared" si="12"/>
        <v>427.33711700000003</v>
      </c>
      <c r="R66" s="9">
        <f>SUM(J66,L66)</f>
        <v>90.484874999999988</v>
      </c>
      <c r="S66" s="9">
        <f>SUM(I66:L66)</f>
        <v>139.79869500000001</v>
      </c>
    </row>
    <row r="67" spans="1:19" x14ac:dyDescent="0.25">
      <c r="A67" s="18">
        <v>676</v>
      </c>
      <c r="B67" s="10">
        <v>3</v>
      </c>
      <c r="C67" s="18">
        <v>109</v>
      </c>
      <c r="D67" s="8">
        <v>15</v>
      </c>
      <c r="E67" s="9">
        <v>40</v>
      </c>
      <c r="F67" s="10">
        <v>40</v>
      </c>
      <c r="G67" s="16">
        <v>88.407157999999995</v>
      </c>
      <c r="H67" s="16">
        <v>180.18975800000001</v>
      </c>
      <c r="I67" s="16">
        <v>23.513829999999999</v>
      </c>
      <c r="J67" s="16">
        <v>50.941029</v>
      </c>
      <c r="K67" s="16">
        <v>25.638612999999999</v>
      </c>
      <c r="L67" s="16">
        <v>55.721789999999999</v>
      </c>
      <c r="M67" s="9" t="s">
        <v>10</v>
      </c>
      <c r="N67" s="16">
        <v>286.67776500000002</v>
      </c>
      <c r="O67" s="9">
        <f t="shared" si="10"/>
        <v>711.08994300000006</v>
      </c>
      <c r="P67" s="9">
        <f t="shared" si="11"/>
        <v>137.55960099999999</v>
      </c>
      <c r="Q67" s="9">
        <f t="shared" si="12"/>
        <v>442.49302699999998</v>
      </c>
      <c r="R67" s="9">
        <f>SUM(J67,L67)</f>
        <v>106.662819</v>
      </c>
      <c r="S67" s="9">
        <f>SUM(I67:L67)</f>
        <v>155.81526199999999</v>
      </c>
    </row>
    <row r="68" spans="1:19" x14ac:dyDescent="0.25">
      <c r="A68" s="18">
        <v>676</v>
      </c>
      <c r="B68" s="10">
        <v>3</v>
      </c>
      <c r="C68" s="18">
        <v>109</v>
      </c>
      <c r="D68" s="8">
        <v>15</v>
      </c>
      <c r="E68" s="9">
        <v>50</v>
      </c>
      <c r="F68" s="10">
        <v>50</v>
      </c>
      <c r="G68" s="9" t="s">
        <v>10</v>
      </c>
      <c r="H68" s="9" t="s">
        <v>10</v>
      </c>
      <c r="I68" s="9" t="s">
        <v>10</v>
      </c>
      <c r="J68" s="9" t="s">
        <v>10</v>
      </c>
      <c r="K68" s="9" t="s">
        <v>10</v>
      </c>
      <c r="L68" s="9" t="s">
        <v>10</v>
      </c>
      <c r="M68" s="9" t="s">
        <v>10</v>
      </c>
      <c r="N68" s="9" t="s">
        <v>10</v>
      </c>
      <c r="O68" s="9" t="s">
        <v>10</v>
      </c>
      <c r="P68" s="9" t="s">
        <v>10</v>
      </c>
      <c r="Q68" s="9" t="s">
        <v>10</v>
      </c>
      <c r="R68" s="9" t="s">
        <v>10</v>
      </c>
      <c r="S68" s="9" t="s">
        <v>10</v>
      </c>
    </row>
    <row r="69" spans="1:19" x14ac:dyDescent="0.25">
      <c r="A69" s="18">
        <v>676</v>
      </c>
      <c r="B69" s="10">
        <v>3</v>
      </c>
      <c r="C69" s="18">
        <v>109</v>
      </c>
      <c r="D69" s="8">
        <v>15</v>
      </c>
      <c r="E69" s="9">
        <v>60</v>
      </c>
      <c r="F69" s="10">
        <v>60</v>
      </c>
      <c r="G69" s="9" t="s">
        <v>10</v>
      </c>
      <c r="H69" s="9" t="s">
        <v>10</v>
      </c>
      <c r="I69" s="9" t="s">
        <v>10</v>
      </c>
      <c r="J69" s="9" t="s">
        <v>10</v>
      </c>
      <c r="K69" s="9" t="s">
        <v>10</v>
      </c>
      <c r="L69" s="9" t="s">
        <v>10</v>
      </c>
      <c r="M69" s="9" t="s">
        <v>10</v>
      </c>
      <c r="N69" s="9" t="s">
        <v>10</v>
      </c>
      <c r="O69" s="9" t="s">
        <v>10</v>
      </c>
      <c r="P69" s="9" t="s">
        <v>10</v>
      </c>
      <c r="Q69" s="9" t="s">
        <v>10</v>
      </c>
      <c r="R69" s="9" t="s">
        <v>10</v>
      </c>
      <c r="S69" s="9" t="s">
        <v>10</v>
      </c>
    </row>
    <row r="70" spans="1:19" x14ac:dyDescent="0.25">
      <c r="A70" s="18">
        <v>676</v>
      </c>
      <c r="B70" s="10">
        <v>3</v>
      </c>
      <c r="C70" s="18">
        <v>109</v>
      </c>
      <c r="D70" s="8">
        <v>15</v>
      </c>
      <c r="E70" s="9">
        <v>70</v>
      </c>
      <c r="F70" s="10">
        <v>70</v>
      </c>
      <c r="G70" s="9" t="s">
        <v>10</v>
      </c>
      <c r="H70" s="9" t="s">
        <v>10</v>
      </c>
      <c r="I70" s="9" t="s">
        <v>10</v>
      </c>
      <c r="J70" s="9" t="s">
        <v>10</v>
      </c>
      <c r="K70" s="9" t="s">
        <v>10</v>
      </c>
      <c r="L70" s="9" t="s">
        <v>10</v>
      </c>
      <c r="M70" s="9" t="s">
        <v>10</v>
      </c>
      <c r="N70" s="9" t="s">
        <v>10</v>
      </c>
      <c r="O70" s="9" t="s">
        <v>10</v>
      </c>
      <c r="P70" s="9" t="s">
        <v>10</v>
      </c>
      <c r="Q70" s="9" t="s">
        <v>10</v>
      </c>
      <c r="R70" s="9" t="s">
        <v>10</v>
      </c>
      <c r="S70" s="9" t="s">
        <v>10</v>
      </c>
    </row>
    <row r="71" spans="1:19" x14ac:dyDescent="0.25">
      <c r="A71" s="18">
        <v>676</v>
      </c>
      <c r="B71" s="10">
        <v>3</v>
      </c>
      <c r="C71" s="18">
        <v>109</v>
      </c>
      <c r="D71" s="8">
        <v>15</v>
      </c>
      <c r="E71" s="9">
        <v>80</v>
      </c>
      <c r="F71" s="10">
        <v>80</v>
      </c>
      <c r="G71" s="9" t="s">
        <v>10</v>
      </c>
      <c r="H71" s="9" t="s">
        <v>10</v>
      </c>
      <c r="I71" s="9" t="s">
        <v>10</v>
      </c>
      <c r="J71" s="9" t="s">
        <v>10</v>
      </c>
      <c r="K71" s="9" t="s">
        <v>10</v>
      </c>
      <c r="L71" s="9" t="s">
        <v>10</v>
      </c>
      <c r="M71" s="9" t="s">
        <v>10</v>
      </c>
      <c r="N71" s="9" t="s">
        <v>10</v>
      </c>
      <c r="O71" s="9" t="s">
        <v>10</v>
      </c>
      <c r="P71" s="9" t="s">
        <v>10</v>
      </c>
      <c r="Q71" s="9" t="s">
        <v>10</v>
      </c>
      <c r="R71" s="9" t="s">
        <v>10</v>
      </c>
      <c r="S71" s="9" t="s">
        <v>10</v>
      </c>
    </row>
    <row r="72" spans="1:19" x14ac:dyDescent="0.25">
      <c r="A72" s="18">
        <v>676</v>
      </c>
      <c r="B72" s="10">
        <v>3</v>
      </c>
      <c r="C72" s="18">
        <v>109</v>
      </c>
      <c r="D72" s="8">
        <v>15</v>
      </c>
      <c r="E72" s="10">
        <v>47.15</v>
      </c>
      <c r="F72" s="10">
        <v>99</v>
      </c>
      <c r="G72" s="16">
        <v>95.292534000000003</v>
      </c>
      <c r="H72" s="16">
        <v>183.16850299999999</v>
      </c>
      <c r="I72" s="16">
        <v>24.771217</v>
      </c>
      <c r="J72" s="16">
        <v>57.362450000000003</v>
      </c>
      <c r="K72" s="16">
        <v>31.992794</v>
      </c>
      <c r="L72" s="16">
        <v>57.866748999999999</v>
      </c>
      <c r="M72" s="9" t="s">
        <v>10</v>
      </c>
      <c r="N72" s="16">
        <v>284.36471599999999</v>
      </c>
      <c r="O72" s="9">
        <f>SUM(G72:N72)</f>
        <v>734.81896299999994</v>
      </c>
      <c r="P72" s="9">
        <f>SUM(G72,I72,K72)</f>
        <v>152.056545</v>
      </c>
      <c r="Q72" s="9">
        <f>SUM(I72,J72,K72,L72,M72,N72)</f>
        <v>456.35792600000002</v>
      </c>
      <c r="R72" s="9">
        <f>SUM(J72,L72)</f>
        <v>115.22919899999999</v>
      </c>
      <c r="S72" s="9">
        <f>SUM(I72:L72)</f>
        <v>171.99321</v>
      </c>
    </row>
    <row r="73" spans="1:19" x14ac:dyDescent="0.25">
      <c r="A73" s="18">
        <v>677</v>
      </c>
      <c r="B73" s="7">
        <v>1</v>
      </c>
      <c r="C73" s="18">
        <v>109</v>
      </c>
      <c r="D73" s="8">
        <v>12</v>
      </c>
      <c r="E73" s="9">
        <v>0</v>
      </c>
      <c r="F73" s="10">
        <v>0</v>
      </c>
      <c r="G73" s="16">
        <v>83.532248999999993</v>
      </c>
      <c r="H73" s="16">
        <v>20.245964000000001</v>
      </c>
      <c r="I73" s="9" t="s">
        <v>10</v>
      </c>
      <c r="J73" s="9" t="s">
        <v>10</v>
      </c>
      <c r="K73" s="9" t="s">
        <v>10</v>
      </c>
      <c r="L73" s="9" t="s">
        <v>10</v>
      </c>
      <c r="M73" s="9" t="s">
        <v>10</v>
      </c>
      <c r="N73" s="16">
        <v>332.14541600000001</v>
      </c>
      <c r="O73" s="9">
        <f>SUM(G73:N73)</f>
        <v>435.92362900000001</v>
      </c>
      <c r="P73" s="9">
        <f>SUM(G73,I73,K73)</f>
        <v>83.532248999999993</v>
      </c>
      <c r="Q73" s="9">
        <f>SUM(I73,J73,K73,L73,M73,N73)</f>
        <v>332.14541600000001</v>
      </c>
      <c r="R73" s="9" t="s">
        <v>10</v>
      </c>
      <c r="S73" s="9" t="s">
        <v>10</v>
      </c>
    </row>
    <row r="74" spans="1:19" x14ac:dyDescent="0.25">
      <c r="A74" s="18">
        <v>677</v>
      </c>
      <c r="B74" s="10">
        <v>1</v>
      </c>
      <c r="C74" s="18">
        <v>109</v>
      </c>
      <c r="D74" s="8">
        <v>12</v>
      </c>
      <c r="E74" s="9">
        <v>10</v>
      </c>
      <c r="F74" s="10">
        <v>10</v>
      </c>
      <c r="G74" s="16">
        <v>96.381812999999994</v>
      </c>
      <c r="H74" s="16">
        <v>122.73989899999999</v>
      </c>
      <c r="I74" s="16">
        <v>19.761835000000001</v>
      </c>
      <c r="J74" s="16">
        <v>24.085367000000002</v>
      </c>
      <c r="K74" s="16">
        <v>16.070360000000001</v>
      </c>
      <c r="L74" s="16">
        <v>19.566839000000002</v>
      </c>
      <c r="M74" s="9" t="s">
        <v>10</v>
      </c>
      <c r="N74" s="16">
        <v>261.80566399999998</v>
      </c>
      <c r="O74" s="9">
        <f>SUM(G74:N74)</f>
        <v>560.41177700000003</v>
      </c>
      <c r="P74" s="9">
        <f>SUM(G74,I74,K74)</f>
        <v>132.21400800000001</v>
      </c>
      <c r="Q74" s="9">
        <f>SUM(I74,J74,K74,L74,M74,N74)</f>
        <v>341.29006499999997</v>
      </c>
      <c r="R74" s="9">
        <f>SUM(J74,L74)</f>
        <v>43.652206000000007</v>
      </c>
      <c r="S74" s="9">
        <f>SUM(I74:L74)</f>
        <v>79.484401000000005</v>
      </c>
    </row>
    <row r="75" spans="1:19" x14ac:dyDescent="0.25">
      <c r="A75" s="18">
        <v>677</v>
      </c>
      <c r="B75" s="10">
        <v>2</v>
      </c>
      <c r="C75" s="18">
        <v>109</v>
      </c>
      <c r="D75" s="8">
        <v>12</v>
      </c>
      <c r="E75" s="9">
        <v>20</v>
      </c>
      <c r="F75" s="10">
        <v>20</v>
      </c>
      <c r="G75" s="16">
        <v>83.653282000000004</v>
      </c>
      <c r="H75" s="16">
        <v>107.241074</v>
      </c>
      <c r="I75" s="16">
        <v>22.05472</v>
      </c>
      <c r="J75" s="16">
        <v>27.017033000000001</v>
      </c>
      <c r="K75" s="16">
        <v>21.012501</v>
      </c>
      <c r="L75" s="16">
        <v>24.112265000000001</v>
      </c>
      <c r="M75" s="9" t="s">
        <v>10</v>
      </c>
      <c r="N75" s="16">
        <v>255.22287</v>
      </c>
      <c r="O75" s="9">
        <f>SUM(G75:N75)</f>
        <v>540.31374499999993</v>
      </c>
      <c r="P75" s="9">
        <f>SUM(G75,I75,K75)</f>
        <v>126.72050300000001</v>
      </c>
      <c r="Q75" s="9">
        <f>SUM(I75,J75,K75,L75,M75,N75)</f>
        <v>349.41938900000002</v>
      </c>
      <c r="R75" s="9">
        <f>SUM(J75,L75)</f>
        <v>51.129298000000006</v>
      </c>
      <c r="S75" s="9">
        <f>SUM(I75:L75)</f>
        <v>94.196518999999995</v>
      </c>
    </row>
    <row r="76" spans="1:19" x14ac:dyDescent="0.25">
      <c r="A76" s="18">
        <v>677</v>
      </c>
      <c r="B76" s="10">
        <v>3</v>
      </c>
      <c r="C76" s="18">
        <v>109</v>
      </c>
      <c r="D76" s="8">
        <v>12</v>
      </c>
      <c r="E76" s="9">
        <v>30</v>
      </c>
      <c r="F76" s="10">
        <v>30</v>
      </c>
      <c r="G76" s="9" t="s">
        <v>10</v>
      </c>
      <c r="H76" s="9" t="s">
        <v>10</v>
      </c>
      <c r="I76" s="9" t="s">
        <v>10</v>
      </c>
      <c r="J76" s="9" t="s">
        <v>10</v>
      </c>
      <c r="K76" s="9" t="s">
        <v>10</v>
      </c>
      <c r="L76" s="9" t="s">
        <v>10</v>
      </c>
      <c r="M76" s="9" t="s">
        <v>10</v>
      </c>
      <c r="N76" s="9" t="s">
        <v>10</v>
      </c>
      <c r="O76" s="9" t="s">
        <v>10</v>
      </c>
      <c r="P76" s="9" t="s">
        <v>10</v>
      </c>
      <c r="Q76" s="9" t="s">
        <v>10</v>
      </c>
      <c r="R76" s="9" t="s">
        <v>10</v>
      </c>
      <c r="S76" s="9" t="s">
        <v>10</v>
      </c>
    </row>
    <row r="77" spans="1:19" x14ac:dyDescent="0.25">
      <c r="A77" s="18">
        <v>677</v>
      </c>
      <c r="B77" s="10">
        <v>3</v>
      </c>
      <c r="C77" s="18">
        <v>109</v>
      </c>
      <c r="D77" s="8">
        <v>12</v>
      </c>
      <c r="E77" s="9">
        <v>40</v>
      </c>
      <c r="F77" s="10">
        <v>40</v>
      </c>
      <c r="G77" s="9" t="s">
        <v>10</v>
      </c>
      <c r="H77" s="9" t="s">
        <v>10</v>
      </c>
      <c r="I77" s="9" t="s">
        <v>10</v>
      </c>
      <c r="J77" s="9" t="s">
        <v>10</v>
      </c>
      <c r="K77" s="9" t="s">
        <v>10</v>
      </c>
      <c r="L77" s="9" t="s">
        <v>10</v>
      </c>
      <c r="M77" s="9" t="s">
        <v>10</v>
      </c>
      <c r="N77" s="9" t="s">
        <v>10</v>
      </c>
      <c r="O77" s="9" t="s">
        <v>10</v>
      </c>
      <c r="P77" s="9" t="s">
        <v>10</v>
      </c>
      <c r="Q77" s="9" t="s">
        <v>10</v>
      </c>
      <c r="R77" s="9" t="s">
        <v>10</v>
      </c>
      <c r="S77" s="9" t="s">
        <v>10</v>
      </c>
    </row>
    <row r="78" spans="1:19" x14ac:dyDescent="0.25">
      <c r="A78" s="18">
        <v>677</v>
      </c>
      <c r="B78" s="10">
        <v>3</v>
      </c>
      <c r="C78" s="18">
        <v>109</v>
      </c>
      <c r="D78" s="8">
        <v>12</v>
      </c>
      <c r="E78" s="9">
        <v>50</v>
      </c>
      <c r="F78" s="10">
        <v>50</v>
      </c>
      <c r="G78" s="9" t="s">
        <v>10</v>
      </c>
      <c r="H78" s="9" t="s">
        <v>10</v>
      </c>
      <c r="I78" s="9" t="s">
        <v>10</v>
      </c>
      <c r="J78" s="9" t="s">
        <v>10</v>
      </c>
      <c r="K78" s="9" t="s">
        <v>10</v>
      </c>
      <c r="L78" s="9" t="s">
        <v>10</v>
      </c>
      <c r="M78" s="9" t="s">
        <v>10</v>
      </c>
      <c r="N78" s="9" t="s">
        <v>10</v>
      </c>
      <c r="O78" s="9" t="s">
        <v>10</v>
      </c>
      <c r="P78" s="9" t="s">
        <v>10</v>
      </c>
      <c r="Q78" s="9" t="s">
        <v>10</v>
      </c>
      <c r="R78" s="9" t="s">
        <v>10</v>
      </c>
      <c r="S78" s="9" t="s">
        <v>10</v>
      </c>
    </row>
    <row r="79" spans="1:19" x14ac:dyDescent="0.25">
      <c r="A79" s="18">
        <v>677</v>
      </c>
      <c r="B79" s="10">
        <v>3</v>
      </c>
      <c r="C79" s="18">
        <v>109</v>
      </c>
      <c r="D79" s="8">
        <v>12</v>
      </c>
      <c r="E79" s="9">
        <v>60</v>
      </c>
      <c r="F79" s="10">
        <v>60</v>
      </c>
      <c r="G79" s="9" t="s">
        <v>10</v>
      </c>
      <c r="H79" s="9" t="s">
        <v>10</v>
      </c>
      <c r="I79" s="9" t="s">
        <v>10</v>
      </c>
      <c r="J79" s="9" t="s">
        <v>10</v>
      </c>
      <c r="K79" s="9" t="s">
        <v>10</v>
      </c>
      <c r="L79" s="9" t="s">
        <v>10</v>
      </c>
      <c r="M79" s="9" t="s">
        <v>10</v>
      </c>
      <c r="N79" s="9" t="s">
        <v>10</v>
      </c>
      <c r="O79" s="9" t="s">
        <v>10</v>
      </c>
      <c r="P79" s="9" t="s">
        <v>10</v>
      </c>
      <c r="Q79" s="9" t="s">
        <v>10</v>
      </c>
      <c r="R79" s="9" t="s">
        <v>10</v>
      </c>
      <c r="S79" s="9" t="s">
        <v>10</v>
      </c>
    </row>
    <row r="80" spans="1:19" x14ac:dyDescent="0.25">
      <c r="A80" s="18">
        <v>677</v>
      </c>
      <c r="B80" s="10">
        <v>3</v>
      </c>
      <c r="C80" s="18">
        <v>109</v>
      </c>
      <c r="D80" s="8">
        <v>12</v>
      </c>
      <c r="E80" s="9">
        <v>70</v>
      </c>
      <c r="F80" s="10">
        <v>70</v>
      </c>
      <c r="G80" s="9" t="s">
        <v>10</v>
      </c>
      <c r="H80" s="9" t="s">
        <v>10</v>
      </c>
      <c r="I80" s="9" t="s">
        <v>10</v>
      </c>
      <c r="J80" s="9" t="s">
        <v>10</v>
      </c>
      <c r="K80" s="9" t="s">
        <v>10</v>
      </c>
      <c r="L80" s="9" t="s">
        <v>10</v>
      </c>
      <c r="M80" s="9" t="s">
        <v>10</v>
      </c>
      <c r="N80" s="9" t="s">
        <v>10</v>
      </c>
      <c r="O80" s="9" t="s">
        <v>10</v>
      </c>
      <c r="P80" s="9" t="s">
        <v>10</v>
      </c>
      <c r="Q80" s="9" t="s">
        <v>10</v>
      </c>
      <c r="R80" s="9" t="s">
        <v>10</v>
      </c>
      <c r="S80" s="9" t="s">
        <v>10</v>
      </c>
    </row>
    <row r="81" spans="1:19" x14ac:dyDescent="0.25">
      <c r="A81" s="18">
        <v>677</v>
      </c>
      <c r="B81" s="10">
        <v>3</v>
      </c>
      <c r="C81" s="18">
        <v>109</v>
      </c>
      <c r="D81" s="8">
        <v>12</v>
      </c>
      <c r="E81" s="9">
        <v>80</v>
      </c>
      <c r="F81" s="10">
        <v>80</v>
      </c>
      <c r="G81" s="9" t="s">
        <v>10</v>
      </c>
      <c r="H81" s="9" t="s">
        <v>10</v>
      </c>
      <c r="I81" s="9" t="s">
        <v>10</v>
      </c>
      <c r="J81" s="9" t="s">
        <v>10</v>
      </c>
      <c r="K81" s="9" t="s">
        <v>10</v>
      </c>
      <c r="L81" s="9" t="s">
        <v>10</v>
      </c>
      <c r="M81" s="9" t="s">
        <v>10</v>
      </c>
      <c r="N81" s="9" t="s">
        <v>10</v>
      </c>
      <c r="O81" s="9" t="s">
        <v>10</v>
      </c>
      <c r="P81" s="9" t="s">
        <v>10</v>
      </c>
      <c r="Q81" s="9" t="s">
        <v>10</v>
      </c>
      <c r="R81" s="9" t="s">
        <v>10</v>
      </c>
      <c r="S81" s="9" t="s">
        <v>10</v>
      </c>
    </row>
    <row r="82" spans="1:19" x14ac:dyDescent="0.25">
      <c r="A82" s="18">
        <v>677</v>
      </c>
      <c r="B82" s="10">
        <v>3</v>
      </c>
      <c r="C82" s="18">
        <v>109</v>
      </c>
      <c r="D82" s="8">
        <v>12</v>
      </c>
      <c r="E82" s="10">
        <v>28.119999999999997</v>
      </c>
      <c r="F82" s="10">
        <v>99</v>
      </c>
      <c r="G82" s="16">
        <v>88.353363000000002</v>
      </c>
      <c r="H82" s="16">
        <v>58.229838999999998</v>
      </c>
      <c r="I82" s="16">
        <v>12.74198</v>
      </c>
      <c r="J82" s="16">
        <v>18.894439999999999</v>
      </c>
      <c r="K82" s="16">
        <v>8.1293159999999993</v>
      </c>
      <c r="L82" s="16">
        <v>10.738227999999999</v>
      </c>
      <c r="M82" s="9" t="s">
        <v>10</v>
      </c>
      <c r="N82" s="16">
        <v>285.99188199999998</v>
      </c>
      <c r="O82" s="9">
        <f t="shared" ref="O82:O87" si="13">SUM(G82:N82)</f>
        <v>483.07904799999994</v>
      </c>
      <c r="P82" s="9">
        <f t="shared" ref="P82:P87" si="14">SUM(G82,I82,K82)</f>
        <v>109.224659</v>
      </c>
      <c r="Q82" s="9">
        <f t="shared" ref="Q82:Q87" si="15">SUM(I82,J82,K82,L82,M82,N82)</f>
        <v>336.49584599999997</v>
      </c>
      <c r="R82" s="9">
        <f>SUM(J82,L82)</f>
        <v>29.632667999999999</v>
      </c>
      <c r="S82" s="9">
        <f>SUM(I82:L82)</f>
        <v>50.503964000000003</v>
      </c>
    </row>
    <row r="83" spans="1:19" x14ac:dyDescent="0.25">
      <c r="A83" s="18">
        <v>682</v>
      </c>
      <c r="B83" s="7">
        <v>1</v>
      </c>
      <c r="C83" s="18">
        <v>107</v>
      </c>
      <c r="D83" s="8">
        <v>8</v>
      </c>
      <c r="E83" s="9">
        <v>0</v>
      </c>
      <c r="F83" s="10">
        <v>0</v>
      </c>
      <c r="G83" s="16">
        <v>116.210892</v>
      </c>
      <c r="H83" s="16">
        <v>23.049871</v>
      </c>
      <c r="I83" s="9" t="s">
        <v>10</v>
      </c>
      <c r="J83" s="9" t="s">
        <v>10</v>
      </c>
      <c r="K83" s="9" t="s">
        <v>10</v>
      </c>
      <c r="L83" s="9" t="s">
        <v>10</v>
      </c>
      <c r="M83" s="16">
        <v>428.81637599999999</v>
      </c>
      <c r="N83" s="9" t="s">
        <v>10</v>
      </c>
      <c r="O83" s="9">
        <f t="shared" si="13"/>
        <v>568.07713899999999</v>
      </c>
      <c r="P83" s="9">
        <f t="shared" si="14"/>
        <v>116.210892</v>
      </c>
      <c r="Q83" s="9">
        <f t="shared" si="15"/>
        <v>428.81637599999999</v>
      </c>
      <c r="R83" s="9" t="s">
        <v>10</v>
      </c>
      <c r="S83" s="9" t="s">
        <v>10</v>
      </c>
    </row>
    <row r="84" spans="1:19" x14ac:dyDescent="0.25">
      <c r="A84" s="18">
        <v>682</v>
      </c>
      <c r="B84" s="10">
        <v>1</v>
      </c>
      <c r="C84" s="18">
        <v>107</v>
      </c>
      <c r="D84" s="8">
        <v>8</v>
      </c>
      <c r="E84" s="9">
        <v>10</v>
      </c>
      <c r="F84" s="10">
        <v>10</v>
      </c>
      <c r="G84" s="16">
        <v>129.52441400000001</v>
      </c>
      <c r="H84" s="16">
        <v>33.041736999999998</v>
      </c>
      <c r="I84" s="16">
        <v>28.859407000000001</v>
      </c>
      <c r="J84" s="16">
        <v>34.413432999999998</v>
      </c>
      <c r="K84" s="16">
        <v>27.944944</v>
      </c>
      <c r="L84" s="16">
        <v>58.868617999999998</v>
      </c>
      <c r="M84" s="9" t="s">
        <v>10</v>
      </c>
      <c r="N84" s="16">
        <v>333.13385</v>
      </c>
      <c r="O84" s="9">
        <f t="shared" si="13"/>
        <v>645.78640300000006</v>
      </c>
      <c r="P84" s="9">
        <f t="shared" si="14"/>
        <v>186.328765</v>
      </c>
      <c r="Q84" s="9">
        <f t="shared" si="15"/>
        <v>483.22025199999996</v>
      </c>
      <c r="R84" s="9">
        <f>SUM(J84,L84)</f>
        <v>93.282050999999996</v>
      </c>
      <c r="S84" s="9">
        <f>SUM(I84:L84)</f>
        <v>150.08640199999999</v>
      </c>
    </row>
    <row r="85" spans="1:19" x14ac:dyDescent="0.25">
      <c r="A85" s="18">
        <v>682</v>
      </c>
      <c r="B85" s="10">
        <v>1</v>
      </c>
      <c r="C85" s="18">
        <v>107</v>
      </c>
      <c r="D85" s="8">
        <v>8</v>
      </c>
      <c r="E85" s="9">
        <v>20</v>
      </c>
      <c r="F85" s="10">
        <v>20</v>
      </c>
      <c r="G85" s="16">
        <v>130.05560299999999</v>
      </c>
      <c r="H85" s="16">
        <v>35.092556000000002</v>
      </c>
      <c r="I85" s="16">
        <v>30.325239</v>
      </c>
      <c r="J85" s="16">
        <v>44.432189999999999</v>
      </c>
      <c r="K85" s="16">
        <v>35.946503</v>
      </c>
      <c r="L85" s="16">
        <v>44.566673000000002</v>
      </c>
      <c r="M85" s="9" t="s">
        <v>10</v>
      </c>
      <c r="N85" s="16">
        <v>338.40545700000001</v>
      </c>
      <c r="O85" s="9">
        <f t="shared" si="13"/>
        <v>658.82422099999997</v>
      </c>
      <c r="P85" s="9">
        <f t="shared" si="14"/>
        <v>196.32734500000001</v>
      </c>
      <c r="Q85" s="9">
        <f t="shared" si="15"/>
        <v>493.676062</v>
      </c>
      <c r="R85" s="9">
        <f>SUM(J85,L85)</f>
        <v>88.998863</v>
      </c>
      <c r="S85" s="9">
        <f>SUM(I85:L85)</f>
        <v>155.27060500000002</v>
      </c>
    </row>
    <row r="86" spans="1:19" x14ac:dyDescent="0.25">
      <c r="A86" s="18">
        <v>682</v>
      </c>
      <c r="B86" s="10">
        <v>2</v>
      </c>
      <c r="C86" s="18">
        <v>107</v>
      </c>
      <c r="D86" s="8">
        <v>8</v>
      </c>
      <c r="E86" s="9">
        <v>30</v>
      </c>
      <c r="F86" s="10">
        <v>30</v>
      </c>
      <c r="G86" s="16">
        <v>139.81213399999999</v>
      </c>
      <c r="H86" s="16">
        <v>63.044224</v>
      </c>
      <c r="I86" s="16">
        <v>34.05706</v>
      </c>
      <c r="J86" s="16">
        <v>44.943213999999998</v>
      </c>
      <c r="K86" s="16">
        <v>30.910229000000001</v>
      </c>
      <c r="L86" s="16">
        <v>47.652988000000001</v>
      </c>
      <c r="M86" s="9" t="s">
        <v>10</v>
      </c>
      <c r="N86" s="16">
        <v>352.808289</v>
      </c>
      <c r="O86" s="9">
        <f t="shared" si="13"/>
        <v>713.22813799999994</v>
      </c>
      <c r="P86" s="9">
        <f t="shared" si="14"/>
        <v>204.77942300000001</v>
      </c>
      <c r="Q86" s="9">
        <f t="shared" si="15"/>
        <v>510.37178</v>
      </c>
      <c r="R86" s="9">
        <f>SUM(J86,L86)</f>
        <v>92.596202000000005</v>
      </c>
      <c r="S86" s="9">
        <f>SUM(I86:L86)</f>
        <v>157.563491</v>
      </c>
    </row>
    <row r="87" spans="1:19" x14ac:dyDescent="0.25">
      <c r="A87" s="18">
        <v>682</v>
      </c>
      <c r="B87" s="10">
        <v>3</v>
      </c>
      <c r="C87" s="18">
        <v>107</v>
      </c>
      <c r="D87" s="8">
        <v>8</v>
      </c>
      <c r="E87" s="9">
        <v>40</v>
      </c>
      <c r="F87" s="10">
        <v>40</v>
      </c>
      <c r="G87" s="16">
        <v>125.624489</v>
      </c>
      <c r="H87" s="16">
        <v>155.89593500000001</v>
      </c>
      <c r="I87" s="16">
        <v>31.851586999999999</v>
      </c>
      <c r="J87" s="16">
        <v>46.745246999999999</v>
      </c>
      <c r="K87" s="16">
        <v>37.674571999999998</v>
      </c>
      <c r="L87" s="16">
        <v>46.886451999999998</v>
      </c>
      <c r="M87" s="9" t="s">
        <v>10</v>
      </c>
      <c r="N87" s="16">
        <v>376.12710600000003</v>
      </c>
      <c r="O87" s="9">
        <f t="shared" si="13"/>
        <v>820.80538799999999</v>
      </c>
      <c r="P87" s="9">
        <f t="shared" si="14"/>
        <v>195.15064799999999</v>
      </c>
      <c r="Q87" s="9">
        <f t="shared" si="15"/>
        <v>539.28496400000006</v>
      </c>
      <c r="R87" s="9">
        <f>SUM(J87,L87)</f>
        <v>93.631698999999998</v>
      </c>
      <c r="S87" s="9">
        <f>SUM(I87:L87)</f>
        <v>163.157858</v>
      </c>
    </row>
    <row r="88" spans="1:19" x14ac:dyDescent="0.25">
      <c r="A88" s="18">
        <v>682</v>
      </c>
      <c r="B88" s="10">
        <v>3</v>
      </c>
      <c r="C88" s="18">
        <v>107</v>
      </c>
      <c r="D88" s="8">
        <v>8</v>
      </c>
      <c r="E88" s="9">
        <v>50</v>
      </c>
      <c r="F88" s="10">
        <v>50</v>
      </c>
      <c r="G88" s="9" t="s">
        <v>10</v>
      </c>
      <c r="H88" s="9" t="s">
        <v>10</v>
      </c>
      <c r="I88" s="9" t="s">
        <v>10</v>
      </c>
      <c r="J88" s="9" t="s">
        <v>10</v>
      </c>
      <c r="K88" s="9" t="s">
        <v>10</v>
      </c>
      <c r="L88" s="9" t="s">
        <v>10</v>
      </c>
      <c r="M88" s="9" t="s">
        <v>10</v>
      </c>
      <c r="N88" s="9" t="s">
        <v>10</v>
      </c>
      <c r="O88" s="9" t="s">
        <v>10</v>
      </c>
      <c r="P88" s="9" t="s">
        <v>10</v>
      </c>
      <c r="Q88" s="9" t="s">
        <v>10</v>
      </c>
      <c r="R88" s="9" t="s">
        <v>10</v>
      </c>
      <c r="S88" s="9" t="s">
        <v>10</v>
      </c>
    </row>
    <row r="89" spans="1:19" x14ac:dyDescent="0.25">
      <c r="A89" s="18">
        <v>682</v>
      </c>
      <c r="B89" s="10">
        <v>3</v>
      </c>
      <c r="C89" s="18">
        <v>107</v>
      </c>
      <c r="D89" s="8">
        <v>8</v>
      </c>
      <c r="E89" s="9">
        <v>60</v>
      </c>
      <c r="F89" s="10">
        <v>60</v>
      </c>
      <c r="G89" s="9" t="s">
        <v>10</v>
      </c>
      <c r="H89" s="9" t="s">
        <v>10</v>
      </c>
      <c r="I89" s="9" t="s">
        <v>10</v>
      </c>
      <c r="J89" s="9" t="s">
        <v>10</v>
      </c>
      <c r="K89" s="9" t="s">
        <v>10</v>
      </c>
      <c r="L89" s="9" t="s">
        <v>10</v>
      </c>
      <c r="M89" s="9" t="s">
        <v>10</v>
      </c>
      <c r="N89" s="9" t="s">
        <v>10</v>
      </c>
      <c r="O89" s="9" t="s">
        <v>10</v>
      </c>
      <c r="P89" s="9" t="s">
        <v>10</v>
      </c>
      <c r="Q89" s="9" t="s">
        <v>10</v>
      </c>
      <c r="R89" s="9" t="s">
        <v>10</v>
      </c>
      <c r="S89" s="9" t="s">
        <v>10</v>
      </c>
    </row>
    <row r="90" spans="1:19" x14ac:dyDescent="0.25">
      <c r="A90" s="18">
        <v>682</v>
      </c>
      <c r="B90" s="10">
        <v>3</v>
      </c>
      <c r="C90" s="18">
        <v>107</v>
      </c>
      <c r="D90" s="8">
        <v>8</v>
      </c>
      <c r="E90" s="9">
        <v>70</v>
      </c>
      <c r="F90" s="10">
        <v>70</v>
      </c>
      <c r="G90" s="9" t="s">
        <v>10</v>
      </c>
      <c r="H90" s="9" t="s">
        <v>10</v>
      </c>
      <c r="I90" s="9" t="s">
        <v>10</v>
      </c>
      <c r="J90" s="9" t="s">
        <v>10</v>
      </c>
      <c r="K90" s="9" t="s">
        <v>10</v>
      </c>
      <c r="L90" s="9" t="s">
        <v>10</v>
      </c>
      <c r="M90" s="9" t="s">
        <v>10</v>
      </c>
      <c r="N90" s="9" t="s">
        <v>10</v>
      </c>
      <c r="O90" s="9" t="s">
        <v>10</v>
      </c>
      <c r="P90" s="9" t="s">
        <v>10</v>
      </c>
      <c r="Q90" s="9" t="s">
        <v>10</v>
      </c>
      <c r="R90" s="9" t="s">
        <v>10</v>
      </c>
      <c r="S90" s="9" t="s">
        <v>10</v>
      </c>
    </row>
    <row r="91" spans="1:19" x14ac:dyDescent="0.25">
      <c r="A91" s="18">
        <v>682</v>
      </c>
      <c r="B91" s="10">
        <v>3</v>
      </c>
      <c r="C91" s="18">
        <v>107</v>
      </c>
      <c r="D91" s="8">
        <v>8</v>
      </c>
      <c r="E91" s="9">
        <v>80</v>
      </c>
      <c r="F91" s="10">
        <v>80</v>
      </c>
      <c r="G91" s="9" t="s">
        <v>10</v>
      </c>
      <c r="H91" s="9" t="s">
        <v>10</v>
      </c>
      <c r="I91" s="9" t="s">
        <v>10</v>
      </c>
      <c r="J91" s="9" t="s">
        <v>10</v>
      </c>
      <c r="K91" s="9" t="s">
        <v>10</v>
      </c>
      <c r="L91" s="9" t="s">
        <v>10</v>
      </c>
      <c r="M91" s="9" t="s">
        <v>10</v>
      </c>
      <c r="N91" s="9" t="s">
        <v>10</v>
      </c>
      <c r="O91" s="9" t="s">
        <v>10</v>
      </c>
      <c r="P91" s="9" t="s">
        <v>10</v>
      </c>
      <c r="Q91" s="9" t="s">
        <v>10</v>
      </c>
      <c r="R91" s="9" t="s">
        <v>10</v>
      </c>
      <c r="S91" s="9" t="s">
        <v>10</v>
      </c>
    </row>
    <row r="92" spans="1:19" x14ac:dyDescent="0.25">
      <c r="A92" s="18">
        <v>682</v>
      </c>
      <c r="B92" s="10">
        <v>3</v>
      </c>
      <c r="C92" s="18">
        <v>107</v>
      </c>
      <c r="D92" s="8">
        <v>8</v>
      </c>
      <c r="E92" s="10">
        <v>47.970000000000006</v>
      </c>
      <c r="F92" s="10">
        <v>99</v>
      </c>
      <c r="G92" s="16">
        <v>123.849358</v>
      </c>
      <c r="H92" s="16">
        <v>154.725967</v>
      </c>
      <c r="I92" s="16">
        <v>38.884892000000001</v>
      </c>
      <c r="J92" s="16">
        <v>48.614521000000003</v>
      </c>
      <c r="K92" s="16">
        <v>34.823596999999999</v>
      </c>
      <c r="L92" s="16">
        <v>54.800598000000001</v>
      </c>
      <c r="M92" s="9" t="s">
        <v>10</v>
      </c>
      <c r="N92" s="16">
        <v>381.432343</v>
      </c>
      <c r="O92" s="9">
        <f>SUM(G92:N92)</f>
        <v>837.13127600000007</v>
      </c>
      <c r="P92" s="9">
        <f>SUM(G92,I92,K92)</f>
        <v>197.55784700000001</v>
      </c>
      <c r="Q92" s="9">
        <f>SUM(I92,J92,K92,L92,M92,N92)</f>
        <v>558.55595100000005</v>
      </c>
      <c r="R92" s="9">
        <f>SUM(J92,L92)</f>
        <v>103.415119</v>
      </c>
      <c r="S92" s="9">
        <f>SUM(I92:L92)</f>
        <v>177.12360800000002</v>
      </c>
    </row>
    <row r="93" spans="1:19" x14ac:dyDescent="0.25">
      <c r="A93" s="18">
        <v>689</v>
      </c>
      <c r="B93" s="7">
        <v>1</v>
      </c>
      <c r="C93" s="18">
        <v>107</v>
      </c>
      <c r="D93" s="8">
        <v>13</v>
      </c>
      <c r="E93" s="9">
        <v>0</v>
      </c>
      <c r="F93" s="10">
        <v>0</v>
      </c>
      <c r="G93" s="16">
        <v>126.633087</v>
      </c>
      <c r="H93" s="16">
        <v>57.826400999999997</v>
      </c>
      <c r="I93" s="16">
        <v>9.7363520000000001</v>
      </c>
      <c r="J93" s="16">
        <v>11.262700000000001</v>
      </c>
      <c r="K93" s="16">
        <v>18.060663000000002</v>
      </c>
      <c r="L93" s="16">
        <v>19.156675</v>
      </c>
      <c r="M93" s="9" t="s">
        <v>10</v>
      </c>
      <c r="N93" s="16">
        <v>389.86425800000001</v>
      </c>
      <c r="O93" s="9">
        <f>SUM(G93:N93)</f>
        <v>632.54013600000008</v>
      </c>
      <c r="P93" s="9">
        <f>SUM(G93,I93,K93)</f>
        <v>154.43010200000001</v>
      </c>
      <c r="Q93" s="9">
        <f>SUM(I93,J93,K93,L93,M93,N93)</f>
        <v>448.080648</v>
      </c>
      <c r="R93" s="9">
        <f>SUM(J93,L93)</f>
        <v>30.419375000000002</v>
      </c>
      <c r="S93" s="9">
        <f>SUM(I93:L93)</f>
        <v>58.216389999999997</v>
      </c>
    </row>
    <row r="94" spans="1:19" x14ac:dyDescent="0.25">
      <c r="A94" s="18">
        <v>689</v>
      </c>
      <c r="B94" s="10">
        <v>2</v>
      </c>
      <c r="C94" s="18">
        <v>107</v>
      </c>
      <c r="D94" s="8">
        <v>13</v>
      </c>
      <c r="E94" s="9">
        <v>10</v>
      </c>
      <c r="F94" s="10">
        <v>10</v>
      </c>
      <c r="G94" s="16">
        <v>140.16177400000001</v>
      </c>
      <c r="H94" s="16">
        <v>165.71298200000001</v>
      </c>
      <c r="I94" s="16">
        <v>23.231421000000001</v>
      </c>
      <c r="J94" s="16">
        <v>24.959488</v>
      </c>
      <c r="K94" s="16">
        <v>28.341660000000001</v>
      </c>
      <c r="L94" s="16">
        <v>35.139626</v>
      </c>
      <c r="M94" s="9" t="s">
        <v>10</v>
      </c>
      <c r="N94" s="16">
        <v>352.28381300000001</v>
      </c>
      <c r="O94" s="9">
        <f>SUM(G94:N94)</f>
        <v>769.83076400000004</v>
      </c>
      <c r="P94" s="9">
        <f>SUM(G94,I94,K94)</f>
        <v>191.73485500000001</v>
      </c>
      <c r="Q94" s="9">
        <f>SUM(I94,J94,K94,L94,M94,N94)</f>
        <v>463.956008</v>
      </c>
      <c r="R94" s="9">
        <f>SUM(J94,L94)</f>
        <v>60.099114</v>
      </c>
      <c r="S94" s="9">
        <f>SUM(I94:L94)</f>
        <v>111.67219500000002</v>
      </c>
    </row>
    <row r="95" spans="1:19" x14ac:dyDescent="0.25">
      <c r="A95" s="18">
        <v>689</v>
      </c>
      <c r="B95" s="10">
        <v>3</v>
      </c>
      <c r="C95" s="18">
        <v>107</v>
      </c>
      <c r="D95" s="8">
        <v>13</v>
      </c>
      <c r="E95" s="9">
        <v>20</v>
      </c>
      <c r="F95" s="10">
        <v>20</v>
      </c>
      <c r="G95" s="16">
        <v>126.370857</v>
      </c>
      <c r="H95" s="16">
        <v>201.47120699999999</v>
      </c>
      <c r="I95" s="16">
        <v>30.042831</v>
      </c>
      <c r="J95" s="16">
        <v>36.887863000000003</v>
      </c>
      <c r="K95" s="16">
        <v>31.145568999999998</v>
      </c>
      <c r="L95" s="16">
        <v>43.423591999999999</v>
      </c>
      <c r="M95" s="9" t="s">
        <v>10</v>
      </c>
      <c r="N95" s="16">
        <v>347.09960899999999</v>
      </c>
      <c r="O95" s="9">
        <f>SUM(G95:N95)</f>
        <v>816.44152799999995</v>
      </c>
      <c r="P95" s="9">
        <f>SUM(G95,I95,K95)</f>
        <v>187.559257</v>
      </c>
      <c r="Q95" s="9">
        <f>SUM(I95,J95,K95,L95,M95,N95)</f>
        <v>488.59946400000001</v>
      </c>
      <c r="R95" s="9">
        <f>SUM(J95,L95)</f>
        <v>80.311454999999995</v>
      </c>
      <c r="S95" s="9">
        <f>SUM(I95:L95)</f>
        <v>141.499855</v>
      </c>
    </row>
    <row r="96" spans="1:19" x14ac:dyDescent="0.25">
      <c r="A96" s="18">
        <v>689</v>
      </c>
      <c r="B96" s="10">
        <v>3</v>
      </c>
      <c r="C96" s="18">
        <v>107</v>
      </c>
      <c r="D96" s="8">
        <v>13</v>
      </c>
      <c r="E96" s="9">
        <v>30</v>
      </c>
      <c r="F96" s="10">
        <v>30</v>
      </c>
      <c r="G96" s="9" t="s">
        <v>10</v>
      </c>
      <c r="H96" s="9" t="s">
        <v>10</v>
      </c>
      <c r="I96" s="9" t="s">
        <v>10</v>
      </c>
      <c r="J96" s="9" t="s">
        <v>10</v>
      </c>
      <c r="K96" s="9" t="s">
        <v>10</v>
      </c>
      <c r="L96" s="9" t="s">
        <v>10</v>
      </c>
      <c r="M96" s="9" t="s">
        <v>10</v>
      </c>
      <c r="N96" s="9" t="s">
        <v>10</v>
      </c>
      <c r="O96" s="9" t="s">
        <v>10</v>
      </c>
      <c r="P96" s="9" t="s">
        <v>10</v>
      </c>
      <c r="Q96" s="9" t="s">
        <v>10</v>
      </c>
      <c r="R96" s="9" t="s">
        <v>10</v>
      </c>
      <c r="S96" s="9" t="s">
        <v>10</v>
      </c>
    </row>
    <row r="97" spans="1:19" x14ac:dyDescent="0.25">
      <c r="A97" s="18">
        <v>689</v>
      </c>
      <c r="B97" s="10">
        <v>3</v>
      </c>
      <c r="C97" s="18">
        <v>107</v>
      </c>
      <c r="D97" s="8">
        <v>13</v>
      </c>
      <c r="E97" s="9">
        <v>40</v>
      </c>
      <c r="F97" s="10">
        <v>40</v>
      </c>
      <c r="G97" s="9" t="s">
        <v>10</v>
      </c>
      <c r="H97" s="9" t="s">
        <v>10</v>
      </c>
      <c r="I97" s="9" t="s">
        <v>10</v>
      </c>
      <c r="J97" s="9" t="s">
        <v>10</v>
      </c>
      <c r="K97" s="9" t="s">
        <v>10</v>
      </c>
      <c r="L97" s="9" t="s">
        <v>10</v>
      </c>
      <c r="M97" s="9" t="s">
        <v>10</v>
      </c>
      <c r="N97" s="9" t="s">
        <v>10</v>
      </c>
      <c r="O97" s="9" t="s">
        <v>10</v>
      </c>
      <c r="P97" s="9" t="s">
        <v>10</v>
      </c>
      <c r="Q97" s="9" t="s">
        <v>10</v>
      </c>
      <c r="R97" s="9" t="s">
        <v>10</v>
      </c>
      <c r="S97" s="9" t="s">
        <v>10</v>
      </c>
    </row>
    <row r="98" spans="1:19" x14ac:dyDescent="0.25">
      <c r="A98" s="18">
        <v>689</v>
      </c>
      <c r="B98" s="10">
        <v>3</v>
      </c>
      <c r="C98" s="18">
        <v>107</v>
      </c>
      <c r="D98" s="8">
        <v>13</v>
      </c>
      <c r="E98" s="9">
        <v>50</v>
      </c>
      <c r="F98" s="10">
        <v>50</v>
      </c>
      <c r="G98" s="9" t="s">
        <v>10</v>
      </c>
      <c r="H98" s="9" t="s">
        <v>10</v>
      </c>
      <c r="I98" s="9" t="s">
        <v>10</v>
      </c>
      <c r="J98" s="9" t="s">
        <v>10</v>
      </c>
      <c r="K98" s="9" t="s">
        <v>10</v>
      </c>
      <c r="L98" s="9" t="s">
        <v>10</v>
      </c>
      <c r="M98" s="9" t="s">
        <v>10</v>
      </c>
      <c r="N98" s="9" t="s">
        <v>10</v>
      </c>
      <c r="O98" s="9" t="s">
        <v>10</v>
      </c>
      <c r="P98" s="9" t="s">
        <v>10</v>
      </c>
      <c r="Q98" s="9" t="s">
        <v>10</v>
      </c>
      <c r="R98" s="9" t="s">
        <v>10</v>
      </c>
      <c r="S98" s="9" t="s">
        <v>10</v>
      </c>
    </row>
    <row r="99" spans="1:19" x14ac:dyDescent="0.25">
      <c r="A99" s="18">
        <v>689</v>
      </c>
      <c r="B99" s="10">
        <v>3</v>
      </c>
      <c r="C99" s="18">
        <v>107</v>
      </c>
      <c r="D99" s="8">
        <v>13</v>
      </c>
      <c r="E99" s="9">
        <v>60</v>
      </c>
      <c r="F99" s="10">
        <v>60</v>
      </c>
      <c r="G99" s="9" t="s">
        <v>10</v>
      </c>
      <c r="H99" s="9" t="s">
        <v>10</v>
      </c>
      <c r="I99" s="9" t="s">
        <v>10</v>
      </c>
      <c r="J99" s="9" t="s">
        <v>10</v>
      </c>
      <c r="K99" s="9" t="s">
        <v>10</v>
      </c>
      <c r="L99" s="9" t="s">
        <v>10</v>
      </c>
      <c r="M99" s="9" t="s">
        <v>10</v>
      </c>
      <c r="N99" s="9" t="s">
        <v>10</v>
      </c>
      <c r="O99" s="9" t="s">
        <v>10</v>
      </c>
      <c r="P99" s="9" t="s">
        <v>10</v>
      </c>
      <c r="Q99" s="9" t="s">
        <v>10</v>
      </c>
      <c r="R99" s="9" t="s">
        <v>10</v>
      </c>
      <c r="S99" s="9" t="s">
        <v>10</v>
      </c>
    </row>
    <row r="100" spans="1:19" x14ac:dyDescent="0.25">
      <c r="A100" s="18">
        <v>689</v>
      </c>
      <c r="B100" s="10">
        <v>3</v>
      </c>
      <c r="C100" s="18">
        <v>107</v>
      </c>
      <c r="D100" s="8">
        <v>13</v>
      </c>
      <c r="E100" s="9">
        <v>70</v>
      </c>
      <c r="F100" s="10">
        <v>70</v>
      </c>
      <c r="G100" s="9" t="s">
        <v>10</v>
      </c>
      <c r="H100" s="9" t="s">
        <v>10</v>
      </c>
      <c r="I100" s="9" t="s">
        <v>10</v>
      </c>
      <c r="J100" s="9" t="s">
        <v>10</v>
      </c>
      <c r="K100" s="9" t="s">
        <v>10</v>
      </c>
      <c r="L100" s="9" t="s">
        <v>10</v>
      </c>
      <c r="M100" s="9" t="s">
        <v>10</v>
      </c>
      <c r="N100" s="9" t="s">
        <v>10</v>
      </c>
      <c r="O100" s="9" t="s">
        <v>10</v>
      </c>
      <c r="P100" s="9" t="s">
        <v>10</v>
      </c>
      <c r="Q100" s="9" t="s">
        <v>10</v>
      </c>
      <c r="R100" s="9" t="s">
        <v>10</v>
      </c>
      <c r="S100" s="9" t="s">
        <v>10</v>
      </c>
    </row>
    <row r="101" spans="1:19" x14ac:dyDescent="0.25">
      <c r="A101" s="18">
        <v>689</v>
      </c>
      <c r="B101" s="10">
        <v>3</v>
      </c>
      <c r="C101" s="18">
        <v>107</v>
      </c>
      <c r="D101" s="8">
        <v>13</v>
      </c>
      <c r="E101" s="9">
        <v>80</v>
      </c>
      <c r="F101" s="10">
        <v>80</v>
      </c>
      <c r="G101" s="9" t="s">
        <v>10</v>
      </c>
      <c r="H101" s="9" t="s">
        <v>10</v>
      </c>
      <c r="I101" s="9" t="s">
        <v>10</v>
      </c>
      <c r="J101" s="9" t="s">
        <v>10</v>
      </c>
      <c r="K101" s="9" t="s">
        <v>10</v>
      </c>
      <c r="L101" s="9" t="s">
        <v>10</v>
      </c>
      <c r="M101" s="9" t="s">
        <v>10</v>
      </c>
      <c r="N101" s="9" t="s">
        <v>10</v>
      </c>
      <c r="O101" s="9" t="s">
        <v>10</v>
      </c>
      <c r="P101" s="9" t="s">
        <v>10</v>
      </c>
      <c r="Q101" s="9" t="s">
        <v>10</v>
      </c>
      <c r="R101" s="9" t="s">
        <v>10</v>
      </c>
      <c r="S101" s="9" t="s">
        <v>10</v>
      </c>
    </row>
    <row r="102" spans="1:19" x14ac:dyDescent="0.25">
      <c r="A102" s="18">
        <v>689</v>
      </c>
      <c r="B102" s="10">
        <v>3</v>
      </c>
      <c r="C102" s="18">
        <v>107</v>
      </c>
      <c r="D102" s="8">
        <v>13</v>
      </c>
      <c r="E102" s="10">
        <v>24.439999999999998</v>
      </c>
      <c r="F102" s="10">
        <v>99</v>
      </c>
      <c r="G102" s="9">
        <v>122.262489</v>
      </c>
      <c r="H102" s="9">
        <v>142.31346099999999</v>
      </c>
      <c r="I102" s="9">
        <v>30.22438</v>
      </c>
      <c r="J102" s="9">
        <v>39.732117000000002</v>
      </c>
      <c r="K102" s="9">
        <v>30.291620000000002</v>
      </c>
      <c r="L102" s="9">
        <v>47.404201999999998</v>
      </c>
      <c r="M102" s="9" t="s">
        <v>10</v>
      </c>
      <c r="N102" s="9">
        <v>349.69506799999999</v>
      </c>
      <c r="O102" s="9">
        <f t="shared" ref="O102:O107" si="16">SUM(G102:N102)</f>
        <v>761.92333699999995</v>
      </c>
      <c r="P102" s="9">
        <f t="shared" ref="P102:P107" si="17">SUM(G102,I102,K102)</f>
        <v>182.77848900000001</v>
      </c>
      <c r="Q102" s="9">
        <f t="shared" ref="Q102:Q107" si="18">SUM(I102,J102,K102,L102,M102,N102)</f>
        <v>497.34738700000003</v>
      </c>
      <c r="R102" s="9">
        <f>SUM(J102,L102)</f>
        <v>87.136319</v>
      </c>
      <c r="S102" s="9">
        <f>SUM(I102:L102)</f>
        <v>147.65231900000001</v>
      </c>
    </row>
    <row r="103" spans="1:19" x14ac:dyDescent="0.25">
      <c r="A103" s="18">
        <v>697</v>
      </c>
      <c r="B103" s="7">
        <v>1</v>
      </c>
      <c r="C103" s="18">
        <v>109</v>
      </c>
      <c r="D103" s="8">
        <v>9</v>
      </c>
      <c r="E103" s="9">
        <v>0</v>
      </c>
      <c r="F103" s="10">
        <v>0</v>
      </c>
      <c r="G103" s="16">
        <v>70.333045999999996</v>
      </c>
      <c r="H103" s="16">
        <v>15.001245000000001</v>
      </c>
      <c r="I103" s="9" t="s">
        <v>10</v>
      </c>
      <c r="J103" s="9" t="s">
        <v>10</v>
      </c>
      <c r="K103" s="9" t="s">
        <v>10</v>
      </c>
      <c r="L103" s="9" t="s">
        <v>10</v>
      </c>
      <c r="M103" s="16">
        <v>341.61285400000003</v>
      </c>
      <c r="N103" s="9" t="s">
        <v>10</v>
      </c>
      <c r="O103" s="9">
        <f t="shared" si="16"/>
        <v>426.94714500000003</v>
      </c>
      <c r="P103" s="9">
        <f t="shared" si="17"/>
        <v>70.333045999999996</v>
      </c>
      <c r="Q103" s="9">
        <f t="shared" si="18"/>
        <v>341.61285400000003</v>
      </c>
      <c r="R103" s="9" t="s">
        <v>10</v>
      </c>
      <c r="S103" s="9" t="s">
        <v>10</v>
      </c>
    </row>
    <row r="104" spans="1:19" x14ac:dyDescent="0.25">
      <c r="A104" s="18">
        <v>697</v>
      </c>
      <c r="B104" s="10">
        <v>1</v>
      </c>
      <c r="C104" s="18">
        <v>109</v>
      </c>
      <c r="D104" s="8">
        <v>9</v>
      </c>
      <c r="E104" s="9">
        <v>10</v>
      </c>
      <c r="F104" s="10">
        <v>10</v>
      </c>
      <c r="G104" s="16">
        <v>99.098320000000001</v>
      </c>
      <c r="H104" s="16">
        <v>65.458145000000002</v>
      </c>
      <c r="I104" s="16">
        <v>20.084589000000001</v>
      </c>
      <c r="J104" s="16">
        <v>18.874269000000002</v>
      </c>
      <c r="K104" s="16">
        <v>14.799524999999999</v>
      </c>
      <c r="L104" s="16">
        <v>11.598901</v>
      </c>
      <c r="M104" s="9" t="s">
        <v>10</v>
      </c>
      <c r="N104" s="16">
        <v>269.39035000000001</v>
      </c>
      <c r="O104" s="9">
        <f t="shared" si="16"/>
        <v>499.30409900000001</v>
      </c>
      <c r="P104" s="9">
        <f t="shared" si="17"/>
        <v>133.98243399999998</v>
      </c>
      <c r="Q104" s="9">
        <f t="shared" si="18"/>
        <v>334.74763400000001</v>
      </c>
      <c r="R104" s="9">
        <f>SUM(J104,L104)</f>
        <v>30.473170000000003</v>
      </c>
      <c r="S104" s="9">
        <f>SUM(I104:L104)</f>
        <v>65.357284000000007</v>
      </c>
    </row>
    <row r="105" spans="1:19" x14ac:dyDescent="0.25">
      <c r="A105" s="18">
        <v>697</v>
      </c>
      <c r="B105" s="10">
        <v>1</v>
      </c>
      <c r="C105" s="18">
        <v>109</v>
      </c>
      <c r="D105" s="8">
        <v>9</v>
      </c>
      <c r="E105" s="9">
        <v>20</v>
      </c>
      <c r="F105" s="10">
        <v>20</v>
      </c>
      <c r="G105" s="16">
        <v>103.428574</v>
      </c>
      <c r="H105" s="16">
        <v>102.500664</v>
      </c>
      <c r="I105" s="16">
        <v>24.347605000000001</v>
      </c>
      <c r="J105" s="16">
        <v>32.611401000000001</v>
      </c>
      <c r="K105" s="16">
        <v>20.373722000000001</v>
      </c>
      <c r="L105" s="16">
        <v>25.96809</v>
      </c>
      <c r="M105" s="9" t="s">
        <v>10</v>
      </c>
      <c r="N105" s="16">
        <v>244.141739</v>
      </c>
      <c r="O105" s="9">
        <f t="shared" si="16"/>
        <v>553.37179500000002</v>
      </c>
      <c r="P105" s="9">
        <f t="shared" si="17"/>
        <v>148.149901</v>
      </c>
      <c r="Q105" s="9">
        <f t="shared" si="18"/>
        <v>347.44255700000002</v>
      </c>
      <c r="R105" s="9">
        <f>SUM(J105,L105)</f>
        <v>58.579491000000004</v>
      </c>
      <c r="S105" s="9">
        <f>SUM(I105:L105)</f>
        <v>103.30081800000001</v>
      </c>
    </row>
    <row r="106" spans="1:19" x14ac:dyDescent="0.25">
      <c r="A106" s="18">
        <v>697</v>
      </c>
      <c r="B106" s="10">
        <v>2</v>
      </c>
      <c r="C106" s="18">
        <v>109</v>
      </c>
      <c r="D106" s="8">
        <v>9</v>
      </c>
      <c r="E106" s="9">
        <v>30</v>
      </c>
      <c r="F106" s="10">
        <v>30</v>
      </c>
      <c r="G106" s="16">
        <v>104.585114</v>
      </c>
      <c r="H106" s="16">
        <v>133.21589700000001</v>
      </c>
      <c r="I106" s="16">
        <v>24.300536999999998</v>
      </c>
      <c r="J106" s="16">
        <v>35.301003000000001</v>
      </c>
      <c r="K106" s="16">
        <v>24.757771000000002</v>
      </c>
      <c r="L106" s="16">
        <v>30.036110000000001</v>
      </c>
      <c r="M106" s="9" t="s">
        <v>10</v>
      </c>
      <c r="N106" s="16">
        <v>236.68481399999999</v>
      </c>
      <c r="O106" s="9">
        <f t="shared" si="16"/>
        <v>588.88124600000003</v>
      </c>
      <c r="P106" s="9">
        <f t="shared" si="17"/>
        <v>153.64342199999999</v>
      </c>
      <c r="Q106" s="9">
        <f t="shared" si="18"/>
        <v>351.08023500000002</v>
      </c>
      <c r="R106" s="9">
        <f>SUM(J106,L106)</f>
        <v>65.337113000000002</v>
      </c>
      <c r="S106" s="9">
        <f>SUM(I106:L106)</f>
        <v>114.395421</v>
      </c>
    </row>
    <row r="107" spans="1:19" x14ac:dyDescent="0.25">
      <c r="A107" s="18">
        <v>697</v>
      </c>
      <c r="B107" s="10">
        <v>3</v>
      </c>
      <c r="C107" s="18">
        <v>109</v>
      </c>
      <c r="D107" s="8">
        <v>9</v>
      </c>
      <c r="E107" s="9">
        <v>40</v>
      </c>
      <c r="F107" s="10">
        <v>40</v>
      </c>
      <c r="G107" s="16">
        <v>86.665642000000005</v>
      </c>
      <c r="H107" s="16">
        <v>121.590103</v>
      </c>
      <c r="I107" s="16">
        <v>22.80781</v>
      </c>
      <c r="J107" s="16">
        <v>36.645802000000003</v>
      </c>
      <c r="K107" s="16">
        <v>27.212029999999999</v>
      </c>
      <c r="L107" s="16">
        <v>34.729461999999998</v>
      </c>
      <c r="M107" s="9" t="s">
        <v>10</v>
      </c>
      <c r="N107" s="16">
        <v>237.22946200000001</v>
      </c>
      <c r="O107" s="9">
        <f t="shared" si="16"/>
        <v>566.88031100000001</v>
      </c>
      <c r="P107" s="9">
        <f t="shared" si="17"/>
        <v>136.68548200000001</v>
      </c>
      <c r="Q107" s="9">
        <f t="shared" si="18"/>
        <v>358.62456600000002</v>
      </c>
      <c r="R107" s="9">
        <f>SUM(J107,L107)</f>
        <v>71.375264000000001</v>
      </c>
      <c r="S107" s="9">
        <f>SUM(I107:L107)</f>
        <v>121.395104</v>
      </c>
    </row>
    <row r="108" spans="1:19" x14ac:dyDescent="0.25">
      <c r="A108" s="18">
        <v>697</v>
      </c>
      <c r="B108" s="10">
        <v>3</v>
      </c>
      <c r="C108" s="18">
        <v>109</v>
      </c>
      <c r="D108" s="8">
        <v>9</v>
      </c>
      <c r="E108" s="9">
        <v>50</v>
      </c>
      <c r="F108" s="10">
        <v>50</v>
      </c>
      <c r="G108" s="9" t="s">
        <v>10</v>
      </c>
      <c r="H108" s="9" t="s">
        <v>10</v>
      </c>
      <c r="I108" s="9" t="s">
        <v>10</v>
      </c>
      <c r="J108" s="9" t="s">
        <v>10</v>
      </c>
      <c r="K108" s="9" t="s">
        <v>10</v>
      </c>
      <c r="L108" s="9" t="s">
        <v>10</v>
      </c>
      <c r="M108" s="9" t="s">
        <v>10</v>
      </c>
      <c r="N108" s="9" t="s">
        <v>10</v>
      </c>
      <c r="O108" s="9" t="s">
        <v>10</v>
      </c>
      <c r="P108" s="9" t="s">
        <v>10</v>
      </c>
      <c r="Q108" s="9" t="s">
        <v>10</v>
      </c>
      <c r="R108" s="9" t="s">
        <v>10</v>
      </c>
      <c r="S108" s="9" t="s">
        <v>10</v>
      </c>
    </row>
    <row r="109" spans="1:19" x14ac:dyDescent="0.25">
      <c r="A109" s="18">
        <v>697</v>
      </c>
      <c r="B109" s="10">
        <v>3</v>
      </c>
      <c r="C109" s="18">
        <v>109</v>
      </c>
      <c r="D109" s="8">
        <v>9</v>
      </c>
      <c r="E109" s="9">
        <v>60</v>
      </c>
      <c r="F109" s="10">
        <v>60</v>
      </c>
      <c r="G109" s="9" t="s">
        <v>10</v>
      </c>
      <c r="H109" s="9" t="s">
        <v>10</v>
      </c>
      <c r="I109" s="9" t="s">
        <v>10</v>
      </c>
      <c r="J109" s="9" t="s">
        <v>10</v>
      </c>
      <c r="K109" s="9" t="s">
        <v>10</v>
      </c>
      <c r="L109" s="9" t="s">
        <v>10</v>
      </c>
      <c r="M109" s="9" t="s">
        <v>10</v>
      </c>
      <c r="N109" s="9" t="s">
        <v>10</v>
      </c>
      <c r="O109" s="9" t="s">
        <v>10</v>
      </c>
      <c r="P109" s="9" t="s">
        <v>10</v>
      </c>
      <c r="Q109" s="9" t="s">
        <v>10</v>
      </c>
      <c r="R109" s="9" t="s">
        <v>10</v>
      </c>
      <c r="S109" s="9" t="s">
        <v>10</v>
      </c>
    </row>
    <row r="110" spans="1:19" x14ac:dyDescent="0.25">
      <c r="A110" s="18">
        <v>697</v>
      </c>
      <c r="B110" s="10">
        <v>3</v>
      </c>
      <c r="C110" s="18">
        <v>109</v>
      </c>
      <c r="D110" s="8">
        <v>9</v>
      </c>
      <c r="E110" s="9">
        <v>70</v>
      </c>
      <c r="F110" s="10">
        <v>70</v>
      </c>
      <c r="G110" s="9" t="s">
        <v>10</v>
      </c>
      <c r="H110" s="9" t="s">
        <v>10</v>
      </c>
      <c r="I110" s="9" t="s">
        <v>10</v>
      </c>
      <c r="J110" s="9" t="s">
        <v>10</v>
      </c>
      <c r="K110" s="9" t="s">
        <v>10</v>
      </c>
      <c r="L110" s="9" t="s">
        <v>10</v>
      </c>
      <c r="M110" s="9" t="s">
        <v>10</v>
      </c>
      <c r="N110" s="9" t="s">
        <v>10</v>
      </c>
      <c r="O110" s="9" t="s">
        <v>10</v>
      </c>
      <c r="P110" s="9" t="s">
        <v>10</v>
      </c>
      <c r="Q110" s="9" t="s">
        <v>10</v>
      </c>
      <c r="R110" s="9" t="s">
        <v>10</v>
      </c>
      <c r="S110" s="9" t="s">
        <v>10</v>
      </c>
    </row>
    <row r="111" spans="1:19" x14ac:dyDescent="0.25">
      <c r="A111" s="18">
        <v>697</v>
      </c>
      <c r="B111" s="10">
        <v>3</v>
      </c>
      <c r="C111" s="18">
        <v>109</v>
      </c>
      <c r="D111" s="8">
        <v>9</v>
      </c>
      <c r="E111" s="9">
        <v>80</v>
      </c>
      <c r="F111" s="10">
        <v>80</v>
      </c>
      <c r="G111" s="9" t="s">
        <v>10</v>
      </c>
      <c r="H111" s="9" t="s">
        <v>10</v>
      </c>
      <c r="I111" s="9" t="s">
        <v>10</v>
      </c>
      <c r="J111" s="9" t="s">
        <v>10</v>
      </c>
      <c r="K111" s="9" t="s">
        <v>10</v>
      </c>
      <c r="L111" s="9" t="s">
        <v>10</v>
      </c>
      <c r="M111" s="9" t="s">
        <v>10</v>
      </c>
      <c r="N111" s="9" t="s">
        <v>10</v>
      </c>
      <c r="O111" s="9" t="s">
        <v>10</v>
      </c>
      <c r="P111" s="9" t="s">
        <v>10</v>
      </c>
      <c r="Q111" s="9" t="s">
        <v>10</v>
      </c>
      <c r="R111" s="9" t="s">
        <v>10</v>
      </c>
      <c r="S111" s="9" t="s">
        <v>10</v>
      </c>
    </row>
    <row r="112" spans="1:19" x14ac:dyDescent="0.25">
      <c r="A112" s="18">
        <v>697</v>
      </c>
      <c r="B112" s="10">
        <v>3</v>
      </c>
      <c r="C112" s="18">
        <v>109</v>
      </c>
      <c r="D112" s="8">
        <v>9</v>
      </c>
      <c r="E112" s="10">
        <v>41.49</v>
      </c>
      <c r="F112" s="10">
        <v>99</v>
      </c>
      <c r="G112" s="16">
        <v>87.022011000000006</v>
      </c>
      <c r="H112" s="16">
        <v>110.05171199999999</v>
      </c>
      <c r="I112" s="16">
        <v>24.576221</v>
      </c>
      <c r="J112" s="16">
        <v>36.141502000000003</v>
      </c>
      <c r="K112" s="16">
        <v>28.213905</v>
      </c>
      <c r="L112" s="16">
        <v>35.899436999999999</v>
      </c>
      <c r="M112" s="9" t="s">
        <v>10</v>
      </c>
      <c r="N112" s="16">
        <v>233.88090500000001</v>
      </c>
      <c r="O112" s="9">
        <f>SUM(G112:N112)</f>
        <v>555.78569300000004</v>
      </c>
      <c r="P112" s="9">
        <f>SUM(G112,I112,K112)</f>
        <v>139.81213700000001</v>
      </c>
      <c r="Q112" s="9">
        <f>SUM(I112,J112,K112,L112,M112,N112)</f>
        <v>358.71197000000001</v>
      </c>
      <c r="R112" s="9">
        <f>SUM(J112,L112)</f>
        <v>72.040939000000009</v>
      </c>
      <c r="S112" s="9">
        <f>SUM(I112:L112)</f>
        <v>124.831065</v>
      </c>
    </row>
    <row r="113" spans="1:19" x14ac:dyDescent="0.25">
      <c r="A113" s="7">
        <v>936</v>
      </c>
      <c r="B113" s="7">
        <v>1</v>
      </c>
      <c r="C113" s="7">
        <v>107</v>
      </c>
      <c r="D113" s="8">
        <v>12</v>
      </c>
      <c r="E113" s="9">
        <v>0</v>
      </c>
      <c r="F113" s="10">
        <v>0</v>
      </c>
      <c r="G113" s="16">
        <v>108.552261</v>
      </c>
      <c r="H113" s="16">
        <v>41.070194000000001</v>
      </c>
      <c r="I113" s="9" t="s">
        <v>10</v>
      </c>
      <c r="J113" s="9" t="s">
        <v>10</v>
      </c>
      <c r="K113" s="9" t="s">
        <v>10</v>
      </c>
      <c r="L113" s="9" t="s">
        <v>10</v>
      </c>
      <c r="M113" s="16">
        <v>388.16982999999999</v>
      </c>
      <c r="N113" s="9" t="s">
        <v>10</v>
      </c>
      <c r="O113" s="9">
        <f>SUM(G113:N113)</f>
        <v>537.79228499999999</v>
      </c>
      <c r="P113" s="9">
        <f>SUM(G113,I113,K113)</f>
        <v>108.552261</v>
      </c>
      <c r="Q113" s="9">
        <f>SUM(I113,J113,K113,L113,M113,N113)</f>
        <v>388.16982999999999</v>
      </c>
      <c r="R113" s="9">
        <f>SUM(J113,L113)</f>
        <v>0</v>
      </c>
      <c r="S113" s="9">
        <f>SUM(I113:L113)</f>
        <v>0</v>
      </c>
    </row>
    <row r="114" spans="1:19" x14ac:dyDescent="0.25">
      <c r="A114" s="7">
        <v>936</v>
      </c>
      <c r="B114" s="10">
        <v>2</v>
      </c>
      <c r="C114" s="7">
        <v>107</v>
      </c>
      <c r="D114" s="8">
        <v>12</v>
      </c>
      <c r="E114" s="9">
        <v>10</v>
      </c>
      <c r="F114" s="10">
        <v>10</v>
      </c>
      <c r="G114" s="16">
        <v>120.655457</v>
      </c>
      <c r="H114" s="16">
        <v>132.778839</v>
      </c>
      <c r="I114" s="16">
        <v>22.854876999999998</v>
      </c>
      <c r="J114" s="16">
        <v>27.763397000000001</v>
      </c>
      <c r="K114" s="16">
        <v>27.04393</v>
      </c>
      <c r="L114" s="16">
        <v>30.695063000000001</v>
      </c>
      <c r="M114" s="9" t="s">
        <v>10</v>
      </c>
      <c r="N114" s="16">
        <v>293.96658300000001</v>
      </c>
      <c r="O114" s="9">
        <f>SUM(G114:N114)</f>
        <v>655.75814600000001</v>
      </c>
      <c r="P114" s="9">
        <f>SUM(G114,I114,K114)</f>
        <v>170.55426399999999</v>
      </c>
      <c r="Q114" s="9">
        <f>SUM(I114,J114,K114,L114,M114,N114)</f>
        <v>402.32384999999999</v>
      </c>
      <c r="R114" s="9">
        <f>SUM(J114,L114)</f>
        <v>58.458460000000002</v>
      </c>
      <c r="S114" s="9">
        <f>SUM(I114:L114)</f>
        <v>108.35726700000001</v>
      </c>
    </row>
    <row r="115" spans="1:19" x14ac:dyDescent="0.25">
      <c r="A115" s="7">
        <v>936</v>
      </c>
      <c r="B115" s="10">
        <v>3</v>
      </c>
      <c r="C115" s="7">
        <v>107</v>
      </c>
      <c r="D115" s="8">
        <v>12</v>
      </c>
      <c r="E115" s="9">
        <v>20</v>
      </c>
      <c r="F115" s="10">
        <v>20</v>
      </c>
      <c r="G115" s="16">
        <v>102.130836</v>
      </c>
      <c r="H115" s="16">
        <v>177.04293799999999</v>
      </c>
      <c r="I115" s="16">
        <v>21.503353000000001</v>
      </c>
      <c r="J115" s="16">
        <v>35.569961999999997</v>
      </c>
      <c r="K115" s="16">
        <v>24.024853</v>
      </c>
      <c r="L115" s="16">
        <v>36.094433000000002</v>
      </c>
      <c r="M115" s="9" t="s">
        <v>10</v>
      </c>
      <c r="N115" s="16">
        <v>300.26696800000002</v>
      </c>
      <c r="O115" s="9">
        <f>SUM(G115:N115)</f>
        <v>696.63334299999997</v>
      </c>
      <c r="P115" s="9">
        <f>SUM(G115,I115,K115)</f>
        <v>147.659042</v>
      </c>
      <c r="Q115" s="9">
        <f>SUM(I115,J115,K115,L115,M115,N115)</f>
        <v>417.45956899999999</v>
      </c>
      <c r="R115" s="9">
        <f>SUM(J115,L115)</f>
        <v>71.664394999999999</v>
      </c>
      <c r="S115" s="9">
        <f>SUM(I115:L115)</f>
        <v>117.192601</v>
      </c>
    </row>
    <row r="116" spans="1:19" x14ac:dyDescent="0.25">
      <c r="A116" s="7">
        <v>936</v>
      </c>
      <c r="B116" s="10">
        <v>3</v>
      </c>
      <c r="C116" s="7">
        <v>107</v>
      </c>
      <c r="D116" s="8">
        <v>12</v>
      </c>
      <c r="E116" s="9">
        <v>30</v>
      </c>
      <c r="F116" s="10">
        <v>30</v>
      </c>
      <c r="G116" s="9" t="s">
        <v>10</v>
      </c>
      <c r="H116" s="9" t="s">
        <v>10</v>
      </c>
      <c r="I116" s="9" t="s">
        <v>10</v>
      </c>
      <c r="J116" s="9" t="s">
        <v>10</v>
      </c>
      <c r="K116" s="9" t="s">
        <v>10</v>
      </c>
      <c r="L116" s="9" t="s">
        <v>10</v>
      </c>
      <c r="M116" s="9" t="s">
        <v>10</v>
      </c>
      <c r="N116" s="9" t="s">
        <v>10</v>
      </c>
      <c r="O116" s="9" t="s">
        <v>10</v>
      </c>
      <c r="P116" s="9" t="s">
        <v>10</v>
      </c>
      <c r="Q116" s="9" t="s">
        <v>10</v>
      </c>
      <c r="R116" s="9" t="s">
        <v>10</v>
      </c>
      <c r="S116" s="9" t="s">
        <v>10</v>
      </c>
    </row>
    <row r="117" spans="1:19" x14ac:dyDescent="0.25">
      <c r="A117" s="7">
        <v>936</v>
      </c>
      <c r="B117" s="10">
        <v>3</v>
      </c>
      <c r="C117" s="7">
        <v>107</v>
      </c>
      <c r="D117" s="8">
        <v>12</v>
      </c>
      <c r="E117" s="9">
        <v>40</v>
      </c>
      <c r="F117" s="10">
        <v>40</v>
      </c>
      <c r="G117" s="9" t="s">
        <v>10</v>
      </c>
      <c r="H117" s="9" t="s">
        <v>10</v>
      </c>
      <c r="I117" s="9" t="s">
        <v>10</v>
      </c>
      <c r="J117" s="9" t="s">
        <v>10</v>
      </c>
      <c r="K117" s="9" t="s">
        <v>10</v>
      </c>
      <c r="L117" s="9" t="s">
        <v>10</v>
      </c>
      <c r="M117" s="9" t="s">
        <v>10</v>
      </c>
      <c r="N117" s="9" t="s">
        <v>10</v>
      </c>
      <c r="O117" s="9" t="s">
        <v>10</v>
      </c>
      <c r="P117" s="9" t="s">
        <v>10</v>
      </c>
      <c r="Q117" s="9" t="s">
        <v>10</v>
      </c>
      <c r="R117" s="9" t="s">
        <v>10</v>
      </c>
      <c r="S117" s="9" t="s">
        <v>10</v>
      </c>
    </row>
    <row r="118" spans="1:19" x14ac:dyDescent="0.25">
      <c r="A118" s="7">
        <v>936</v>
      </c>
      <c r="B118" s="10">
        <v>3</v>
      </c>
      <c r="C118" s="7">
        <v>107</v>
      </c>
      <c r="D118" s="8">
        <v>12</v>
      </c>
      <c r="E118" s="9">
        <v>50</v>
      </c>
      <c r="F118" s="10">
        <v>50</v>
      </c>
      <c r="G118" s="9" t="s">
        <v>10</v>
      </c>
      <c r="H118" s="9" t="s">
        <v>10</v>
      </c>
      <c r="I118" s="9" t="s">
        <v>10</v>
      </c>
      <c r="J118" s="9" t="s">
        <v>10</v>
      </c>
      <c r="K118" s="9" t="s">
        <v>10</v>
      </c>
      <c r="L118" s="9" t="s">
        <v>10</v>
      </c>
      <c r="M118" s="9" t="s">
        <v>10</v>
      </c>
      <c r="N118" s="9" t="s">
        <v>10</v>
      </c>
      <c r="O118" s="9" t="s">
        <v>10</v>
      </c>
      <c r="P118" s="9" t="s">
        <v>10</v>
      </c>
      <c r="Q118" s="9" t="s">
        <v>10</v>
      </c>
      <c r="R118" s="9" t="s">
        <v>10</v>
      </c>
      <c r="S118" s="9" t="s">
        <v>10</v>
      </c>
    </row>
    <row r="119" spans="1:19" x14ac:dyDescent="0.25">
      <c r="A119" s="7">
        <v>936</v>
      </c>
      <c r="B119" s="10">
        <v>3</v>
      </c>
      <c r="C119" s="7">
        <v>107</v>
      </c>
      <c r="D119" s="8">
        <v>12</v>
      </c>
      <c r="E119" s="9">
        <v>60</v>
      </c>
      <c r="F119" s="10">
        <v>60</v>
      </c>
      <c r="G119" s="9" t="s">
        <v>10</v>
      </c>
      <c r="H119" s="9" t="s">
        <v>10</v>
      </c>
      <c r="I119" s="9" t="s">
        <v>10</v>
      </c>
      <c r="J119" s="9" t="s">
        <v>10</v>
      </c>
      <c r="K119" s="9" t="s">
        <v>10</v>
      </c>
      <c r="L119" s="9" t="s">
        <v>10</v>
      </c>
      <c r="M119" s="9" t="s">
        <v>10</v>
      </c>
      <c r="N119" s="9" t="s">
        <v>10</v>
      </c>
      <c r="O119" s="9" t="s">
        <v>10</v>
      </c>
      <c r="P119" s="9" t="s">
        <v>10</v>
      </c>
      <c r="Q119" s="9" t="s">
        <v>10</v>
      </c>
      <c r="R119" s="9" t="s">
        <v>10</v>
      </c>
      <c r="S119" s="9" t="s">
        <v>10</v>
      </c>
    </row>
    <row r="120" spans="1:19" x14ac:dyDescent="0.25">
      <c r="A120" s="7">
        <v>936</v>
      </c>
      <c r="B120" s="10">
        <v>3</v>
      </c>
      <c r="C120" s="7">
        <v>107</v>
      </c>
      <c r="D120" s="8">
        <v>12</v>
      </c>
      <c r="E120" s="9">
        <v>70</v>
      </c>
      <c r="F120" s="10">
        <v>70</v>
      </c>
      <c r="G120" s="9" t="s">
        <v>10</v>
      </c>
      <c r="H120" s="9" t="s">
        <v>10</v>
      </c>
      <c r="I120" s="9" t="s">
        <v>10</v>
      </c>
      <c r="J120" s="9" t="s">
        <v>10</v>
      </c>
      <c r="K120" s="9" t="s">
        <v>10</v>
      </c>
      <c r="L120" s="9" t="s">
        <v>10</v>
      </c>
      <c r="M120" s="9" t="s">
        <v>10</v>
      </c>
      <c r="N120" s="9" t="s">
        <v>10</v>
      </c>
      <c r="O120" s="9" t="s">
        <v>10</v>
      </c>
      <c r="P120" s="9" t="s">
        <v>10</v>
      </c>
      <c r="Q120" s="9" t="s">
        <v>10</v>
      </c>
      <c r="R120" s="9" t="s">
        <v>10</v>
      </c>
      <c r="S120" s="9" t="s">
        <v>10</v>
      </c>
    </row>
    <row r="121" spans="1:19" x14ac:dyDescent="0.25">
      <c r="A121" s="7">
        <v>936</v>
      </c>
      <c r="B121" s="10">
        <v>3</v>
      </c>
      <c r="C121" s="7">
        <v>107</v>
      </c>
      <c r="D121" s="8">
        <v>12</v>
      </c>
      <c r="E121" s="9">
        <v>80</v>
      </c>
      <c r="F121" s="10">
        <v>80</v>
      </c>
      <c r="G121" s="9" t="s">
        <v>10</v>
      </c>
      <c r="H121" s="9" t="s">
        <v>10</v>
      </c>
      <c r="I121" s="9" t="s">
        <v>10</v>
      </c>
      <c r="J121" s="9" t="s">
        <v>10</v>
      </c>
      <c r="K121" s="9" t="s">
        <v>10</v>
      </c>
      <c r="L121" s="9" t="s">
        <v>10</v>
      </c>
      <c r="M121" s="9" t="s">
        <v>10</v>
      </c>
      <c r="N121" s="9" t="s">
        <v>10</v>
      </c>
      <c r="O121" s="9" t="s">
        <v>10</v>
      </c>
      <c r="P121" s="9" t="s">
        <v>10</v>
      </c>
      <c r="Q121" s="9" t="s">
        <v>10</v>
      </c>
      <c r="R121" s="9" t="s">
        <v>10</v>
      </c>
      <c r="S121" s="9" t="s">
        <v>10</v>
      </c>
    </row>
    <row r="122" spans="1:19" x14ac:dyDescent="0.25">
      <c r="A122" s="7">
        <v>936</v>
      </c>
      <c r="B122" s="10">
        <v>3</v>
      </c>
      <c r="C122" s="7">
        <v>107</v>
      </c>
      <c r="D122" s="8">
        <v>12</v>
      </c>
      <c r="E122" s="10">
        <v>21.909999999999997</v>
      </c>
      <c r="F122" s="10">
        <v>99</v>
      </c>
      <c r="G122" s="16">
        <v>92.723968999999997</v>
      </c>
      <c r="H122" s="16">
        <v>149.3535</v>
      </c>
      <c r="I122" s="16">
        <v>25.396549</v>
      </c>
      <c r="J122" s="16">
        <v>35.253933000000004</v>
      </c>
      <c r="K122" s="16">
        <v>27.353232999999999</v>
      </c>
      <c r="L122" s="16">
        <v>32.94088</v>
      </c>
      <c r="M122" s="9" t="s">
        <v>10</v>
      </c>
      <c r="N122" s="16">
        <v>298.74060100000003</v>
      </c>
      <c r="O122" s="9">
        <f>SUM(G122:N122)</f>
        <v>661.76266499999997</v>
      </c>
      <c r="P122" s="9">
        <f>SUM(G122,I122,K122)</f>
        <v>145.47375099999999</v>
      </c>
      <c r="Q122" s="9">
        <f>SUM(I122,J122,K122,L122,M122,N122)</f>
        <v>419.68519600000002</v>
      </c>
      <c r="R122" s="9">
        <f>SUM(J122,L122)</f>
        <v>68.194813000000011</v>
      </c>
      <c r="S122" s="9">
        <f>SUM(I122:L122)</f>
        <v>120.94459499999999</v>
      </c>
    </row>
    <row r="123" spans="1:19" x14ac:dyDescent="0.25">
      <c r="A123" s="7">
        <v>937</v>
      </c>
      <c r="B123" s="7">
        <v>1</v>
      </c>
      <c r="C123" s="7">
        <v>208</v>
      </c>
      <c r="D123" s="8">
        <v>11</v>
      </c>
      <c r="E123" s="9">
        <v>0</v>
      </c>
      <c r="F123" s="10">
        <v>0</v>
      </c>
      <c r="G123" s="16">
        <v>90.310028000000003</v>
      </c>
      <c r="H123" s="16">
        <v>31.871756000000001</v>
      </c>
      <c r="I123" s="9" t="s">
        <v>10</v>
      </c>
      <c r="J123" s="9" t="s">
        <v>10</v>
      </c>
      <c r="K123" s="9" t="s">
        <v>10</v>
      </c>
      <c r="L123" s="9" t="s">
        <v>10</v>
      </c>
      <c r="M123" s="16">
        <v>411.22634900000003</v>
      </c>
      <c r="N123" s="9" t="s">
        <v>10</v>
      </c>
      <c r="O123" s="9">
        <f>SUM(G123:N123)</f>
        <v>533.40813300000002</v>
      </c>
      <c r="P123" s="9">
        <f>SUM(G123,I123,K123)</f>
        <v>90.310028000000003</v>
      </c>
      <c r="Q123" s="9">
        <f>SUM(I123,J123,K123,L123,M123,N123)</f>
        <v>411.22634900000003</v>
      </c>
      <c r="R123" s="9" t="s">
        <v>10</v>
      </c>
      <c r="S123" s="9">
        <f>SUM(I123:L123)</f>
        <v>0</v>
      </c>
    </row>
    <row r="124" spans="1:19" x14ac:dyDescent="0.25">
      <c r="A124" s="7">
        <v>937</v>
      </c>
      <c r="B124" s="10">
        <v>2</v>
      </c>
      <c r="C124" s="7">
        <v>208</v>
      </c>
      <c r="D124" s="8">
        <v>11</v>
      </c>
      <c r="E124" s="9">
        <v>10</v>
      </c>
      <c r="F124" s="10">
        <v>10</v>
      </c>
      <c r="G124" s="16">
        <v>117.488426</v>
      </c>
      <c r="H124" s="16">
        <v>76.102219000000005</v>
      </c>
      <c r="I124" s="16">
        <v>20.985600999999999</v>
      </c>
      <c r="J124" s="16">
        <v>24.737593</v>
      </c>
      <c r="K124" s="16">
        <v>24.092089000000001</v>
      </c>
      <c r="L124" s="16">
        <v>33.680511000000003</v>
      </c>
      <c r="M124" s="9" t="s">
        <v>10</v>
      </c>
      <c r="N124" s="16">
        <v>316.57260100000002</v>
      </c>
      <c r="O124" s="9">
        <f>SUM(G124:N124)</f>
        <v>613.65904</v>
      </c>
      <c r="P124" s="9">
        <f>SUM(G124,I124,K124)</f>
        <v>162.56611600000002</v>
      </c>
      <c r="Q124" s="9">
        <f>SUM(I124,J124,K124,L124,M124,N124)</f>
        <v>420.06839500000001</v>
      </c>
      <c r="R124" s="9">
        <f>SUM(J124,L124)</f>
        <v>58.418104</v>
      </c>
      <c r="S124" s="9">
        <f>SUM(I124:L124)</f>
        <v>103.49579399999999</v>
      </c>
    </row>
    <row r="125" spans="1:19" x14ac:dyDescent="0.25">
      <c r="A125" s="7">
        <v>937</v>
      </c>
      <c r="B125" s="10">
        <v>3</v>
      </c>
      <c r="C125" s="7">
        <v>208</v>
      </c>
      <c r="D125" s="8">
        <v>11</v>
      </c>
      <c r="E125" s="9">
        <v>20</v>
      </c>
      <c r="F125" s="10">
        <v>20</v>
      </c>
      <c r="G125" s="16">
        <v>117.333794</v>
      </c>
      <c r="H125" s="16">
        <v>181.75642400000001</v>
      </c>
      <c r="I125" s="16">
        <v>24.192948999999999</v>
      </c>
      <c r="J125" s="16">
        <v>30.829536000000001</v>
      </c>
      <c r="K125" s="16">
        <v>24.179500999999998</v>
      </c>
      <c r="L125" s="16">
        <v>36.800446000000001</v>
      </c>
      <c r="M125" s="9" t="s">
        <v>10</v>
      </c>
      <c r="N125" s="16">
        <v>303.94491599999998</v>
      </c>
      <c r="O125" s="9">
        <f>SUM(G125:N125)</f>
        <v>719.03756599999997</v>
      </c>
      <c r="P125" s="9">
        <f>SUM(G125,I125,K125)</f>
        <v>165.706244</v>
      </c>
      <c r="Q125" s="9">
        <f>SUM(I125,J125,K125,L125,M125,N125)</f>
        <v>419.94734799999998</v>
      </c>
      <c r="R125" s="9">
        <f>SUM(J125,L125)</f>
        <v>67.629981999999998</v>
      </c>
      <c r="S125" s="9">
        <f>SUM(I125:L125)</f>
        <v>116.002432</v>
      </c>
    </row>
    <row r="126" spans="1:19" x14ac:dyDescent="0.25">
      <c r="A126" s="7">
        <v>937</v>
      </c>
      <c r="B126" s="10">
        <v>3</v>
      </c>
      <c r="C126" s="7">
        <v>208</v>
      </c>
      <c r="D126" s="8">
        <v>11</v>
      </c>
      <c r="E126" s="9">
        <v>30</v>
      </c>
      <c r="F126" s="10">
        <v>30</v>
      </c>
      <c r="G126" s="9" t="s">
        <v>10</v>
      </c>
      <c r="H126" s="9" t="s">
        <v>10</v>
      </c>
      <c r="I126" s="9" t="s">
        <v>10</v>
      </c>
      <c r="J126" s="9" t="s">
        <v>10</v>
      </c>
      <c r="K126" s="9" t="s">
        <v>10</v>
      </c>
      <c r="L126" s="9" t="s">
        <v>10</v>
      </c>
      <c r="M126" s="9" t="s">
        <v>10</v>
      </c>
      <c r="N126" s="9" t="s">
        <v>10</v>
      </c>
      <c r="O126" s="9" t="s">
        <v>10</v>
      </c>
      <c r="P126" s="9" t="s">
        <v>10</v>
      </c>
      <c r="Q126" s="9" t="s">
        <v>10</v>
      </c>
      <c r="R126" s="9" t="s">
        <v>10</v>
      </c>
      <c r="S126" s="9" t="s">
        <v>10</v>
      </c>
    </row>
    <row r="127" spans="1:19" x14ac:dyDescent="0.25">
      <c r="A127" s="7">
        <v>937</v>
      </c>
      <c r="B127" s="10">
        <v>3</v>
      </c>
      <c r="C127" s="7">
        <v>208</v>
      </c>
      <c r="D127" s="8">
        <v>11</v>
      </c>
      <c r="E127" s="9">
        <v>40</v>
      </c>
      <c r="F127" s="10">
        <v>40</v>
      </c>
      <c r="G127" s="9" t="s">
        <v>10</v>
      </c>
      <c r="H127" s="9" t="s">
        <v>10</v>
      </c>
      <c r="I127" s="9" t="s">
        <v>10</v>
      </c>
      <c r="J127" s="9" t="s">
        <v>10</v>
      </c>
      <c r="K127" s="9" t="s">
        <v>10</v>
      </c>
      <c r="L127" s="9" t="s">
        <v>10</v>
      </c>
      <c r="M127" s="9" t="s">
        <v>10</v>
      </c>
      <c r="N127" s="9" t="s">
        <v>10</v>
      </c>
      <c r="O127" s="9" t="s">
        <v>10</v>
      </c>
      <c r="P127" s="9" t="s">
        <v>10</v>
      </c>
      <c r="Q127" s="9" t="s">
        <v>10</v>
      </c>
      <c r="R127" s="9" t="s">
        <v>10</v>
      </c>
      <c r="S127" s="9" t="s">
        <v>10</v>
      </c>
    </row>
    <row r="128" spans="1:19" x14ac:dyDescent="0.25">
      <c r="A128" s="7">
        <v>937</v>
      </c>
      <c r="B128" s="10">
        <v>3</v>
      </c>
      <c r="C128" s="7">
        <v>208</v>
      </c>
      <c r="D128" s="8">
        <v>11</v>
      </c>
      <c r="E128" s="9">
        <v>50</v>
      </c>
      <c r="F128" s="10">
        <v>50</v>
      </c>
      <c r="G128" s="9" t="s">
        <v>10</v>
      </c>
      <c r="H128" s="9" t="s">
        <v>10</v>
      </c>
      <c r="I128" s="9" t="s">
        <v>10</v>
      </c>
      <c r="J128" s="9" t="s">
        <v>10</v>
      </c>
      <c r="K128" s="9" t="s">
        <v>10</v>
      </c>
      <c r="L128" s="9" t="s">
        <v>10</v>
      </c>
      <c r="M128" s="9" t="s">
        <v>10</v>
      </c>
      <c r="N128" s="9" t="s">
        <v>10</v>
      </c>
      <c r="O128" s="9" t="s">
        <v>10</v>
      </c>
      <c r="P128" s="9" t="s">
        <v>10</v>
      </c>
      <c r="Q128" s="9" t="s">
        <v>10</v>
      </c>
      <c r="R128" s="9" t="s">
        <v>10</v>
      </c>
      <c r="S128" s="9" t="s">
        <v>10</v>
      </c>
    </row>
    <row r="129" spans="1:19" x14ac:dyDescent="0.25">
      <c r="A129" s="7">
        <v>937</v>
      </c>
      <c r="B129" s="10">
        <v>3</v>
      </c>
      <c r="C129" s="7">
        <v>208</v>
      </c>
      <c r="D129" s="8">
        <v>11</v>
      </c>
      <c r="E129" s="9">
        <v>60</v>
      </c>
      <c r="F129" s="10">
        <v>60</v>
      </c>
      <c r="G129" s="9" t="s">
        <v>10</v>
      </c>
      <c r="H129" s="9" t="s">
        <v>10</v>
      </c>
      <c r="I129" s="9" t="s">
        <v>10</v>
      </c>
      <c r="J129" s="9" t="s">
        <v>10</v>
      </c>
      <c r="K129" s="9" t="s">
        <v>10</v>
      </c>
      <c r="L129" s="9" t="s">
        <v>10</v>
      </c>
      <c r="M129" s="9" t="s">
        <v>10</v>
      </c>
      <c r="N129" s="9" t="s">
        <v>10</v>
      </c>
      <c r="O129" s="9" t="s">
        <v>10</v>
      </c>
      <c r="P129" s="9" t="s">
        <v>10</v>
      </c>
      <c r="Q129" s="9" t="s">
        <v>10</v>
      </c>
      <c r="R129" s="9" t="s">
        <v>10</v>
      </c>
      <c r="S129" s="9" t="s">
        <v>10</v>
      </c>
    </row>
    <row r="130" spans="1:19" x14ac:dyDescent="0.25">
      <c r="A130" s="7">
        <v>937</v>
      </c>
      <c r="B130" s="10">
        <v>3</v>
      </c>
      <c r="C130" s="7">
        <v>208</v>
      </c>
      <c r="D130" s="8">
        <v>11</v>
      </c>
      <c r="E130" s="9">
        <v>70</v>
      </c>
      <c r="F130" s="10">
        <v>70</v>
      </c>
      <c r="G130" s="9" t="s">
        <v>10</v>
      </c>
      <c r="H130" s="9" t="s">
        <v>10</v>
      </c>
      <c r="I130" s="9" t="s">
        <v>10</v>
      </c>
      <c r="J130" s="9" t="s">
        <v>10</v>
      </c>
      <c r="K130" s="9" t="s">
        <v>10</v>
      </c>
      <c r="L130" s="9" t="s">
        <v>10</v>
      </c>
      <c r="M130" s="9" t="s">
        <v>10</v>
      </c>
      <c r="N130" s="9" t="s">
        <v>10</v>
      </c>
      <c r="O130" s="9" t="s">
        <v>10</v>
      </c>
      <c r="P130" s="9" t="s">
        <v>10</v>
      </c>
      <c r="Q130" s="9" t="s">
        <v>10</v>
      </c>
      <c r="R130" s="9" t="s">
        <v>10</v>
      </c>
      <c r="S130" s="9" t="s">
        <v>10</v>
      </c>
    </row>
    <row r="131" spans="1:19" x14ac:dyDescent="0.25">
      <c r="A131" s="7">
        <v>937</v>
      </c>
      <c r="B131" s="10">
        <v>3</v>
      </c>
      <c r="C131" s="7">
        <v>208</v>
      </c>
      <c r="D131" s="8">
        <v>11</v>
      </c>
      <c r="E131" s="9">
        <v>80</v>
      </c>
      <c r="F131" s="10">
        <v>80</v>
      </c>
      <c r="G131" s="9" t="s">
        <v>10</v>
      </c>
      <c r="H131" s="9" t="s">
        <v>10</v>
      </c>
      <c r="I131" s="9" t="s">
        <v>10</v>
      </c>
      <c r="J131" s="9" t="s">
        <v>10</v>
      </c>
      <c r="K131" s="9" t="s">
        <v>10</v>
      </c>
      <c r="L131" s="9" t="s">
        <v>10</v>
      </c>
      <c r="M131" s="9" t="s">
        <v>10</v>
      </c>
      <c r="N131" s="9" t="s">
        <v>10</v>
      </c>
      <c r="O131" s="9" t="s">
        <v>10</v>
      </c>
      <c r="P131" s="9" t="s">
        <v>10</v>
      </c>
      <c r="Q131" s="9" t="s">
        <v>10</v>
      </c>
      <c r="R131" s="9" t="s">
        <v>10</v>
      </c>
      <c r="S131" s="9" t="s">
        <v>10</v>
      </c>
    </row>
    <row r="132" spans="1:19" x14ac:dyDescent="0.25">
      <c r="A132" s="7">
        <v>937</v>
      </c>
      <c r="B132" s="10">
        <v>3</v>
      </c>
      <c r="C132" s="7">
        <v>208</v>
      </c>
      <c r="D132" s="8">
        <v>11</v>
      </c>
      <c r="E132" s="10">
        <v>27.56</v>
      </c>
      <c r="F132" s="10">
        <v>99</v>
      </c>
      <c r="G132" s="16">
        <v>107.940353</v>
      </c>
      <c r="H132" s="16">
        <v>185.51513700000001</v>
      </c>
      <c r="I132" s="16">
        <v>25.141033</v>
      </c>
      <c r="J132" s="16">
        <v>33.895679000000001</v>
      </c>
      <c r="K132" s="16">
        <v>31.232975</v>
      </c>
      <c r="L132" s="16">
        <v>33.599823000000001</v>
      </c>
      <c r="M132" s="9" t="s">
        <v>10</v>
      </c>
      <c r="N132" s="16">
        <v>311.69769300000002</v>
      </c>
      <c r="O132" s="9">
        <f t="shared" ref="O132:O139" si="19">SUM(G132:N132)</f>
        <v>729.02269300000012</v>
      </c>
      <c r="P132" s="9">
        <f t="shared" ref="P132:P139" si="20">SUM(G132,I132,K132)</f>
        <v>164.31436100000002</v>
      </c>
      <c r="Q132" s="9">
        <f t="shared" ref="Q132:Q139" si="21">SUM(I132,J132,K132,L132,M132,N132)</f>
        <v>435.56720300000001</v>
      </c>
      <c r="R132" s="9">
        <f>SUM(J132,L132)</f>
        <v>67.495502000000002</v>
      </c>
      <c r="S132" s="9">
        <f>SUM(I132:L132)</f>
        <v>123.86951000000001</v>
      </c>
    </row>
    <row r="133" spans="1:19" x14ac:dyDescent="0.25">
      <c r="A133" s="7">
        <v>940</v>
      </c>
      <c r="B133" s="7">
        <v>1</v>
      </c>
      <c r="C133" s="7">
        <v>110</v>
      </c>
      <c r="D133" s="8">
        <v>3.5</v>
      </c>
      <c r="E133" s="9">
        <v>0</v>
      </c>
      <c r="F133" s="10">
        <v>0</v>
      </c>
      <c r="G133" s="16">
        <v>94.768066000000005</v>
      </c>
      <c r="H133" s="16">
        <v>24.159336</v>
      </c>
      <c r="I133" s="9" t="s">
        <v>10</v>
      </c>
      <c r="J133" s="9" t="s">
        <v>10</v>
      </c>
      <c r="K133" s="9" t="s">
        <v>10</v>
      </c>
      <c r="L133" s="9" t="s">
        <v>10</v>
      </c>
      <c r="M133" s="16">
        <v>412.10055499999999</v>
      </c>
      <c r="N133" s="9" t="s">
        <v>10</v>
      </c>
      <c r="O133" s="9">
        <f t="shared" si="19"/>
        <v>531.02795700000001</v>
      </c>
      <c r="P133" s="9">
        <f t="shared" si="20"/>
        <v>94.768066000000005</v>
      </c>
      <c r="Q133" s="9">
        <f t="shared" si="21"/>
        <v>412.10055499999999</v>
      </c>
      <c r="R133" s="9" t="s">
        <v>10</v>
      </c>
      <c r="S133" s="9" t="s">
        <v>10</v>
      </c>
    </row>
    <row r="134" spans="1:19" x14ac:dyDescent="0.25">
      <c r="A134" s="7">
        <v>940</v>
      </c>
      <c r="B134" s="10">
        <v>1</v>
      </c>
      <c r="C134" s="7">
        <v>110</v>
      </c>
      <c r="D134" s="8">
        <v>3.5</v>
      </c>
      <c r="E134" s="9">
        <v>10</v>
      </c>
      <c r="F134" s="10">
        <v>10</v>
      </c>
      <c r="G134" s="16">
        <v>119.51239</v>
      </c>
      <c r="H134" s="16">
        <v>30.345417000000001</v>
      </c>
      <c r="I134" s="16">
        <v>27.709607999999999</v>
      </c>
      <c r="J134" s="16">
        <v>44.728054</v>
      </c>
      <c r="K134" s="16">
        <v>23.702103000000001</v>
      </c>
      <c r="L134" s="16">
        <v>70.427184999999994</v>
      </c>
      <c r="M134" s="9" t="s">
        <v>10</v>
      </c>
      <c r="N134" s="16">
        <v>277.97692899999998</v>
      </c>
      <c r="O134" s="9">
        <f t="shared" si="19"/>
        <v>594.40168599999993</v>
      </c>
      <c r="P134" s="9">
        <f t="shared" si="20"/>
        <v>170.92410099999998</v>
      </c>
      <c r="Q134" s="9">
        <f t="shared" si="21"/>
        <v>444.543879</v>
      </c>
      <c r="R134" s="9">
        <f t="shared" ref="R134:R139" si="22">SUM(J134,L134)</f>
        <v>115.15523899999999</v>
      </c>
      <c r="S134" s="9">
        <f t="shared" ref="S134:S139" si="23">SUM(I134:L134)</f>
        <v>166.56695000000002</v>
      </c>
    </row>
    <row r="135" spans="1:19" x14ac:dyDescent="0.25">
      <c r="A135" s="7">
        <v>940</v>
      </c>
      <c r="B135" s="10">
        <v>1</v>
      </c>
      <c r="C135" s="7">
        <v>110</v>
      </c>
      <c r="D135" s="8">
        <v>3.5</v>
      </c>
      <c r="E135" s="9">
        <v>20</v>
      </c>
      <c r="F135" s="10">
        <v>20</v>
      </c>
      <c r="G135" s="16">
        <v>119.962898</v>
      </c>
      <c r="H135" s="16">
        <v>33.969653999999998</v>
      </c>
      <c r="I135" s="16">
        <v>24.320710999999999</v>
      </c>
      <c r="J135" s="16">
        <v>47.874885999999996</v>
      </c>
      <c r="K135" s="16">
        <v>27.299444000000001</v>
      </c>
      <c r="L135" s="16">
        <v>44.378407000000003</v>
      </c>
      <c r="M135" s="9" t="s">
        <v>10</v>
      </c>
      <c r="N135" s="16">
        <v>274.91076700000002</v>
      </c>
      <c r="O135" s="9">
        <f t="shared" si="19"/>
        <v>572.716767</v>
      </c>
      <c r="P135" s="9">
        <f t="shared" si="20"/>
        <v>171.58305299999998</v>
      </c>
      <c r="Q135" s="9">
        <f t="shared" si="21"/>
        <v>418.78421500000002</v>
      </c>
      <c r="R135" s="9">
        <f t="shared" si="22"/>
        <v>92.253292999999999</v>
      </c>
      <c r="S135" s="9">
        <f t="shared" si="23"/>
        <v>143.873448</v>
      </c>
    </row>
    <row r="136" spans="1:19" x14ac:dyDescent="0.25">
      <c r="A136" s="7">
        <v>940</v>
      </c>
      <c r="B136" s="10">
        <v>1</v>
      </c>
      <c r="C136" s="7">
        <v>110</v>
      </c>
      <c r="D136" s="8">
        <v>3.5</v>
      </c>
      <c r="E136" s="9">
        <v>30</v>
      </c>
      <c r="F136" s="10">
        <v>30</v>
      </c>
      <c r="G136" s="16">
        <v>105.997147</v>
      </c>
      <c r="H136" s="16">
        <v>42.583098999999997</v>
      </c>
      <c r="I136" s="16">
        <v>26.667387000000002</v>
      </c>
      <c r="J136" s="16">
        <v>39.947288999999998</v>
      </c>
      <c r="K136" s="16">
        <v>28.745104000000001</v>
      </c>
      <c r="L136" s="16">
        <v>41.137436000000001</v>
      </c>
      <c r="M136" s="9" t="s">
        <v>10</v>
      </c>
      <c r="N136" s="16">
        <v>273.85510299999999</v>
      </c>
      <c r="O136" s="9">
        <f t="shared" si="19"/>
        <v>558.93256499999995</v>
      </c>
      <c r="P136" s="9">
        <f t="shared" si="20"/>
        <v>161.409638</v>
      </c>
      <c r="Q136" s="9">
        <f t="shared" si="21"/>
        <v>410.35231899999997</v>
      </c>
      <c r="R136" s="9">
        <f t="shared" si="22"/>
        <v>81.084724999999992</v>
      </c>
      <c r="S136" s="9">
        <f t="shared" si="23"/>
        <v>136.49721600000001</v>
      </c>
    </row>
    <row r="137" spans="1:19" x14ac:dyDescent="0.25">
      <c r="A137" s="7">
        <v>940</v>
      </c>
      <c r="B137" s="10">
        <v>1</v>
      </c>
      <c r="C137" s="7">
        <v>110</v>
      </c>
      <c r="D137" s="8">
        <v>3.5</v>
      </c>
      <c r="E137" s="9">
        <v>40</v>
      </c>
      <c r="F137" s="10">
        <v>40</v>
      </c>
      <c r="G137" s="16">
        <v>107.120064</v>
      </c>
      <c r="H137" s="16">
        <v>43.968243000000001</v>
      </c>
      <c r="I137" s="16">
        <v>21.375599000000001</v>
      </c>
      <c r="J137" s="16">
        <v>40.202801000000001</v>
      </c>
      <c r="K137" s="16">
        <v>27.736504</v>
      </c>
      <c r="L137" s="16">
        <v>43.006709999999998</v>
      </c>
      <c r="M137" s="9" t="s">
        <v>10</v>
      </c>
      <c r="N137" s="16">
        <v>273.68701199999998</v>
      </c>
      <c r="O137" s="9">
        <f t="shared" si="19"/>
        <v>557.09693299999992</v>
      </c>
      <c r="P137" s="9">
        <f t="shared" si="20"/>
        <v>156.232167</v>
      </c>
      <c r="Q137" s="9">
        <f t="shared" si="21"/>
        <v>406.00862599999999</v>
      </c>
      <c r="R137" s="9">
        <f t="shared" si="22"/>
        <v>83.209510999999992</v>
      </c>
      <c r="S137" s="9">
        <f t="shared" si="23"/>
        <v>132.32161400000001</v>
      </c>
    </row>
    <row r="138" spans="1:19" x14ac:dyDescent="0.25">
      <c r="A138" s="7">
        <v>940</v>
      </c>
      <c r="B138" s="10">
        <v>2</v>
      </c>
      <c r="C138" s="7">
        <v>110</v>
      </c>
      <c r="D138" s="8">
        <v>3.5</v>
      </c>
      <c r="E138" s="9">
        <v>50</v>
      </c>
      <c r="F138" s="10">
        <v>50</v>
      </c>
      <c r="G138" s="16">
        <v>96.771820000000005</v>
      </c>
      <c r="H138" s="16">
        <v>67.240004999999996</v>
      </c>
      <c r="I138" s="16">
        <v>22.337132</v>
      </c>
      <c r="J138" s="16">
        <v>42.926022000000003</v>
      </c>
      <c r="K138" s="16">
        <v>29.121649000000001</v>
      </c>
      <c r="L138" s="16">
        <v>45.393729999999998</v>
      </c>
      <c r="M138" s="9" t="s">
        <v>10</v>
      </c>
      <c r="N138" s="16">
        <v>281.96426400000001</v>
      </c>
      <c r="O138" s="9">
        <f t="shared" si="19"/>
        <v>585.75462199999993</v>
      </c>
      <c r="P138" s="9">
        <f t="shared" si="20"/>
        <v>148.23060100000001</v>
      </c>
      <c r="Q138" s="9">
        <f t="shared" si="21"/>
        <v>421.742797</v>
      </c>
      <c r="R138" s="9">
        <f t="shared" si="22"/>
        <v>88.319751999999994</v>
      </c>
      <c r="S138" s="9">
        <f t="shared" si="23"/>
        <v>139.77853300000001</v>
      </c>
    </row>
    <row r="139" spans="1:19" x14ac:dyDescent="0.25">
      <c r="A139" s="7">
        <v>940</v>
      </c>
      <c r="B139" s="10">
        <v>3</v>
      </c>
      <c r="C139" s="7">
        <v>110</v>
      </c>
      <c r="D139" s="8">
        <v>3.5</v>
      </c>
      <c r="E139" s="9">
        <v>60</v>
      </c>
      <c r="F139" s="10">
        <v>60</v>
      </c>
      <c r="G139" s="16">
        <v>110.979637</v>
      </c>
      <c r="H139" s="16">
        <v>138.74975599999999</v>
      </c>
      <c r="I139" s="16">
        <v>28.139944</v>
      </c>
      <c r="J139" s="16">
        <v>46.422500999999997</v>
      </c>
      <c r="K139" s="16">
        <v>29.975594999999998</v>
      </c>
      <c r="L139" s="16">
        <v>55.096462000000002</v>
      </c>
      <c r="M139" s="9" t="s">
        <v>10</v>
      </c>
      <c r="N139" s="16">
        <v>270.31829800000003</v>
      </c>
      <c r="O139" s="9">
        <f t="shared" si="19"/>
        <v>679.68219299999998</v>
      </c>
      <c r="P139" s="9">
        <f t="shared" si="20"/>
        <v>169.09517599999998</v>
      </c>
      <c r="Q139" s="9">
        <f t="shared" si="21"/>
        <v>429.95280000000002</v>
      </c>
      <c r="R139" s="9">
        <f t="shared" si="22"/>
        <v>101.518963</v>
      </c>
      <c r="S139" s="9">
        <f t="shared" si="23"/>
        <v>159.634502</v>
      </c>
    </row>
    <row r="140" spans="1:19" x14ac:dyDescent="0.25">
      <c r="A140" s="7">
        <v>940</v>
      </c>
      <c r="B140" s="10">
        <v>3</v>
      </c>
      <c r="C140" s="7">
        <v>110</v>
      </c>
      <c r="D140" s="8">
        <v>3.5</v>
      </c>
      <c r="E140" s="9">
        <v>70</v>
      </c>
      <c r="F140" s="10">
        <v>70</v>
      </c>
      <c r="G140" s="9" t="s">
        <v>10</v>
      </c>
      <c r="H140" s="9" t="s">
        <v>10</v>
      </c>
      <c r="I140" s="9" t="s">
        <v>10</v>
      </c>
      <c r="J140" s="9" t="s">
        <v>10</v>
      </c>
      <c r="K140" s="9" t="s">
        <v>10</v>
      </c>
      <c r="L140" s="9" t="s">
        <v>10</v>
      </c>
      <c r="M140" s="9" t="s">
        <v>10</v>
      </c>
      <c r="N140" s="9" t="s">
        <v>10</v>
      </c>
      <c r="O140" s="9" t="s">
        <v>10</v>
      </c>
      <c r="P140" s="9" t="s">
        <v>10</v>
      </c>
      <c r="Q140" s="9" t="s">
        <v>10</v>
      </c>
      <c r="R140" s="9" t="s">
        <v>10</v>
      </c>
      <c r="S140" s="9" t="s">
        <v>10</v>
      </c>
    </row>
    <row r="141" spans="1:19" x14ac:dyDescent="0.25">
      <c r="A141" s="7">
        <v>940</v>
      </c>
      <c r="B141" s="10">
        <v>3</v>
      </c>
      <c r="C141" s="7">
        <v>110</v>
      </c>
      <c r="D141" s="8">
        <v>3.5</v>
      </c>
      <c r="E141" s="9">
        <v>80</v>
      </c>
      <c r="F141" s="10">
        <v>80</v>
      </c>
      <c r="G141" s="9" t="s">
        <v>10</v>
      </c>
      <c r="H141" s="9" t="s">
        <v>10</v>
      </c>
      <c r="I141" s="9" t="s">
        <v>10</v>
      </c>
      <c r="J141" s="9" t="s">
        <v>10</v>
      </c>
      <c r="K141" s="9" t="s">
        <v>10</v>
      </c>
      <c r="L141" s="9" t="s">
        <v>10</v>
      </c>
      <c r="M141" s="9" t="s">
        <v>10</v>
      </c>
      <c r="N141" s="9" t="s">
        <v>10</v>
      </c>
      <c r="O141" s="9" t="s">
        <v>10</v>
      </c>
      <c r="P141" s="9" t="s">
        <v>10</v>
      </c>
      <c r="Q141" s="9" t="s">
        <v>10</v>
      </c>
      <c r="R141" s="9" t="s">
        <v>10</v>
      </c>
      <c r="S141" s="9" t="s">
        <v>10</v>
      </c>
    </row>
    <row r="142" spans="1:19" x14ac:dyDescent="0.25">
      <c r="A142" s="7">
        <v>940</v>
      </c>
      <c r="B142" s="10">
        <v>3</v>
      </c>
      <c r="C142" s="7">
        <v>110</v>
      </c>
      <c r="D142" s="8">
        <v>3.5</v>
      </c>
      <c r="E142" s="10">
        <v>62.399999999999991</v>
      </c>
      <c r="F142" s="10">
        <v>99</v>
      </c>
      <c r="G142" s="16">
        <v>95.158057999999997</v>
      </c>
      <c r="H142" s="16">
        <v>125.88002</v>
      </c>
      <c r="I142" s="16">
        <v>31.004367999999999</v>
      </c>
      <c r="J142" s="16">
        <v>44.633918999999999</v>
      </c>
      <c r="K142" s="16">
        <v>32.268481999999999</v>
      </c>
      <c r="L142" s="16">
        <v>56.508502999999997</v>
      </c>
      <c r="M142" s="9" t="s">
        <v>10</v>
      </c>
      <c r="N142" s="16">
        <v>271.41430700000001</v>
      </c>
      <c r="O142" s="9">
        <f t="shared" ref="O142:O148" si="24">SUM(G142:N142)</f>
        <v>656.86765700000001</v>
      </c>
      <c r="P142" s="9">
        <f t="shared" ref="P142:P148" si="25">SUM(G142,I142,K142)</f>
        <v>158.43090799999999</v>
      </c>
      <c r="Q142" s="9">
        <f t="shared" ref="Q142:Q148" si="26">SUM(I142,J142,K142,L142,M142,N142)</f>
        <v>435.82957899999997</v>
      </c>
      <c r="R142" s="9">
        <f t="shared" ref="R142:R148" si="27">SUM(J142,L142)</f>
        <v>101.142422</v>
      </c>
      <c r="S142" s="9">
        <f t="shared" ref="S142:S148" si="28">SUM(I142:L142)</f>
        <v>164.41527199999999</v>
      </c>
    </row>
    <row r="143" spans="1:19" x14ac:dyDescent="0.25">
      <c r="A143" s="7">
        <v>941</v>
      </c>
      <c r="B143" s="7">
        <v>1</v>
      </c>
      <c r="C143" s="7">
        <v>209</v>
      </c>
      <c r="D143" s="8">
        <v>4.5</v>
      </c>
      <c r="E143" s="9">
        <v>0</v>
      </c>
      <c r="F143" s="10">
        <v>0</v>
      </c>
      <c r="G143" s="16">
        <v>101.693787</v>
      </c>
      <c r="H143" s="16">
        <v>24.179507999999998</v>
      </c>
      <c r="I143" s="9" t="s">
        <v>10</v>
      </c>
      <c r="J143" s="9" t="s">
        <v>10</v>
      </c>
      <c r="K143" s="9" t="s">
        <v>10</v>
      </c>
      <c r="L143" s="9" t="s">
        <v>10</v>
      </c>
      <c r="M143" s="16">
        <v>418.918701</v>
      </c>
      <c r="N143" s="9" t="s">
        <v>10</v>
      </c>
      <c r="O143" s="9">
        <f t="shared" si="24"/>
        <v>544.79199600000004</v>
      </c>
      <c r="P143" s="9">
        <f t="shared" si="25"/>
        <v>101.693787</v>
      </c>
      <c r="Q143" s="9">
        <f t="shared" si="26"/>
        <v>418.918701</v>
      </c>
      <c r="R143" s="9">
        <f t="shared" si="27"/>
        <v>0</v>
      </c>
      <c r="S143" s="9">
        <f t="shared" si="28"/>
        <v>0</v>
      </c>
    </row>
    <row r="144" spans="1:19" x14ac:dyDescent="0.25">
      <c r="A144" s="7">
        <v>941</v>
      </c>
      <c r="B144" s="10">
        <v>1</v>
      </c>
      <c r="C144" s="7">
        <v>209</v>
      </c>
      <c r="D144" s="8">
        <v>4.5</v>
      </c>
      <c r="E144" s="9">
        <v>10</v>
      </c>
      <c r="F144" s="10">
        <v>10</v>
      </c>
      <c r="G144" s="16">
        <v>107.88659699999999</v>
      </c>
      <c r="H144" s="16">
        <v>32.887089000000003</v>
      </c>
      <c r="I144" s="16">
        <v>19.445810000000002</v>
      </c>
      <c r="J144" s="16">
        <v>45.413902</v>
      </c>
      <c r="K144" s="9" t="s">
        <v>10</v>
      </c>
      <c r="L144" s="9" t="s">
        <v>10</v>
      </c>
      <c r="M144" s="16">
        <v>374.970642</v>
      </c>
      <c r="N144" s="9" t="s">
        <v>10</v>
      </c>
      <c r="O144" s="9">
        <f t="shared" si="24"/>
        <v>580.60403999999994</v>
      </c>
      <c r="P144" s="9">
        <f t="shared" si="25"/>
        <v>127.33240699999999</v>
      </c>
      <c r="Q144" s="9">
        <f t="shared" si="26"/>
        <v>439.830354</v>
      </c>
      <c r="R144" s="9">
        <f t="shared" si="27"/>
        <v>45.413902</v>
      </c>
      <c r="S144" s="9">
        <f t="shared" si="28"/>
        <v>64.859712000000002</v>
      </c>
    </row>
    <row r="145" spans="1:19" x14ac:dyDescent="0.25">
      <c r="A145" s="7">
        <v>941</v>
      </c>
      <c r="B145" s="10">
        <v>1</v>
      </c>
      <c r="C145" s="7">
        <v>209</v>
      </c>
      <c r="D145" s="8">
        <v>4.5</v>
      </c>
      <c r="E145" s="9">
        <v>20</v>
      </c>
      <c r="F145" s="10">
        <v>20</v>
      </c>
      <c r="G145" s="16">
        <v>97.558532999999997</v>
      </c>
      <c r="H145" s="16">
        <v>38.938690000000001</v>
      </c>
      <c r="I145" s="16">
        <v>26.189983000000002</v>
      </c>
      <c r="J145" s="16">
        <v>36.652531000000003</v>
      </c>
      <c r="K145" s="16">
        <v>20.93854</v>
      </c>
      <c r="L145" s="16">
        <v>38.945411999999997</v>
      </c>
      <c r="M145" s="9" t="s">
        <v>10</v>
      </c>
      <c r="N145" s="16">
        <v>302.176605</v>
      </c>
      <c r="O145" s="9">
        <f t="shared" si="24"/>
        <v>561.40029400000003</v>
      </c>
      <c r="P145" s="9">
        <f t="shared" si="25"/>
        <v>144.68705599999998</v>
      </c>
      <c r="Q145" s="9">
        <f t="shared" si="26"/>
        <v>424.90307100000001</v>
      </c>
      <c r="R145" s="9">
        <f t="shared" si="27"/>
        <v>75.597943000000001</v>
      </c>
      <c r="S145" s="9">
        <f t="shared" si="28"/>
        <v>122.72646600000002</v>
      </c>
    </row>
    <row r="146" spans="1:19" x14ac:dyDescent="0.25">
      <c r="A146" s="7">
        <v>941</v>
      </c>
      <c r="B146" s="10">
        <v>1</v>
      </c>
      <c r="C146" s="7">
        <v>209</v>
      </c>
      <c r="D146" s="8">
        <v>4.5</v>
      </c>
      <c r="E146" s="9">
        <v>30</v>
      </c>
      <c r="F146" s="10">
        <v>30</v>
      </c>
      <c r="G146" s="16">
        <v>107.947113</v>
      </c>
      <c r="H146" s="16">
        <v>36.948383</v>
      </c>
      <c r="I146" s="16">
        <v>24.078648000000001</v>
      </c>
      <c r="J146" s="16">
        <v>38.582317000000003</v>
      </c>
      <c r="K146" s="16">
        <v>22.639710999999998</v>
      </c>
      <c r="L146" s="16">
        <v>38.985756000000002</v>
      </c>
      <c r="M146" s="9" t="s">
        <v>10</v>
      </c>
      <c r="N146" s="16">
        <v>291.26355000000001</v>
      </c>
      <c r="O146" s="9">
        <f t="shared" si="24"/>
        <v>560.44547800000009</v>
      </c>
      <c r="P146" s="9">
        <f t="shared" si="25"/>
        <v>154.66547199999999</v>
      </c>
      <c r="Q146" s="9">
        <f t="shared" si="26"/>
        <v>415.549982</v>
      </c>
      <c r="R146" s="9">
        <f t="shared" si="27"/>
        <v>77.568072999999998</v>
      </c>
      <c r="S146" s="9">
        <f t="shared" si="28"/>
        <v>124.28643200000002</v>
      </c>
    </row>
    <row r="147" spans="1:19" x14ac:dyDescent="0.25">
      <c r="A147" s="7">
        <v>941</v>
      </c>
      <c r="B147" s="10">
        <v>2</v>
      </c>
      <c r="C147" s="7">
        <v>209</v>
      </c>
      <c r="D147" s="8">
        <v>4.5</v>
      </c>
      <c r="E147" s="9">
        <v>40</v>
      </c>
      <c r="F147" s="10">
        <v>40</v>
      </c>
      <c r="G147" s="16">
        <v>107.227654</v>
      </c>
      <c r="H147" s="16">
        <v>58.545876</v>
      </c>
      <c r="I147" s="16">
        <v>24.744323999999999</v>
      </c>
      <c r="J147" s="16">
        <v>39.839706</v>
      </c>
      <c r="K147" s="16">
        <v>23.191078000000001</v>
      </c>
      <c r="L147" s="16">
        <v>39.671604000000002</v>
      </c>
      <c r="M147" s="9" t="s">
        <v>10</v>
      </c>
      <c r="N147" s="16">
        <v>286.87948599999999</v>
      </c>
      <c r="O147" s="9">
        <f t="shared" si="24"/>
        <v>580.09972799999991</v>
      </c>
      <c r="P147" s="9">
        <f t="shared" si="25"/>
        <v>155.16305600000001</v>
      </c>
      <c r="Q147" s="9">
        <f t="shared" si="26"/>
        <v>414.32619799999998</v>
      </c>
      <c r="R147" s="9">
        <f t="shared" si="27"/>
        <v>79.511310000000009</v>
      </c>
      <c r="S147" s="9">
        <f t="shared" si="28"/>
        <v>127.44671200000001</v>
      </c>
    </row>
    <row r="148" spans="1:19" x14ac:dyDescent="0.25">
      <c r="A148" s="7">
        <v>941</v>
      </c>
      <c r="B148" s="10">
        <v>3</v>
      </c>
      <c r="C148" s="7">
        <v>209</v>
      </c>
      <c r="D148" s="8">
        <v>4.5</v>
      </c>
      <c r="E148" s="9">
        <v>50</v>
      </c>
      <c r="F148" s="10">
        <v>50</v>
      </c>
      <c r="G148" s="16">
        <v>93.093795999999998</v>
      </c>
      <c r="H148" s="16">
        <v>186.658264</v>
      </c>
      <c r="I148" s="16">
        <v>25.564651000000001</v>
      </c>
      <c r="J148" s="16">
        <v>45.743378</v>
      </c>
      <c r="K148" s="16">
        <v>28.139944</v>
      </c>
      <c r="L148" s="16">
        <v>44.418751</v>
      </c>
      <c r="M148" s="9" t="s">
        <v>10</v>
      </c>
      <c r="N148" s="16">
        <v>288.607574</v>
      </c>
      <c r="O148" s="9">
        <f t="shared" si="24"/>
        <v>712.22635800000012</v>
      </c>
      <c r="P148" s="9">
        <f t="shared" si="25"/>
        <v>146.79839099999998</v>
      </c>
      <c r="Q148" s="9">
        <f t="shared" si="26"/>
        <v>432.47429799999998</v>
      </c>
      <c r="R148" s="9">
        <f t="shared" si="27"/>
        <v>90.162128999999993</v>
      </c>
      <c r="S148" s="9">
        <f t="shared" si="28"/>
        <v>143.866724</v>
      </c>
    </row>
    <row r="149" spans="1:19" x14ac:dyDescent="0.25">
      <c r="A149" s="7">
        <v>941</v>
      </c>
      <c r="B149" s="10">
        <v>3</v>
      </c>
      <c r="C149" s="7">
        <v>209</v>
      </c>
      <c r="D149" s="8">
        <v>4.5</v>
      </c>
      <c r="E149" s="9">
        <v>60</v>
      </c>
      <c r="F149" s="10">
        <v>60</v>
      </c>
      <c r="G149" s="9" t="s">
        <v>10</v>
      </c>
      <c r="H149" s="9" t="s">
        <v>10</v>
      </c>
      <c r="I149" s="9" t="s">
        <v>10</v>
      </c>
      <c r="J149" s="9" t="s">
        <v>10</v>
      </c>
      <c r="K149" s="9" t="s">
        <v>10</v>
      </c>
      <c r="L149" s="9" t="s">
        <v>10</v>
      </c>
      <c r="M149" s="9" t="s">
        <v>10</v>
      </c>
      <c r="N149" s="9" t="s">
        <v>10</v>
      </c>
      <c r="O149" s="9" t="s">
        <v>10</v>
      </c>
      <c r="P149" s="9" t="s">
        <v>10</v>
      </c>
      <c r="Q149" s="9" t="s">
        <v>10</v>
      </c>
      <c r="R149" s="9" t="s">
        <v>10</v>
      </c>
      <c r="S149" s="9" t="s">
        <v>10</v>
      </c>
    </row>
    <row r="150" spans="1:19" x14ac:dyDescent="0.25">
      <c r="A150" s="7">
        <v>941</v>
      </c>
      <c r="B150" s="10">
        <v>3</v>
      </c>
      <c r="C150" s="7">
        <v>209</v>
      </c>
      <c r="D150" s="8">
        <v>4.5</v>
      </c>
      <c r="E150" s="9">
        <v>70</v>
      </c>
      <c r="F150" s="10">
        <v>70</v>
      </c>
      <c r="G150" s="9" t="s">
        <v>10</v>
      </c>
      <c r="H150" s="9" t="s">
        <v>10</v>
      </c>
      <c r="I150" s="9" t="s">
        <v>10</v>
      </c>
      <c r="J150" s="9" t="s">
        <v>10</v>
      </c>
      <c r="K150" s="9" t="s">
        <v>10</v>
      </c>
      <c r="L150" s="9" t="s">
        <v>10</v>
      </c>
      <c r="M150" s="9" t="s">
        <v>10</v>
      </c>
      <c r="N150" s="9" t="s">
        <v>10</v>
      </c>
      <c r="O150" s="9" t="s">
        <v>10</v>
      </c>
      <c r="P150" s="9" t="s">
        <v>10</v>
      </c>
      <c r="Q150" s="9" t="s">
        <v>10</v>
      </c>
      <c r="R150" s="9" t="s">
        <v>10</v>
      </c>
      <c r="S150" s="9" t="s">
        <v>10</v>
      </c>
    </row>
    <row r="151" spans="1:19" x14ac:dyDescent="0.25">
      <c r="A151" s="7">
        <v>941</v>
      </c>
      <c r="B151" s="10">
        <v>3</v>
      </c>
      <c r="C151" s="7">
        <v>209</v>
      </c>
      <c r="D151" s="8">
        <v>4.5</v>
      </c>
      <c r="E151" s="9">
        <v>80</v>
      </c>
      <c r="F151" s="10">
        <v>80</v>
      </c>
      <c r="G151" s="9" t="s">
        <v>10</v>
      </c>
      <c r="H151" s="9" t="s">
        <v>10</v>
      </c>
      <c r="I151" s="9" t="s">
        <v>10</v>
      </c>
      <c r="J151" s="9" t="s">
        <v>10</v>
      </c>
      <c r="K151" s="9" t="s">
        <v>10</v>
      </c>
      <c r="L151" s="9" t="s">
        <v>10</v>
      </c>
      <c r="M151" s="9" t="s">
        <v>10</v>
      </c>
      <c r="N151" s="9" t="s">
        <v>10</v>
      </c>
      <c r="O151" s="9" t="s">
        <v>10</v>
      </c>
      <c r="P151" s="9" t="s">
        <v>10</v>
      </c>
      <c r="Q151" s="9" t="s">
        <v>10</v>
      </c>
      <c r="R151" s="9" t="s">
        <v>10</v>
      </c>
      <c r="S151" s="9" t="s">
        <v>10</v>
      </c>
    </row>
    <row r="152" spans="1:19" x14ac:dyDescent="0.25">
      <c r="A152" s="7">
        <v>941</v>
      </c>
      <c r="B152" s="10">
        <v>3</v>
      </c>
      <c r="C152" s="7">
        <v>209</v>
      </c>
      <c r="D152" s="8">
        <v>4.5</v>
      </c>
      <c r="E152" s="10">
        <v>54.36</v>
      </c>
      <c r="F152" s="10">
        <v>99</v>
      </c>
      <c r="G152" s="16">
        <v>97.518187999999995</v>
      </c>
      <c r="H152" s="16">
        <v>179.84013400000001</v>
      </c>
      <c r="I152" s="16">
        <v>25.739474999999999</v>
      </c>
      <c r="J152" s="16">
        <v>45.965271000000001</v>
      </c>
      <c r="K152" s="16">
        <v>31.986073000000001</v>
      </c>
      <c r="L152" s="16">
        <v>49.065033</v>
      </c>
      <c r="M152" s="9" t="s">
        <v>10</v>
      </c>
      <c r="N152" s="16">
        <v>283.58474699999999</v>
      </c>
      <c r="O152" s="9">
        <f>SUM(G152:N152)</f>
        <v>713.69892100000004</v>
      </c>
      <c r="P152" s="9">
        <f>SUM(G152,I152,K152)</f>
        <v>155.24373599999998</v>
      </c>
      <c r="Q152" s="9">
        <f>SUM(I152,J152,K152,L152,M152,N152)</f>
        <v>436.340599</v>
      </c>
      <c r="R152" s="9">
        <f>SUM(J152,L152)</f>
        <v>95.030304000000001</v>
      </c>
      <c r="S152" s="9">
        <f>SUM(I152:L152)</f>
        <v>152.755852</v>
      </c>
    </row>
    <row r="153" spans="1:19" x14ac:dyDescent="0.25">
      <c r="A153" s="7">
        <v>990</v>
      </c>
      <c r="B153" s="7">
        <v>1</v>
      </c>
      <c r="C153" s="7">
        <v>210</v>
      </c>
      <c r="D153" s="8">
        <v>13</v>
      </c>
      <c r="E153" s="9">
        <v>0</v>
      </c>
      <c r="F153" s="10">
        <v>0</v>
      </c>
      <c r="G153" s="16">
        <v>80.881325000000004</v>
      </c>
      <c r="H153" s="16">
        <v>23.562580000000001</v>
      </c>
      <c r="I153" s="9" t="s">
        <v>10</v>
      </c>
      <c r="J153" s="9" t="s">
        <v>10</v>
      </c>
      <c r="K153" s="9" t="s">
        <v>10</v>
      </c>
      <c r="L153" s="9" t="s">
        <v>10</v>
      </c>
      <c r="M153" s="16">
        <v>396.60006700000002</v>
      </c>
      <c r="N153" s="9" t="s">
        <v>10</v>
      </c>
      <c r="O153" s="9">
        <f>SUM(G153:N153)</f>
        <v>501.04397200000005</v>
      </c>
      <c r="P153" s="9">
        <f>SUM(G153,I153,K153)</f>
        <v>80.881325000000004</v>
      </c>
      <c r="Q153" s="9">
        <f>SUM(I153,J153,K153,L153,M153,N153)</f>
        <v>396.60006700000002</v>
      </c>
      <c r="R153" s="9">
        <f>SUM(J153,L153)</f>
        <v>0</v>
      </c>
      <c r="S153" s="9">
        <f>SUM(I153:L153)</f>
        <v>0</v>
      </c>
    </row>
    <row r="154" spans="1:19" x14ac:dyDescent="0.25">
      <c r="A154" s="7">
        <v>990</v>
      </c>
      <c r="B154" s="10">
        <v>1</v>
      </c>
      <c r="C154" s="7">
        <v>210</v>
      </c>
      <c r="D154" s="8">
        <v>13</v>
      </c>
      <c r="E154" s="9">
        <v>10</v>
      </c>
      <c r="F154" s="10">
        <v>10</v>
      </c>
      <c r="G154" s="16">
        <v>109.539017</v>
      </c>
      <c r="H154" s="16">
        <v>57.152327999999997</v>
      </c>
      <c r="I154" s="16">
        <v>18.080839000000001</v>
      </c>
      <c r="J154" s="16">
        <v>50.374535000000002</v>
      </c>
      <c r="K154" s="16">
        <v>7.0181760000000004</v>
      </c>
      <c r="L154" s="16">
        <v>24.746003999999999</v>
      </c>
      <c r="M154" s="9" t="s">
        <v>10</v>
      </c>
      <c r="N154" s="16">
        <v>317.40982100000002</v>
      </c>
      <c r="O154" s="9">
        <f>SUM(G154:N154)</f>
        <v>584.32072000000005</v>
      </c>
      <c r="P154" s="9">
        <f>SUM(G154,I154,K154)</f>
        <v>134.63803200000001</v>
      </c>
      <c r="Q154" s="9">
        <f>SUM(I154,J154,K154,L154,M154,N154)</f>
        <v>417.62937500000004</v>
      </c>
      <c r="R154" s="9">
        <f>SUM(J154,L154)</f>
        <v>75.120539000000008</v>
      </c>
      <c r="S154" s="9">
        <f>SUM(I154:L154)</f>
        <v>100.219554</v>
      </c>
    </row>
    <row r="155" spans="1:19" x14ac:dyDescent="0.25">
      <c r="A155" s="7">
        <v>990</v>
      </c>
      <c r="B155" s="10">
        <v>2</v>
      </c>
      <c r="C155" s="7">
        <v>210</v>
      </c>
      <c r="D155" s="8">
        <v>13</v>
      </c>
      <c r="E155" s="9">
        <v>20</v>
      </c>
      <c r="F155" s="10">
        <v>20</v>
      </c>
      <c r="G155" s="16">
        <v>102.803253</v>
      </c>
      <c r="H155" s="16">
        <v>151.056366</v>
      </c>
      <c r="I155" s="16">
        <v>21.547059999999998</v>
      </c>
      <c r="J155" s="16">
        <v>40.560856000000001</v>
      </c>
      <c r="K155" s="16">
        <v>22.528765</v>
      </c>
      <c r="L155" s="16">
        <v>60.719410000000003</v>
      </c>
      <c r="M155" s="9" t="s">
        <v>10</v>
      </c>
      <c r="N155" s="16">
        <v>267.11093099999999</v>
      </c>
      <c r="O155" s="9">
        <f>SUM(G155:N155)</f>
        <v>666.326641</v>
      </c>
      <c r="P155" s="9">
        <f>SUM(G155,I155,K155)</f>
        <v>146.87907799999999</v>
      </c>
      <c r="Q155" s="9">
        <f>SUM(I155,J155,K155,L155,M155,N155)</f>
        <v>412.46702200000004</v>
      </c>
      <c r="R155" s="9">
        <f>SUM(J155,L155)</f>
        <v>101.28026600000001</v>
      </c>
      <c r="S155" s="9">
        <f>SUM(I155:L155)</f>
        <v>145.35609100000002</v>
      </c>
    </row>
    <row r="156" spans="1:19" x14ac:dyDescent="0.25">
      <c r="A156" s="7">
        <v>990</v>
      </c>
      <c r="B156" s="10">
        <v>3</v>
      </c>
      <c r="C156" s="7">
        <v>210</v>
      </c>
      <c r="D156" s="8">
        <v>13</v>
      </c>
      <c r="E156" s="9">
        <v>30</v>
      </c>
      <c r="F156" s="10">
        <v>30</v>
      </c>
      <c r="G156" s="9" t="s">
        <v>10</v>
      </c>
      <c r="H156" s="9" t="s">
        <v>10</v>
      </c>
      <c r="I156" s="9" t="s">
        <v>10</v>
      </c>
      <c r="J156" s="9" t="s">
        <v>10</v>
      </c>
      <c r="K156" s="9" t="s">
        <v>10</v>
      </c>
      <c r="L156" s="9" t="s">
        <v>10</v>
      </c>
      <c r="M156" s="9" t="s">
        <v>10</v>
      </c>
      <c r="N156" s="9" t="s">
        <v>10</v>
      </c>
      <c r="O156" s="9" t="s">
        <v>10</v>
      </c>
      <c r="P156" s="9" t="s">
        <v>10</v>
      </c>
      <c r="Q156" s="9" t="s">
        <v>10</v>
      </c>
      <c r="R156" s="9" t="s">
        <v>10</v>
      </c>
      <c r="S156" s="9" t="s">
        <v>10</v>
      </c>
    </row>
    <row r="157" spans="1:19" x14ac:dyDescent="0.25">
      <c r="A157" s="7">
        <v>990</v>
      </c>
      <c r="B157" s="10">
        <v>3</v>
      </c>
      <c r="C157" s="7">
        <v>210</v>
      </c>
      <c r="D157" s="8">
        <v>13</v>
      </c>
      <c r="E157" s="9">
        <v>40</v>
      </c>
      <c r="F157" s="10">
        <v>40</v>
      </c>
      <c r="G157" s="9" t="s">
        <v>10</v>
      </c>
      <c r="H157" s="9" t="s">
        <v>10</v>
      </c>
      <c r="I157" s="9" t="s">
        <v>10</v>
      </c>
      <c r="J157" s="9" t="s">
        <v>10</v>
      </c>
      <c r="K157" s="9" t="s">
        <v>10</v>
      </c>
      <c r="L157" s="9" t="s">
        <v>10</v>
      </c>
      <c r="M157" s="9" t="s">
        <v>10</v>
      </c>
      <c r="N157" s="9" t="s">
        <v>10</v>
      </c>
      <c r="O157" s="9" t="s">
        <v>10</v>
      </c>
      <c r="P157" s="9" t="s">
        <v>10</v>
      </c>
      <c r="Q157" s="9" t="s">
        <v>10</v>
      </c>
      <c r="R157" s="9" t="s">
        <v>10</v>
      </c>
      <c r="S157" s="9" t="s">
        <v>10</v>
      </c>
    </row>
    <row r="158" spans="1:19" x14ac:dyDescent="0.25">
      <c r="A158" s="7">
        <v>990</v>
      </c>
      <c r="B158" s="10">
        <v>3</v>
      </c>
      <c r="C158" s="7">
        <v>210</v>
      </c>
      <c r="D158" s="8">
        <v>13</v>
      </c>
      <c r="E158" s="9">
        <v>50</v>
      </c>
      <c r="F158" s="10">
        <v>50</v>
      </c>
      <c r="G158" s="9" t="s">
        <v>10</v>
      </c>
      <c r="H158" s="9" t="s">
        <v>10</v>
      </c>
      <c r="I158" s="9" t="s">
        <v>10</v>
      </c>
      <c r="J158" s="9" t="s">
        <v>10</v>
      </c>
      <c r="K158" s="9" t="s">
        <v>10</v>
      </c>
      <c r="L158" s="9" t="s">
        <v>10</v>
      </c>
      <c r="M158" s="9" t="s">
        <v>10</v>
      </c>
      <c r="N158" s="9" t="s">
        <v>10</v>
      </c>
      <c r="O158" s="9" t="s">
        <v>10</v>
      </c>
      <c r="P158" s="9" t="s">
        <v>10</v>
      </c>
      <c r="Q158" s="9" t="s">
        <v>10</v>
      </c>
      <c r="R158" s="9" t="s">
        <v>10</v>
      </c>
      <c r="S158" s="9" t="s">
        <v>10</v>
      </c>
    </row>
    <row r="159" spans="1:19" x14ac:dyDescent="0.25">
      <c r="A159" s="7">
        <v>990</v>
      </c>
      <c r="B159" s="10">
        <v>3</v>
      </c>
      <c r="C159" s="7">
        <v>210</v>
      </c>
      <c r="D159" s="8">
        <v>13</v>
      </c>
      <c r="E159" s="9">
        <v>60</v>
      </c>
      <c r="F159" s="10">
        <v>60</v>
      </c>
      <c r="G159" s="9" t="s">
        <v>10</v>
      </c>
      <c r="H159" s="9" t="s">
        <v>10</v>
      </c>
      <c r="I159" s="9" t="s">
        <v>10</v>
      </c>
      <c r="J159" s="9" t="s">
        <v>10</v>
      </c>
      <c r="K159" s="9" t="s">
        <v>10</v>
      </c>
      <c r="L159" s="9" t="s">
        <v>10</v>
      </c>
      <c r="M159" s="9" t="s">
        <v>10</v>
      </c>
      <c r="N159" s="9" t="s">
        <v>10</v>
      </c>
      <c r="O159" s="9" t="s">
        <v>10</v>
      </c>
      <c r="P159" s="9" t="s">
        <v>10</v>
      </c>
      <c r="Q159" s="9" t="s">
        <v>10</v>
      </c>
      <c r="R159" s="9" t="s">
        <v>10</v>
      </c>
      <c r="S159" s="9" t="s">
        <v>10</v>
      </c>
    </row>
    <row r="160" spans="1:19" x14ac:dyDescent="0.25">
      <c r="A160" s="7">
        <v>990</v>
      </c>
      <c r="B160" s="10">
        <v>3</v>
      </c>
      <c r="C160" s="7">
        <v>210</v>
      </c>
      <c r="D160" s="8">
        <v>13</v>
      </c>
      <c r="E160" s="9">
        <v>70</v>
      </c>
      <c r="F160" s="10">
        <v>70</v>
      </c>
      <c r="G160" s="9" t="s">
        <v>10</v>
      </c>
      <c r="H160" s="9" t="s">
        <v>10</v>
      </c>
      <c r="I160" s="9" t="s">
        <v>10</v>
      </c>
      <c r="J160" s="9" t="s">
        <v>10</v>
      </c>
      <c r="K160" s="9" t="s">
        <v>10</v>
      </c>
      <c r="L160" s="9" t="s">
        <v>10</v>
      </c>
      <c r="M160" s="9" t="s">
        <v>10</v>
      </c>
      <c r="N160" s="9" t="s">
        <v>10</v>
      </c>
      <c r="O160" s="9" t="s">
        <v>10</v>
      </c>
      <c r="P160" s="9" t="s">
        <v>10</v>
      </c>
      <c r="Q160" s="9" t="s">
        <v>10</v>
      </c>
      <c r="R160" s="9" t="s">
        <v>10</v>
      </c>
      <c r="S160" s="9" t="s">
        <v>10</v>
      </c>
    </row>
    <row r="161" spans="1:19" x14ac:dyDescent="0.25">
      <c r="A161" s="7">
        <v>990</v>
      </c>
      <c r="B161" s="10">
        <v>3</v>
      </c>
      <c r="C161" s="7">
        <v>210</v>
      </c>
      <c r="D161" s="8">
        <v>13</v>
      </c>
      <c r="E161" s="9">
        <v>80</v>
      </c>
      <c r="F161" s="10">
        <v>80</v>
      </c>
      <c r="G161" s="9" t="s">
        <v>10</v>
      </c>
      <c r="H161" s="9" t="s">
        <v>10</v>
      </c>
      <c r="I161" s="9" t="s">
        <v>10</v>
      </c>
      <c r="J161" s="9" t="s">
        <v>10</v>
      </c>
      <c r="K161" s="9" t="s">
        <v>10</v>
      </c>
      <c r="L161" s="9" t="s">
        <v>10</v>
      </c>
      <c r="M161" s="9" t="s">
        <v>10</v>
      </c>
      <c r="N161" s="9" t="s">
        <v>10</v>
      </c>
      <c r="O161" s="9" t="s">
        <v>10</v>
      </c>
      <c r="P161" s="9" t="s">
        <v>10</v>
      </c>
      <c r="Q161" s="9" t="s">
        <v>10</v>
      </c>
      <c r="R161" s="9" t="s">
        <v>10</v>
      </c>
      <c r="S161" s="9" t="s">
        <v>10</v>
      </c>
    </row>
    <row r="162" spans="1:19" x14ac:dyDescent="0.25">
      <c r="A162" s="7">
        <v>990</v>
      </c>
      <c r="B162" s="10">
        <v>3</v>
      </c>
      <c r="C162" s="7">
        <v>210</v>
      </c>
      <c r="D162" s="8">
        <v>13</v>
      </c>
      <c r="E162" s="10">
        <v>27.46</v>
      </c>
      <c r="F162" s="10">
        <v>99</v>
      </c>
      <c r="G162" s="16">
        <v>102.988159</v>
      </c>
      <c r="H162" s="16">
        <v>179.100494</v>
      </c>
      <c r="I162" s="16">
        <v>21.200775</v>
      </c>
      <c r="J162" s="16">
        <v>37.951942000000003</v>
      </c>
      <c r="K162" s="16">
        <v>22.901947</v>
      </c>
      <c r="L162" s="16">
        <v>51.492396999999997</v>
      </c>
      <c r="M162" s="9" t="s">
        <v>10</v>
      </c>
      <c r="N162" s="16">
        <v>273.65673800000002</v>
      </c>
      <c r="O162" s="9">
        <f t="shared" ref="O162:O168" si="29">SUM(G162:N162)</f>
        <v>689.29245200000014</v>
      </c>
      <c r="P162" s="9">
        <f t="shared" ref="P162:P168" si="30">SUM(G162,I162,K162)</f>
        <v>147.090881</v>
      </c>
      <c r="Q162" s="9">
        <f t="shared" ref="Q162:Q168" si="31">SUM(I162,J162,K162,L162,M162,N162)</f>
        <v>407.203799</v>
      </c>
      <c r="R162" s="9">
        <f t="shared" ref="R162:R168" si="32">SUM(J162,L162)</f>
        <v>89.444338999999999</v>
      </c>
      <c r="S162" s="9">
        <f t="shared" ref="S162:S168" si="33">SUM(I162:L162)</f>
        <v>133.54706099999999</v>
      </c>
    </row>
    <row r="163" spans="1:19" x14ac:dyDescent="0.25">
      <c r="A163" s="7">
        <v>1001</v>
      </c>
      <c r="B163" s="7">
        <v>1</v>
      </c>
      <c r="C163" s="7">
        <v>207</v>
      </c>
      <c r="D163" s="8">
        <v>2.5</v>
      </c>
      <c r="E163" s="9">
        <v>0</v>
      </c>
      <c r="F163" s="10">
        <v>0</v>
      </c>
      <c r="G163" s="16">
        <v>122.457497</v>
      </c>
      <c r="H163" s="16">
        <v>27.104448000000001</v>
      </c>
      <c r="I163" s="16">
        <v>26.213518000000001</v>
      </c>
      <c r="J163" s="16">
        <v>23.491978</v>
      </c>
      <c r="K163" s="16">
        <v>32.091976000000003</v>
      </c>
      <c r="L163" s="16">
        <v>39.732120999999999</v>
      </c>
      <c r="M163" s="9" t="s">
        <v>10</v>
      </c>
      <c r="N163" s="16">
        <v>393.61630200000002</v>
      </c>
      <c r="O163" s="9">
        <f t="shared" si="29"/>
        <v>664.70784000000003</v>
      </c>
      <c r="P163" s="9">
        <f t="shared" si="30"/>
        <v>180.762991</v>
      </c>
      <c r="Q163" s="9">
        <f t="shared" si="31"/>
        <v>515.145895</v>
      </c>
      <c r="R163" s="9">
        <f t="shared" si="32"/>
        <v>63.224098999999995</v>
      </c>
      <c r="S163" s="9">
        <f t="shared" si="33"/>
        <v>121.52959300000001</v>
      </c>
    </row>
    <row r="164" spans="1:19" x14ac:dyDescent="0.25">
      <c r="A164" s="7">
        <v>1001</v>
      </c>
      <c r="B164" s="10">
        <v>1</v>
      </c>
      <c r="C164" s="7">
        <v>207</v>
      </c>
      <c r="D164" s="8">
        <v>2.5</v>
      </c>
      <c r="E164" s="9">
        <v>10</v>
      </c>
      <c r="F164" s="10">
        <v>10</v>
      </c>
      <c r="G164" s="16">
        <v>133.15034499999999</v>
      </c>
      <c r="H164" s="16">
        <v>32.396236000000002</v>
      </c>
      <c r="I164" s="16">
        <v>27.608747000000001</v>
      </c>
      <c r="J164" s="16">
        <v>40.293574999999997</v>
      </c>
      <c r="K164" s="16">
        <v>30.200849999999999</v>
      </c>
      <c r="L164" s="16">
        <v>43.386615999999997</v>
      </c>
      <c r="M164" s="9" t="s">
        <v>10</v>
      </c>
      <c r="N164" s="16">
        <v>361.91262799999998</v>
      </c>
      <c r="O164" s="9">
        <f t="shared" si="29"/>
        <v>668.94899699999996</v>
      </c>
      <c r="P164" s="9">
        <f t="shared" si="30"/>
        <v>190.95994199999998</v>
      </c>
      <c r="Q164" s="9">
        <f t="shared" si="31"/>
        <v>503.40241600000002</v>
      </c>
      <c r="R164" s="9">
        <f t="shared" si="32"/>
        <v>83.680190999999994</v>
      </c>
      <c r="S164" s="9">
        <f t="shared" si="33"/>
        <v>141.489788</v>
      </c>
    </row>
    <row r="165" spans="1:19" x14ac:dyDescent="0.25">
      <c r="A165" s="7">
        <v>1001</v>
      </c>
      <c r="B165" s="10">
        <v>1</v>
      </c>
      <c r="C165" s="7">
        <v>207</v>
      </c>
      <c r="D165" s="8">
        <v>2.5</v>
      </c>
      <c r="E165" s="9">
        <v>20</v>
      </c>
      <c r="F165" s="10">
        <v>20</v>
      </c>
      <c r="G165" s="16">
        <v>110.350937</v>
      </c>
      <c r="H165" s="16">
        <v>44.640639999999998</v>
      </c>
      <c r="I165" s="16">
        <v>29.624268000000001</v>
      </c>
      <c r="J165" s="16">
        <v>43.388297999999999</v>
      </c>
      <c r="K165" s="16">
        <v>31.389316999999998</v>
      </c>
      <c r="L165" s="16">
        <v>49.564292999999999</v>
      </c>
      <c r="M165" s="9" t="s">
        <v>10</v>
      </c>
      <c r="N165" s="16">
        <v>344.736176</v>
      </c>
      <c r="O165" s="9">
        <f t="shared" si="29"/>
        <v>653.69392900000003</v>
      </c>
      <c r="P165" s="9">
        <f t="shared" si="30"/>
        <v>171.36452200000002</v>
      </c>
      <c r="Q165" s="9">
        <f t="shared" si="31"/>
        <v>498.70235200000002</v>
      </c>
      <c r="R165" s="9">
        <f t="shared" si="32"/>
        <v>92.952590999999998</v>
      </c>
      <c r="S165" s="9">
        <f t="shared" si="33"/>
        <v>153.96617599999999</v>
      </c>
    </row>
    <row r="166" spans="1:19" x14ac:dyDescent="0.25">
      <c r="A166" s="7">
        <v>1001</v>
      </c>
      <c r="B166" s="10">
        <v>1</v>
      </c>
      <c r="C166" s="7">
        <v>207</v>
      </c>
      <c r="D166" s="8">
        <v>2.5</v>
      </c>
      <c r="E166" s="9">
        <v>30</v>
      </c>
      <c r="F166" s="10">
        <v>30</v>
      </c>
      <c r="G166" s="16">
        <v>114.40551000000001</v>
      </c>
      <c r="H166" s="16">
        <v>49.996307000000002</v>
      </c>
      <c r="I166" s="16">
        <v>29.825987000000001</v>
      </c>
      <c r="J166" s="16">
        <v>47.938763000000002</v>
      </c>
      <c r="K166" s="16">
        <v>35.986854999999998</v>
      </c>
      <c r="L166" s="16">
        <v>48.678406000000003</v>
      </c>
      <c r="M166" s="9" t="s">
        <v>10</v>
      </c>
      <c r="N166" s="16">
        <v>329.52310199999999</v>
      </c>
      <c r="O166" s="9">
        <f t="shared" si="29"/>
        <v>656.35492999999997</v>
      </c>
      <c r="P166" s="9">
        <f t="shared" si="30"/>
        <v>180.21835200000001</v>
      </c>
      <c r="Q166" s="9">
        <f t="shared" si="31"/>
        <v>491.95311300000003</v>
      </c>
      <c r="R166" s="9">
        <f t="shared" si="32"/>
        <v>96.617169000000004</v>
      </c>
      <c r="S166" s="9">
        <f t="shared" si="33"/>
        <v>162.43001100000001</v>
      </c>
    </row>
    <row r="167" spans="1:19" x14ac:dyDescent="0.25">
      <c r="A167" s="7">
        <v>1001</v>
      </c>
      <c r="B167" s="10">
        <v>2</v>
      </c>
      <c r="C167" s="7">
        <v>207</v>
      </c>
      <c r="D167" s="8">
        <v>2.5</v>
      </c>
      <c r="E167" s="9">
        <v>40</v>
      </c>
      <c r="F167" s="10">
        <v>40</v>
      </c>
      <c r="G167" s="16">
        <v>115.177094</v>
      </c>
      <c r="H167" s="16">
        <v>131.25753800000001</v>
      </c>
      <c r="I167" s="16">
        <v>30.806009</v>
      </c>
      <c r="J167" s="16">
        <v>54.151741000000001</v>
      </c>
      <c r="K167" s="16">
        <v>32.932476000000001</v>
      </c>
      <c r="L167" s="16">
        <v>55.051074999999997</v>
      </c>
      <c r="M167" s="9" t="s">
        <v>10</v>
      </c>
      <c r="N167" s="16">
        <v>328.40859999999998</v>
      </c>
      <c r="O167" s="9">
        <f t="shared" si="29"/>
        <v>747.78453300000001</v>
      </c>
      <c r="P167" s="9">
        <f t="shared" si="30"/>
        <v>178.91557900000001</v>
      </c>
      <c r="Q167" s="9">
        <f t="shared" si="31"/>
        <v>501.34990099999999</v>
      </c>
      <c r="R167" s="9">
        <f t="shared" si="32"/>
        <v>109.202816</v>
      </c>
      <c r="S167" s="9">
        <f t="shared" si="33"/>
        <v>172.94130100000001</v>
      </c>
    </row>
    <row r="168" spans="1:19" x14ac:dyDescent="0.25">
      <c r="A168" s="7">
        <v>1001</v>
      </c>
      <c r="B168" s="10">
        <v>3</v>
      </c>
      <c r="C168" s="7">
        <v>207</v>
      </c>
      <c r="D168" s="8">
        <v>2.5</v>
      </c>
      <c r="E168" s="9">
        <v>50</v>
      </c>
      <c r="F168" s="10">
        <v>50</v>
      </c>
      <c r="G168" s="16">
        <v>104.618729</v>
      </c>
      <c r="H168" s="16">
        <v>206.035156</v>
      </c>
      <c r="I168" s="16">
        <v>32.170982000000002</v>
      </c>
      <c r="J168" s="16">
        <v>53.679378999999997</v>
      </c>
      <c r="K168" s="16">
        <v>36.094436999999999</v>
      </c>
      <c r="L168" s="16">
        <v>52.682549000000002</v>
      </c>
      <c r="M168" s="9" t="s">
        <v>10</v>
      </c>
      <c r="N168" s="16">
        <v>325.92746</v>
      </c>
      <c r="O168" s="9">
        <f t="shared" si="29"/>
        <v>811.20869199999993</v>
      </c>
      <c r="P168" s="9">
        <f t="shared" si="30"/>
        <v>172.88414800000001</v>
      </c>
      <c r="Q168" s="9">
        <f t="shared" si="31"/>
        <v>500.55480699999998</v>
      </c>
      <c r="R168" s="9">
        <f t="shared" si="32"/>
        <v>106.36192800000001</v>
      </c>
      <c r="S168" s="9">
        <f t="shared" si="33"/>
        <v>174.62734699999999</v>
      </c>
    </row>
    <row r="169" spans="1:19" x14ac:dyDescent="0.25">
      <c r="A169" s="7">
        <v>1001</v>
      </c>
      <c r="B169" s="10">
        <v>3</v>
      </c>
      <c r="C169" s="7">
        <v>207</v>
      </c>
      <c r="D169" s="8">
        <v>2.5</v>
      </c>
      <c r="E169" s="9">
        <v>60</v>
      </c>
      <c r="F169" s="10">
        <v>60</v>
      </c>
      <c r="G169" s="9" t="s">
        <v>10</v>
      </c>
      <c r="H169" s="9" t="s">
        <v>10</v>
      </c>
      <c r="I169" s="9" t="s">
        <v>10</v>
      </c>
      <c r="J169" s="9" t="s">
        <v>10</v>
      </c>
      <c r="K169" s="9" t="s">
        <v>10</v>
      </c>
      <c r="L169" s="9" t="s">
        <v>10</v>
      </c>
      <c r="M169" s="9" t="s">
        <v>10</v>
      </c>
      <c r="N169" s="9" t="s">
        <v>10</v>
      </c>
      <c r="O169" s="9" t="s">
        <v>10</v>
      </c>
      <c r="P169" s="9" t="s">
        <v>10</v>
      </c>
      <c r="Q169" s="9" t="s">
        <v>10</v>
      </c>
      <c r="R169" s="9" t="s">
        <v>10</v>
      </c>
      <c r="S169" s="9" t="s">
        <v>10</v>
      </c>
    </row>
    <row r="170" spans="1:19" x14ac:dyDescent="0.25">
      <c r="A170" s="7">
        <v>1001</v>
      </c>
      <c r="B170" s="10">
        <v>3</v>
      </c>
      <c r="C170" s="7">
        <v>207</v>
      </c>
      <c r="D170" s="8">
        <v>2.5</v>
      </c>
      <c r="E170" s="9">
        <v>70</v>
      </c>
      <c r="F170" s="10">
        <v>70</v>
      </c>
      <c r="G170" s="9" t="s">
        <v>10</v>
      </c>
      <c r="H170" s="9" t="s">
        <v>10</v>
      </c>
      <c r="I170" s="9" t="s">
        <v>10</v>
      </c>
      <c r="J170" s="9" t="s">
        <v>10</v>
      </c>
      <c r="K170" s="9" t="s">
        <v>10</v>
      </c>
      <c r="L170" s="9" t="s">
        <v>10</v>
      </c>
      <c r="M170" s="9" t="s">
        <v>10</v>
      </c>
      <c r="N170" s="9" t="s">
        <v>10</v>
      </c>
      <c r="O170" s="9" t="s">
        <v>10</v>
      </c>
      <c r="P170" s="9" t="s">
        <v>10</v>
      </c>
      <c r="Q170" s="9" t="s">
        <v>10</v>
      </c>
      <c r="R170" s="9" t="s">
        <v>10</v>
      </c>
      <c r="S170" s="9" t="s">
        <v>10</v>
      </c>
    </row>
    <row r="171" spans="1:19" x14ac:dyDescent="0.25">
      <c r="A171" s="7">
        <v>1001</v>
      </c>
      <c r="B171" s="10">
        <v>3</v>
      </c>
      <c r="C171" s="7">
        <v>207</v>
      </c>
      <c r="D171" s="8">
        <v>2.5</v>
      </c>
      <c r="E171" s="9">
        <v>80</v>
      </c>
      <c r="F171" s="10">
        <v>80</v>
      </c>
      <c r="G171" s="9" t="s">
        <v>10</v>
      </c>
      <c r="H171" s="9" t="s">
        <v>10</v>
      </c>
      <c r="I171" s="9" t="s">
        <v>10</v>
      </c>
      <c r="J171" s="9" t="s">
        <v>10</v>
      </c>
      <c r="K171" s="9" t="s">
        <v>10</v>
      </c>
      <c r="L171" s="9" t="s">
        <v>10</v>
      </c>
      <c r="M171" s="9" t="s">
        <v>10</v>
      </c>
      <c r="N171" s="9" t="s">
        <v>10</v>
      </c>
      <c r="O171" s="9" t="s">
        <v>10</v>
      </c>
      <c r="P171" s="9" t="s">
        <v>10</v>
      </c>
      <c r="Q171" s="9" t="s">
        <v>10</v>
      </c>
      <c r="R171" s="9" t="s">
        <v>10</v>
      </c>
      <c r="S171" s="9" t="s">
        <v>10</v>
      </c>
    </row>
    <row r="172" spans="1:19" x14ac:dyDescent="0.25">
      <c r="A172" s="7">
        <v>1001</v>
      </c>
      <c r="B172" s="10">
        <v>3</v>
      </c>
      <c r="C172" s="7">
        <v>207</v>
      </c>
      <c r="D172" s="8">
        <v>2.5</v>
      </c>
      <c r="E172" s="10">
        <v>53.570000000000007</v>
      </c>
      <c r="F172" s="10">
        <v>99</v>
      </c>
      <c r="G172" s="16">
        <v>99.429481999999993</v>
      </c>
      <c r="H172" s="16">
        <v>163.54451</v>
      </c>
      <c r="I172" s="16">
        <v>31.071608000000001</v>
      </c>
      <c r="J172" s="16">
        <v>55.004009000000003</v>
      </c>
      <c r="K172" s="16">
        <v>34.147838999999998</v>
      </c>
      <c r="L172" s="16">
        <v>54.276133999999999</v>
      </c>
      <c r="M172" s="9" t="s">
        <v>10</v>
      </c>
      <c r="N172" s="16">
        <v>312.22729500000003</v>
      </c>
      <c r="O172" s="9">
        <f>SUM(G172:N172)</f>
        <v>749.70087699999999</v>
      </c>
      <c r="P172" s="9">
        <f>SUM(G172,I172,K172)</f>
        <v>164.64892900000001</v>
      </c>
      <c r="Q172" s="9">
        <f>SUM(I172,J172,K172,L172,M172,N172)</f>
        <v>486.72688500000004</v>
      </c>
      <c r="R172" s="9">
        <f>SUM(J172,L172)</f>
        <v>109.28014300000001</v>
      </c>
      <c r="S172" s="9">
        <f>SUM(I172:L172)</f>
        <v>174.49959000000001</v>
      </c>
    </row>
    <row r="173" spans="1:19" x14ac:dyDescent="0.25">
      <c r="A173" s="7">
        <v>1004</v>
      </c>
      <c r="B173" s="7">
        <v>1</v>
      </c>
      <c r="C173" s="7">
        <v>207</v>
      </c>
      <c r="D173" s="8">
        <v>14</v>
      </c>
      <c r="E173" s="9">
        <v>0</v>
      </c>
      <c r="F173" s="10">
        <v>0</v>
      </c>
      <c r="G173" s="16">
        <v>75.397896000000003</v>
      </c>
      <c r="H173" s="16">
        <v>43.906039999999997</v>
      </c>
      <c r="I173" s="9" t="s">
        <v>10</v>
      </c>
      <c r="J173" s="9" t="s">
        <v>10</v>
      </c>
      <c r="K173" s="9" t="s">
        <v>10</v>
      </c>
      <c r="L173" s="9" t="s">
        <v>10</v>
      </c>
      <c r="M173" s="16">
        <v>353.54959100000002</v>
      </c>
      <c r="N173" s="9" t="s">
        <v>10</v>
      </c>
      <c r="O173" s="9">
        <f>SUM(G173:N173)</f>
        <v>472.85352699999999</v>
      </c>
      <c r="P173" s="9">
        <f>SUM(G173,I173,K173)</f>
        <v>75.397896000000003</v>
      </c>
      <c r="Q173" s="9">
        <f>SUM(I173,J173,K173,L173,M173,N173)</f>
        <v>353.54959100000002</v>
      </c>
      <c r="R173" s="9" t="s">
        <v>10</v>
      </c>
      <c r="S173" s="9" t="s">
        <v>10</v>
      </c>
    </row>
    <row r="174" spans="1:19" x14ac:dyDescent="0.25">
      <c r="A174" s="7">
        <v>1004</v>
      </c>
      <c r="B174" s="10">
        <v>2</v>
      </c>
      <c r="C174" s="7">
        <v>207</v>
      </c>
      <c r="D174" s="8">
        <v>14</v>
      </c>
      <c r="E174" s="9">
        <v>10</v>
      </c>
      <c r="F174" s="10">
        <v>10</v>
      </c>
      <c r="G174" s="16">
        <v>88.154999000000004</v>
      </c>
      <c r="H174" s="16">
        <v>116.303337</v>
      </c>
      <c r="I174" s="16">
        <v>18.396864000000001</v>
      </c>
      <c r="J174" s="16">
        <v>25.872271000000001</v>
      </c>
      <c r="K174" s="16">
        <v>20.052648999999999</v>
      </c>
      <c r="L174" s="16">
        <v>28.255928000000001</v>
      </c>
      <c r="M174" s="9" t="s">
        <v>10</v>
      </c>
      <c r="N174" s="16">
        <v>281.84655800000002</v>
      </c>
      <c r="O174" s="9">
        <f>SUM(G174:N174)</f>
        <v>578.88260600000001</v>
      </c>
      <c r="P174" s="9">
        <f>SUM(G174,I174,K174)</f>
        <v>126.604512</v>
      </c>
      <c r="Q174" s="9">
        <f>SUM(I174,J174,K174,L174,M174,N174)</f>
        <v>374.42427000000004</v>
      </c>
      <c r="R174" s="9">
        <f>SUM(J174,L174)</f>
        <v>54.128199000000002</v>
      </c>
      <c r="S174" s="9">
        <f>SUM(I174:L174)</f>
        <v>92.577712000000005</v>
      </c>
    </row>
    <row r="175" spans="1:19" x14ac:dyDescent="0.25">
      <c r="A175" s="7">
        <v>1004</v>
      </c>
      <c r="B175" s="10">
        <v>3</v>
      </c>
      <c r="C175" s="7">
        <v>207</v>
      </c>
      <c r="D175" s="8">
        <v>14</v>
      </c>
      <c r="E175" s="9">
        <v>20</v>
      </c>
      <c r="F175" s="10">
        <v>20</v>
      </c>
      <c r="G175" s="9">
        <v>81.007392999999993</v>
      </c>
      <c r="H175" s="9">
        <v>167.77557400000001</v>
      </c>
      <c r="I175" s="9">
        <v>22.765782999999999</v>
      </c>
      <c r="J175" s="9">
        <v>36.729850999999996</v>
      </c>
      <c r="K175" s="9">
        <v>22.851514999999999</v>
      </c>
      <c r="L175" s="9">
        <v>42.231762000000003</v>
      </c>
      <c r="M175" s="9" t="s">
        <v>21</v>
      </c>
      <c r="N175" s="9">
        <v>262.30493200000001</v>
      </c>
      <c r="O175" s="9">
        <f>G175+H175+I175+J175+K175+L175+N175</f>
        <v>635.66680999999994</v>
      </c>
      <c r="P175" s="9">
        <f>G175+I175+K175</f>
        <v>126.62469099999998</v>
      </c>
      <c r="Q175" s="9">
        <f>I175+J175+K175+L175+N175</f>
        <v>386.88384300000001</v>
      </c>
      <c r="R175" s="9">
        <f>J175+L175</f>
        <v>78.961613</v>
      </c>
      <c r="S175" s="9">
        <f>I175+J175+K175+L175</f>
        <v>124.57891100000001</v>
      </c>
    </row>
    <row r="176" spans="1:19" x14ac:dyDescent="0.25">
      <c r="A176" s="7">
        <v>1004</v>
      </c>
      <c r="B176" s="10">
        <v>3</v>
      </c>
      <c r="C176" s="7">
        <v>207</v>
      </c>
      <c r="D176" s="8">
        <v>14</v>
      </c>
      <c r="E176" s="9">
        <v>30</v>
      </c>
      <c r="F176" s="10">
        <v>30</v>
      </c>
      <c r="G176" s="9" t="s">
        <v>10</v>
      </c>
      <c r="H176" s="9" t="s">
        <v>10</v>
      </c>
      <c r="I176" s="9" t="s">
        <v>10</v>
      </c>
      <c r="J176" s="9" t="s">
        <v>10</v>
      </c>
      <c r="K176" s="9" t="s">
        <v>10</v>
      </c>
      <c r="L176" s="9" t="s">
        <v>10</v>
      </c>
      <c r="M176" s="9" t="s">
        <v>10</v>
      </c>
      <c r="N176" s="9" t="s">
        <v>10</v>
      </c>
      <c r="O176" s="9" t="s">
        <v>10</v>
      </c>
      <c r="P176" s="9" t="s">
        <v>10</v>
      </c>
      <c r="Q176" s="9" t="s">
        <v>10</v>
      </c>
      <c r="R176" s="9" t="s">
        <v>10</v>
      </c>
      <c r="S176" s="9" t="s">
        <v>10</v>
      </c>
    </row>
    <row r="177" spans="1:19" x14ac:dyDescent="0.25">
      <c r="A177" s="7">
        <v>1004</v>
      </c>
      <c r="B177" s="10">
        <v>3</v>
      </c>
      <c r="C177" s="7">
        <v>207</v>
      </c>
      <c r="D177" s="8">
        <v>14</v>
      </c>
      <c r="E177" s="9">
        <v>40</v>
      </c>
      <c r="F177" s="10">
        <v>40</v>
      </c>
      <c r="G177" s="9" t="s">
        <v>10</v>
      </c>
      <c r="H177" s="9" t="s">
        <v>10</v>
      </c>
      <c r="I177" s="9" t="s">
        <v>10</v>
      </c>
      <c r="J177" s="9" t="s">
        <v>10</v>
      </c>
      <c r="K177" s="9" t="s">
        <v>10</v>
      </c>
      <c r="L177" s="9" t="s">
        <v>10</v>
      </c>
      <c r="M177" s="9" t="s">
        <v>10</v>
      </c>
      <c r="N177" s="9" t="s">
        <v>10</v>
      </c>
      <c r="O177" s="9" t="s">
        <v>10</v>
      </c>
      <c r="P177" s="9" t="s">
        <v>10</v>
      </c>
      <c r="Q177" s="9" t="s">
        <v>10</v>
      </c>
      <c r="R177" s="9" t="s">
        <v>10</v>
      </c>
      <c r="S177" s="9" t="s">
        <v>10</v>
      </c>
    </row>
    <row r="178" spans="1:19" x14ac:dyDescent="0.25">
      <c r="A178" s="7">
        <v>1004</v>
      </c>
      <c r="B178" s="10">
        <v>3</v>
      </c>
      <c r="C178" s="7">
        <v>207</v>
      </c>
      <c r="D178" s="8">
        <v>14</v>
      </c>
      <c r="E178" s="9">
        <v>50</v>
      </c>
      <c r="F178" s="10">
        <v>50</v>
      </c>
      <c r="G178" s="9" t="s">
        <v>10</v>
      </c>
      <c r="H178" s="9" t="s">
        <v>10</v>
      </c>
      <c r="I178" s="9" t="s">
        <v>10</v>
      </c>
      <c r="J178" s="9" t="s">
        <v>10</v>
      </c>
      <c r="K178" s="9" t="s">
        <v>10</v>
      </c>
      <c r="L178" s="9" t="s">
        <v>10</v>
      </c>
      <c r="M178" s="9" t="s">
        <v>10</v>
      </c>
      <c r="N178" s="9" t="s">
        <v>10</v>
      </c>
      <c r="O178" s="9" t="s">
        <v>10</v>
      </c>
      <c r="P178" s="9" t="s">
        <v>10</v>
      </c>
      <c r="Q178" s="9" t="s">
        <v>10</v>
      </c>
      <c r="R178" s="9" t="s">
        <v>10</v>
      </c>
      <c r="S178" s="9" t="s">
        <v>10</v>
      </c>
    </row>
    <row r="179" spans="1:19" x14ac:dyDescent="0.25">
      <c r="A179" s="7">
        <v>1004</v>
      </c>
      <c r="B179" s="10">
        <v>3</v>
      </c>
      <c r="C179" s="7">
        <v>207</v>
      </c>
      <c r="D179" s="8">
        <v>14</v>
      </c>
      <c r="E179" s="9">
        <v>60</v>
      </c>
      <c r="F179" s="10">
        <v>60</v>
      </c>
      <c r="G179" s="9" t="s">
        <v>10</v>
      </c>
      <c r="H179" s="9" t="s">
        <v>10</v>
      </c>
      <c r="I179" s="9" t="s">
        <v>10</v>
      </c>
      <c r="J179" s="9" t="s">
        <v>10</v>
      </c>
      <c r="K179" s="9" t="s">
        <v>10</v>
      </c>
      <c r="L179" s="9" t="s">
        <v>10</v>
      </c>
      <c r="M179" s="9" t="s">
        <v>10</v>
      </c>
      <c r="N179" s="9" t="s">
        <v>10</v>
      </c>
      <c r="O179" s="9" t="s">
        <v>10</v>
      </c>
      <c r="P179" s="9" t="s">
        <v>10</v>
      </c>
      <c r="Q179" s="9" t="s">
        <v>10</v>
      </c>
      <c r="R179" s="9" t="s">
        <v>10</v>
      </c>
      <c r="S179" s="9" t="s">
        <v>10</v>
      </c>
    </row>
    <row r="180" spans="1:19" x14ac:dyDescent="0.25">
      <c r="A180" s="7">
        <v>1004</v>
      </c>
      <c r="B180" s="10">
        <v>3</v>
      </c>
      <c r="C180" s="7">
        <v>207</v>
      </c>
      <c r="D180" s="8">
        <v>14</v>
      </c>
      <c r="E180" s="9">
        <v>70</v>
      </c>
      <c r="F180" s="10">
        <v>70</v>
      </c>
      <c r="G180" s="9" t="s">
        <v>10</v>
      </c>
      <c r="H180" s="9" t="s">
        <v>10</v>
      </c>
      <c r="I180" s="9" t="s">
        <v>10</v>
      </c>
      <c r="J180" s="9" t="s">
        <v>10</v>
      </c>
      <c r="K180" s="9" t="s">
        <v>10</v>
      </c>
      <c r="L180" s="9" t="s">
        <v>10</v>
      </c>
      <c r="M180" s="9" t="s">
        <v>10</v>
      </c>
      <c r="N180" s="9" t="s">
        <v>10</v>
      </c>
      <c r="O180" s="9" t="s">
        <v>10</v>
      </c>
      <c r="P180" s="9" t="s">
        <v>10</v>
      </c>
      <c r="Q180" s="9" t="s">
        <v>10</v>
      </c>
      <c r="R180" s="9" t="s">
        <v>10</v>
      </c>
      <c r="S180" s="9" t="s">
        <v>10</v>
      </c>
    </row>
    <row r="181" spans="1:19" x14ac:dyDescent="0.25">
      <c r="A181" s="7">
        <v>1004</v>
      </c>
      <c r="B181" s="10">
        <v>3</v>
      </c>
      <c r="C181" s="7">
        <v>207</v>
      </c>
      <c r="D181" s="8">
        <v>14</v>
      </c>
      <c r="E181" s="9">
        <v>80</v>
      </c>
      <c r="F181" s="10">
        <v>80</v>
      </c>
      <c r="G181" s="9" t="s">
        <v>10</v>
      </c>
      <c r="H181" s="9" t="s">
        <v>10</v>
      </c>
      <c r="I181" s="9" t="s">
        <v>10</v>
      </c>
      <c r="J181" s="9" t="s">
        <v>10</v>
      </c>
      <c r="K181" s="9" t="s">
        <v>10</v>
      </c>
      <c r="L181" s="9" t="s">
        <v>10</v>
      </c>
      <c r="M181" s="9" t="s">
        <v>10</v>
      </c>
      <c r="N181" s="9" t="s">
        <v>10</v>
      </c>
      <c r="O181" s="9" t="s">
        <v>10</v>
      </c>
      <c r="P181" s="9" t="s">
        <v>10</v>
      </c>
      <c r="Q181" s="9" t="s">
        <v>10</v>
      </c>
      <c r="R181" s="9" t="s">
        <v>10</v>
      </c>
      <c r="S181" s="9" t="s">
        <v>10</v>
      </c>
    </row>
    <row r="182" spans="1:19" x14ac:dyDescent="0.25">
      <c r="A182" s="7">
        <v>1004</v>
      </c>
      <c r="B182" s="10">
        <v>3</v>
      </c>
      <c r="C182" s="7">
        <v>207</v>
      </c>
      <c r="D182" s="8">
        <v>14</v>
      </c>
      <c r="E182" s="10">
        <v>25.990000000000002</v>
      </c>
      <c r="F182" s="10">
        <v>99</v>
      </c>
      <c r="G182" s="16">
        <v>80.741791000000006</v>
      </c>
      <c r="H182" s="16">
        <v>134.89520300000001</v>
      </c>
      <c r="I182" s="16">
        <v>24.036619000000002</v>
      </c>
      <c r="J182" s="16">
        <v>43.679104000000002</v>
      </c>
      <c r="K182" s="16">
        <v>21.542014999999999</v>
      </c>
      <c r="L182" s="16">
        <v>42.680591999999997</v>
      </c>
      <c r="M182" s="9" t="s">
        <v>10</v>
      </c>
      <c r="N182" s="16">
        <v>268.39349399999998</v>
      </c>
      <c r="O182" s="9">
        <f>SUM(G182:N182)</f>
        <v>615.96881800000006</v>
      </c>
      <c r="P182" s="9">
        <f>SUM(G182,I182,K182)</f>
        <v>126.320425</v>
      </c>
      <c r="Q182" s="9">
        <f>SUM(I182,J182,K182,L182,M182,N182)</f>
        <v>400.33182399999998</v>
      </c>
      <c r="R182" s="9">
        <f>SUM(J182,L182)</f>
        <v>86.359696</v>
      </c>
      <c r="S182" s="9">
        <f>SUM(I182:L182)</f>
        <v>131.93832999999998</v>
      </c>
    </row>
    <row r="183" spans="1:19" x14ac:dyDescent="0.25">
      <c r="A183" s="7">
        <v>1006</v>
      </c>
      <c r="B183" s="7">
        <v>1</v>
      </c>
      <c r="C183" s="7">
        <v>110</v>
      </c>
      <c r="D183" s="8">
        <v>15</v>
      </c>
      <c r="E183" s="9">
        <v>0</v>
      </c>
      <c r="F183" s="10">
        <v>0</v>
      </c>
      <c r="G183" s="16">
        <v>70.418769999999995</v>
      </c>
      <c r="H183" s="16">
        <v>25.216681000000001</v>
      </c>
      <c r="I183" s="9" t="s">
        <v>10</v>
      </c>
      <c r="J183" s="9" t="s">
        <v>10</v>
      </c>
      <c r="K183" s="9" t="s">
        <v>10</v>
      </c>
      <c r="L183" s="9" t="s">
        <v>10</v>
      </c>
      <c r="M183" s="16">
        <v>268.82888800000001</v>
      </c>
      <c r="N183" s="9" t="s">
        <v>10</v>
      </c>
      <c r="O183" s="9">
        <f>SUM(G183:N183)</f>
        <v>364.464339</v>
      </c>
      <c r="P183" s="9">
        <f>SUM(G183,I183,K183)</f>
        <v>70.418769999999995</v>
      </c>
      <c r="Q183" s="9">
        <f>SUM(I183,J183,K183,L183,M183,N183)</f>
        <v>268.82888800000001</v>
      </c>
      <c r="R183" s="9" t="s">
        <v>10</v>
      </c>
      <c r="S183" s="9" t="s">
        <v>10</v>
      </c>
    </row>
    <row r="184" spans="1:19" x14ac:dyDescent="0.25">
      <c r="A184" s="7">
        <v>1006</v>
      </c>
      <c r="B184" s="10">
        <v>1</v>
      </c>
      <c r="C184" s="7">
        <v>110</v>
      </c>
      <c r="D184" s="8">
        <v>15</v>
      </c>
      <c r="E184" s="9">
        <v>10</v>
      </c>
      <c r="F184" s="10">
        <v>10</v>
      </c>
      <c r="G184" s="16">
        <v>80.403908000000001</v>
      </c>
      <c r="H184" s="16">
        <v>70.551567000000006</v>
      </c>
      <c r="I184" s="16">
        <v>15.140767</v>
      </c>
      <c r="J184" s="16">
        <v>18.497724999999999</v>
      </c>
      <c r="K184" s="16">
        <v>12.587327999999999</v>
      </c>
      <c r="L184" s="16">
        <v>25.818480000000001</v>
      </c>
      <c r="M184" s="9" t="s">
        <v>10</v>
      </c>
      <c r="N184" s="16">
        <v>217.86431899999999</v>
      </c>
      <c r="O184" s="9">
        <f>SUM(G184:N184)</f>
        <v>440.86409400000002</v>
      </c>
      <c r="P184" s="9">
        <f>SUM(G184,I184,K184)</f>
        <v>108.132003</v>
      </c>
      <c r="Q184" s="9">
        <f>SUM(I184,J184,K184,L184,M184,N184)</f>
        <v>289.90861899999999</v>
      </c>
      <c r="R184" s="9">
        <f>SUM(J184,L184)</f>
        <v>44.316204999999997</v>
      </c>
      <c r="S184" s="9">
        <f>SUM(I184:L184)</f>
        <v>72.044299999999993</v>
      </c>
    </row>
    <row r="185" spans="1:19" x14ac:dyDescent="0.25">
      <c r="A185" s="7">
        <v>1006</v>
      </c>
      <c r="B185" s="10">
        <v>3</v>
      </c>
      <c r="C185" s="7">
        <v>110</v>
      </c>
      <c r="D185" s="8">
        <v>15</v>
      </c>
      <c r="E185" s="9">
        <v>20</v>
      </c>
      <c r="F185" s="10">
        <v>20</v>
      </c>
      <c r="G185" s="16">
        <v>86.620247000000006</v>
      </c>
      <c r="H185" s="16">
        <v>128.093887</v>
      </c>
      <c r="I185" s="16">
        <v>16.330915000000001</v>
      </c>
      <c r="J185" s="16">
        <v>28.230715</v>
      </c>
      <c r="K185" s="16">
        <v>18.334667</v>
      </c>
      <c r="L185" s="16">
        <v>30.535364000000001</v>
      </c>
      <c r="M185" s="9" t="s">
        <v>10</v>
      </c>
      <c r="N185" s="16">
        <v>221.12377900000001</v>
      </c>
      <c r="O185" s="9">
        <f>SUM(G185:N185)</f>
        <v>529.26957400000003</v>
      </c>
      <c r="P185" s="9">
        <f>SUM(G185,I185,K185)</f>
        <v>121.28582900000001</v>
      </c>
      <c r="Q185" s="9">
        <f>SUM(I185,J185,K185,L185,M185,N185)</f>
        <v>314.55544000000003</v>
      </c>
      <c r="R185" s="9">
        <f>SUM(J185,L185)</f>
        <v>58.766079000000005</v>
      </c>
      <c r="S185" s="9">
        <f>SUM(I185:L185)</f>
        <v>93.431661000000005</v>
      </c>
    </row>
    <row r="186" spans="1:19" x14ac:dyDescent="0.25">
      <c r="A186" s="7">
        <v>1006</v>
      </c>
      <c r="B186" s="10">
        <v>3</v>
      </c>
      <c r="C186" s="7">
        <v>110</v>
      </c>
      <c r="D186" s="8">
        <v>15</v>
      </c>
      <c r="E186" s="9">
        <v>30</v>
      </c>
      <c r="F186" s="10">
        <v>30</v>
      </c>
      <c r="G186" s="9" t="s">
        <v>10</v>
      </c>
      <c r="H186" s="9" t="s">
        <v>10</v>
      </c>
      <c r="I186" s="9" t="s">
        <v>10</v>
      </c>
      <c r="J186" s="9" t="s">
        <v>10</v>
      </c>
      <c r="K186" s="9" t="s">
        <v>10</v>
      </c>
      <c r="L186" s="9" t="s">
        <v>10</v>
      </c>
      <c r="M186" s="9" t="s">
        <v>10</v>
      </c>
      <c r="N186" s="9" t="s">
        <v>10</v>
      </c>
      <c r="O186" s="9" t="s">
        <v>10</v>
      </c>
      <c r="P186" s="9" t="s">
        <v>10</v>
      </c>
      <c r="Q186" s="9" t="s">
        <v>10</v>
      </c>
      <c r="R186" s="9" t="s">
        <v>10</v>
      </c>
      <c r="S186" s="9" t="s">
        <v>10</v>
      </c>
    </row>
    <row r="187" spans="1:19" x14ac:dyDescent="0.25">
      <c r="A187" s="7">
        <v>1006</v>
      </c>
      <c r="B187" s="10">
        <v>3</v>
      </c>
      <c r="C187" s="7">
        <v>110</v>
      </c>
      <c r="D187" s="8">
        <v>15</v>
      </c>
      <c r="E187" s="9">
        <v>40</v>
      </c>
      <c r="F187" s="10">
        <v>40</v>
      </c>
      <c r="G187" s="9" t="s">
        <v>10</v>
      </c>
      <c r="H187" s="9" t="s">
        <v>10</v>
      </c>
      <c r="I187" s="9" t="s">
        <v>10</v>
      </c>
      <c r="J187" s="9" t="s">
        <v>10</v>
      </c>
      <c r="K187" s="9" t="s">
        <v>10</v>
      </c>
      <c r="L187" s="9" t="s">
        <v>10</v>
      </c>
      <c r="M187" s="9" t="s">
        <v>10</v>
      </c>
      <c r="N187" s="9" t="s">
        <v>10</v>
      </c>
      <c r="O187" s="9" t="s">
        <v>10</v>
      </c>
      <c r="P187" s="9" t="s">
        <v>10</v>
      </c>
      <c r="Q187" s="9" t="s">
        <v>10</v>
      </c>
      <c r="R187" s="9" t="s">
        <v>10</v>
      </c>
      <c r="S187" s="9" t="s">
        <v>10</v>
      </c>
    </row>
    <row r="188" spans="1:19" x14ac:dyDescent="0.25">
      <c r="A188" s="7">
        <v>1006</v>
      </c>
      <c r="B188" s="10">
        <v>3</v>
      </c>
      <c r="C188" s="7">
        <v>110</v>
      </c>
      <c r="D188" s="8">
        <v>15</v>
      </c>
      <c r="E188" s="9">
        <v>50</v>
      </c>
      <c r="F188" s="10">
        <v>50</v>
      </c>
      <c r="G188" s="9" t="s">
        <v>10</v>
      </c>
      <c r="H188" s="9" t="s">
        <v>10</v>
      </c>
      <c r="I188" s="9" t="s">
        <v>10</v>
      </c>
      <c r="J188" s="9" t="s">
        <v>10</v>
      </c>
      <c r="K188" s="9" t="s">
        <v>10</v>
      </c>
      <c r="L188" s="9" t="s">
        <v>10</v>
      </c>
      <c r="M188" s="9" t="s">
        <v>10</v>
      </c>
      <c r="N188" s="9" t="s">
        <v>10</v>
      </c>
      <c r="O188" s="9" t="s">
        <v>10</v>
      </c>
      <c r="P188" s="9" t="s">
        <v>10</v>
      </c>
      <c r="Q188" s="9" t="s">
        <v>10</v>
      </c>
      <c r="R188" s="9" t="s">
        <v>10</v>
      </c>
      <c r="S188" s="9" t="s">
        <v>10</v>
      </c>
    </row>
    <row r="189" spans="1:19" x14ac:dyDescent="0.25">
      <c r="A189" s="7">
        <v>1006</v>
      </c>
      <c r="B189" s="10">
        <v>3</v>
      </c>
      <c r="C189" s="7">
        <v>110</v>
      </c>
      <c r="D189" s="8">
        <v>15</v>
      </c>
      <c r="E189" s="9">
        <v>60</v>
      </c>
      <c r="F189" s="10">
        <v>60</v>
      </c>
      <c r="G189" s="9" t="s">
        <v>10</v>
      </c>
      <c r="H189" s="9" t="s">
        <v>10</v>
      </c>
      <c r="I189" s="9" t="s">
        <v>10</v>
      </c>
      <c r="J189" s="9" t="s">
        <v>10</v>
      </c>
      <c r="K189" s="9" t="s">
        <v>10</v>
      </c>
      <c r="L189" s="9" t="s">
        <v>10</v>
      </c>
      <c r="M189" s="9" t="s">
        <v>10</v>
      </c>
      <c r="N189" s="9" t="s">
        <v>10</v>
      </c>
      <c r="O189" s="9" t="s">
        <v>10</v>
      </c>
      <c r="P189" s="9" t="s">
        <v>10</v>
      </c>
      <c r="Q189" s="9" t="s">
        <v>10</v>
      </c>
      <c r="R189" s="9" t="s">
        <v>10</v>
      </c>
      <c r="S189" s="9" t="s">
        <v>10</v>
      </c>
    </row>
    <row r="190" spans="1:19" x14ac:dyDescent="0.25">
      <c r="A190" s="7">
        <v>1006</v>
      </c>
      <c r="B190" s="10">
        <v>3</v>
      </c>
      <c r="C190" s="7">
        <v>110</v>
      </c>
      <c r="D190" s="8">
        <v>15</v>
      </c>
      <c r="E190" s="9">
        <v>70</v>
      </c>
      <c r="F190" s="10">
        <v>70</v>
      </c>
      <c r="G190" s="9" t="s">
        <v>10</v>
      </c>
      <c r="H190" s="9" t="s">
        <v>10</v>
      </c>
      <c r="I190" s="9" t="s">
        <v>10</v>
      </c>
      <c r="J190" s="9" t="s">
        <v>10</v>
      </c>
      <c r="K190" s="9" t="s">
        <v>10</v>
      </c>
      <c r="L190" s="9" t="s">
        <v>10</v>
      </c>
      <c r="M190" s="9" t="s">
        <v>10</v>
      </c>
      <c r="N190" s="9" t="s">
        <v>10</v>
      </c>
      <c r="O190" s="9" t="s">
        <v>10</v>
      </c>
      <c r="P190" s="9" t="s">
        <v>10</v>
      </c>
      <c r="Q190" s="9" t="s">
        <v>10</v>
      </c>
      <c r="R190" s="9" t="s">
        <v>10</v>
      </c>
      <c r="S190" s="9" t="s">
        <v>10</v>
      </c>
    </row>
    <row r="191" spans="1:19" x14ac:dyDescent="0.25">
      <c r="A191" s="7">
        <v>1006</v>
      </c>
      <c r="B191" s="10">
        <v>3</v>
      </c>
      <c r="C191" s="7">
        <v>110</v>
      </c>
      <c r="D191" s="8">
        <v>15</v>
      </c>
      <c r="E191" s="9">
        <v>80</v>
      </c>
      <c r="F191" s="10">
        <v>80</v>
      </c>
      <c r="G191" s="9" t="s">
        <v>10</v>
      </c>
      <c r="H191" s="9" t="s">
        <v>10</v>
      </c>
      <c r="I191" s="9" t="s">
        <v>10</v>
      </c>
      <c r="J191" s="9" t="s">
        <v>10</v>
      </c>
      <c r="K191" s="9" t="s">
        <v>10</v>
      </c>
      <c r="L191" s="9" t="s">
        <v>10</v>
      </c>
      <c r="M191" s="9" t="s">
        <v>10</v>
      </c>
      <c r="N191" s="9" t="s">
        <v>10</v>
      </c>
      <c r="O191" s="9" t="s">
        <v>10</v>
      </c>
      <c r="P191" s="9" t="s">
        <v>10</v>
      </c>
      <c r="Q191" s="9" t="s">
        <v>10</v>
      </c>
      <c r="R191" s="9" t="s">
        <v>10</v>
      </c>
      <c r="S191" s="9" t="s">
        <v>10</v>
      </c>
    </row>
    <row r="192" spans="1:19" x14ac:dyDescent="0.25">
      <c r="A192" s="7">
        <v>1006</v>
      </c>
      <c r="B192" s="10">
        <v>3</v>
      </c>
      <c r="C192" s="7">
        <v>110</v>
      </c>
      <c r="D192" s="8">
        <v>15</v>
      </c>
      <c r="E192" s="10">
        <v>29.229999999999997</v>
      </c>
      <c r="F192" s="10">
        <v>99</v>
      </c>
      <c r="G192" s="16">
        <v>74.564116999999996</v>
      </c>
      <c r="H192" s="16">
        <v>107.394043</v>
      </c>
      <c r="I192" s="16">
        <v>18.069068999999999</v>
      </c>
      <c r="J192" s="16">
        <v>36.454166000000001</v>
      </c>
      <c r="K192" s="16">
        <v>20.568715999999998</v>
      </c>
      <c r="L192" s="16">
        <v>37.642631999999999</v>
      </c>
      <c r="M192" s="9" t="s">
        <v>10</v>
      </c>
      <c r="N192" s="16">
        <v>219.022537</v>
      </c>
      <c r="O192" s="9">
        <f>SUM(G192:N192)</f>
        <v>513.71527999999989</v>
      </c>
      <c r="P192" s="9">
        <f>SUM(G192,I192,K192)</f>
        <v>113.20190199999999</v>
      </c>
      <c r="Q192" s="9">
        <f>SUM(I192,J192,K192,L192,M192,N192)</f>
        <v>331.75711999999999</v>
      </c>
      <c r="R192" s="9">
        <f>SUM(J192,L192)</f>
        <v>74.096798000000007</v>
      </c>
      <c r="S192" s="9">
        <f>SUM(I192:L192)</f>
        <v>112.73458299999999</v>
      </c>
    </row>
    <row r="193" spans="1:19" x14ac:dyDescent="0.25">
      <c r="A193" s="7">
        <v>1008</v>
      </c>
      <c r="B193" s="7">
        <v>1</v>
      </c>
      <c r="C193" s="7">
        <v>209</v>
      </c>
      <c r="D193" s="8">
        <v>16</v>
      </c>
      <c r="E193" s="9">
        <v>0</v>
      </c>
      <c r="F193" s="10">
        <v>0</v>
      </c>
      <c r="G193" s="19">
        <v>71.459999999999994</v>
      </c>
      <c r="H193" s="19">
        <v>28.81</v>
      </c>
      <c r="I193" s="9" t="s">
        <v>10</v>
      </c>
      <c r="J193" s="9" t="s">
        <v>10</v>
      </c>
      <c r="K193" s="9" t="s">
        <v>10</v>
      </c>
      <c r="L193" s="9" t="s">
        <v>10</v>
      </c>
      <c r="M193" s="19">
        <v>319.77</v>
      </c>
      <c r="N193" s="9" t="s">
        <v>10</v>
      </c>
      <c r="O193" s="9">
        <f>SUM(G193:N193)</f>
        <v>420.03999999999996</v>
      </c>
      <c r="P193" s="9">
        <f>SUM(G193,I193,K193)</f>
        <v>71.459999999999994</v>
      </c>
      <c r="Q193" s="9">
        <f>SUM(I193,J193,K193,L193,M193,N193)</f>
        <v>319.77</v>
      </c>
      <c r="R193" s="9">
        <f>SUM(J193,L193)</f>
        <v>0</v>
      </c>
      <c r="S193" s="9">
        <f>SUM(I193:L193)</f>
        <v>0</v>
      </c>
    </row>
    <row r="194" spans="1:19" x14ac:dyDescent="0.25">
      <c r="A194" s="7">
        <v>1008</v>
      </c>
      <c r="B194" s="10">
        <v>2</v>
      </c>
      <c r="C194" s="7">
        <v>209</v>
      </c>
      <c r="D194" s="8">
        <v>16</v>
      </c>
      <c r="E194" s="9">
        <v>10</v>
      </c>
      <c r="F194" s="10">
        <v>10</v>
      </c>
      <c r="G194" s="19">
        <v>80.02</v>
      </c>
      <c r="H194" s="19">
        <v>111.53</v>
      </c>
      <c r="I194" s="19">
        <v>14.34</v>
      </c>
      <c r="J194" s="19">
        <v>21.32</v>
      </c>
      <c r="K194" s="19">
        <v>10.23</v>
      </c>
      <c r="L194" s="19">
        <v>18.66</v>
      </c>
      <c r="M194" s="9" t="s">
        <v>10</v>
      </c>
      <c r="N194" s="9" t="s">
        <v>10</v>
      </c>
      <c r="O194" s="9">
        <f>SUM(G194:N194)</f>
        <v>256.10000000000002</v>
      </c>
      <c r="P194" s="9">
        <f>SUM(G194,I194,K194)</f>
        <v>104.59</v>
      </c>
      <c r="Q194" s="9">
        <f>SUM(I194,J194,K194,L194,M194,N194)</f>
        <v>64.55</v>
      </c>
      <c r="R194" s="9">
        <f>SUM(J194,L194)</f>
        <v>39.980000000000004</v>
      </c>
      <c r="S194" s="9">
        <f>SUM(I194:L194)</f>
        <v>64.55</v>
      </c>
    </row>
    <row r="195" spans="1:19" x14ac:dyDescent="0.25">
      <c r="A195" s="7">
        <v>1008</v>
      </c>
      <c r="B195" s="10">
        <v>3</v>
      </c>
      <c r="C195" s="7">
        <v>209</v>
      </c>
      <c r="D195" s="8">
        <v>16</v>
      </c>
      <c r="E195" s="9">
        <v>20</v>
      </c>
      <c r="F195" s="10">
        <v>20</v>
      </c>
      <c r="G195" s="19">
        <v>81.63</v>
      </c>
      <c r="H195" s="19">
        <v>138.19999999999999</v>
      </c>
      <c r="I195" s="19">
        <v>18.3</v>
      </c>
      <c r="J195" s="19">
        <v>28.46</v>
      </c>
      <c r="K195" s="19">
        <v>16.77</v>
      </c>
      <c r="L195" s="19">
        <v>26.83</v>
      </c>
      <c r="M195" s="9" t="s">
        <v>10</v>
      </c>
      <c r="N195" s="9" t="s">
        <v>10</v>
      </c>
      <c r="O195" s="9">
        <f>SUM(G195:N195)</f>
        <v>310.18999999999994</v>
      </c>
      <c r="P195" s="9">
        <f>SUM(G195,I195,K195)</f>
        <v>116.69999999999999</v>
      </c>
      <c r="Q195" s="9">
        <f>SUM(I195,J195,K195,L195,M195,N195)</f>
        <v>90.36</v>
      </c>
      <c r="R195" s="9">
        <f>SUM(J195,L195)</f>
        <v>55.29</v>
      </c>
      <c r="S195" s="9">
        <f>SUM(I195:L195)</f>
        <v>90.36</v>
      </c>
    </row>
    <row r="196" spans="1:19" x14ac:dyDescent="0.25">
      <c r="A196" s="7">
        <v>1008</v>
      </c>
      <c r="B196" s="10">
        <v>3</v>
      </c>
      <c r="C196" s="7">
        <v>209</v>
      </c>
      <c r="D196" s="8">
        <v>16</v>
      </c>
      <c r="E196" s="9">
        <v>30</v>
      </c>
      <c r="F196" s="10">
        <v>30</v>
      </c>
      <c r="G196" s="9" t="s">
        <v>10</v>
      </c>
      <c r="H196" s="9" t="s">
        <v>10</v>
      </c>
      <c r="I196" s="9" t="s">
        <v>10</v>
      </c>
      <c r="J196" s="9" t="s">
        <v>10</v>
      </c>
      <c r="K196" s="9" t="s">
        <v>10</v>
      </c>
      <c r="L196" s="9" t="s">
        <v>10</v>
      </c>
      <c r="M196" s="9" t="s">
        <v>10</v>
      </c>
      <c r="N196" s="9" t="s">
        <v>10</v>
      </c>
      <c r="O196" s="9" t="s">
        <v>10</v>
      </c>
      <c r="P196" s="9" t="s">
        <v>10</v>
      </c>
      <c r="Q196" s="9" t="s">
        <v>10</v>
      </c>
      <c r="R196" s="9" t="s">
        <v>10</v>
      </c>
      <c r="S196" s="9" t="s">
        <v>10</v>
      </c>
    </row>
    <row r="197" spans="1:19" x14ac:dyDescent="0.25">
      <c r="A197" s="7">
        <v>1008</v>
      </c>
      <c r="B197" s="10">
        <v>3</v>
      </c>
      <c r="C197" s="7">
        <v>209</v>
      </c>
      <c r="D197" s="8">
        <v>16</v>
      </c>
      <c r="E197" s="9">
        <v>40</v>
      </c>
      <c r="F197" s="10">
        <v>40</v>
      </c>
      <c r="G197" s="9" t="s">
        <v>10</v>
      </c>
      <c r="H197" s="9" t="s">
        <v>10</v>
      </c>
      <c r="I197" s="9" t="s">
        <v>10</v>
      </c>
      <c r="J197" s="9" t="s">
        <v>10</v>
      </c>
      <c r="K197" s="9" t="s">
        <v>10</v>
      </c>
      <c r="L197" s="9" t="s">
        <v>10</v>
      </c>
      <c r="M197" s="9" t="s">
        <v>10</v>
      </c>
      <c r="N197" s="9" t="s">
        <v>10</v>
      </c>
      <c r="O197" s="9" t="s">
        <v>10</v>
      </c>
      <c r="P197" s="9" t="s">
        <v>10</v>
      </c>
      <c r="Q197" s="9" t="s">
        <v>10</v>
      </c>
      <c r="R197" s="9" t="s">
        <v>10</v>
      </c>
      <c r="S197" s="9" t="s">
        <v>10</v>
      </c>
    </row>
    <row r="198" spans="1:19" x14ac:dyDescent="0.25">
      <c r="A198" s="7">
        <v>1008</v>
      </c>
      <c r="B198" s="10">
        <v>3</v>
      </c>
      <c r="C198" s="7">
        <v>209</v>
      </c>
      <c r="D198" s="8">
        <v>16</v>
      </c>
      <c r="E198" s="9">
        <v>50</v>
      </c>
      <c r="F198" s="10">
        <v>50</v>
      </c>
      <c r="G198" s="9" t="s">
        <v>10</v>
      </c>
      <c r="H198" s="9" t="s">
        <v>10</v>
      </c>
      <c r="I198" s="9" t="s">
        <v>10</v>
      </c>
      <c r="J198" s="9" t="s">
        <v>10</v>
      </c>
      <c r="K198" s="9" t="s">
        <v>10</v>
      </c>
      <c r="L198" s="9" t="s">
        <v>10</v>
      </c>
      <c r="M198" s="9" t="s">
        <v>10</v>
      </c>
      <c r="N198" s="9" t="s">
        <v>10</v>
      </c>
      <c r="O198" s="9" t="s">
        <v>10</v>
      </c>
      <c r="P198" s="9" t="s">
        <v>10</v>
      </c>
      <c r="Q198" s="9" t="s">
        <v>10</v>
      </c>
      <c r="R198" s="9" t="s">
        <v>10</v>
      </c>
      <c r="S198" s="9" t="s">
        <v>10</v>
      </c>
    </row>
    <row r="199" spans="1:19" x14ac:dyDescent="0.25">
      <c r="A199" s="7">
        <v>1008</v>
      </c>
      <c r="B199" s="10">
        <v>3</v>
      </c>
      <c r="C199" s="7">
        <v>209</v>
      </c>
      <c r="D199" s="8">
        <v>16</v>
      </c>
      <c r="E199" s="9">
        <v>60</v>
      </c>
      <c r="F199" s="10">
        <v>60</v>
      </c>
      <c r="G199" s="9" t="s">
        <v>10</v>
      </c>
      <c r="H199" s="9" t="s">
        <v>10</v>
      </c>
      <c r="I199" s="9" t="s">
        <v>10</v>
      </c>
      <c r="J199" s="9" t="s">
        <v>10</v>
      </c>
      <c r="K199" s="9" t="s">
        <v>10</v>
      </c>
      <c r="L199" s="9" t="s">
        <v>10</v>
      </c>
      <c r="M199" s="9" t="s">
        <v>10</v>
      </c>
      <c r="N199" s="9" t="s">
        <v>10</v>
      </c>
      <c r="O199" s="9" t="s">
        <v>10</v>
      </c>
      <c r="P199" s="9" t="s">
        <v>10</v>
      </c>
      <c r="Q199" s="9" t="s">
        <v>10</v>
      </c>
      <c r="R199" s="9" t="s">
        <v>10</v>
      </c>
      <c r="S199" s="9" t="s">
        <v>10</v>
      </c>
    </row>
    <row r="200" spans="1:19" x14ac:dyDescent="0.25">
      <c r="A200" s="7">
        <v>1008</v>
      </c>
      <c r="B200" s="10">
        <v>3</v>
      </c>
      <c r="C200" s="7">
        <v>209</v>
      </c>
      <c r="D200" s="8">
        <v>16</v>
      </c>
      <c r="E200" s="9">
        <v>70</v>
      </c>
      <c r="F200" s="10">
        <v>70</v>
      </c>
      <c r="G200" s="9" t="s">
        <v>10</v>
      </c>
      <c r="H200" s="9" t="s">
        <v>10</v>
      </c>
      <c r="I200" s="9" t="s">
        <v>10</v>
      </c>
      <c r="J200" s="9" t="s">
        <v>10</v>
      </c>
      <c r="K200" s="9" t="s">
        <v>10</v>
      </c>
      <c r="L200" s="9" t="s">
        <v>10</v>
      </c>
      <c r="M200" s="9" t="s">
        <v>10</v>
      </c>
      <c r="N200" s="9" t="s">
        <v>10</v>
      </c>
      <c r="O200" s="9" t="s">
        <v>10</v>
      </c>
      <c r="P200" s="9" t="s">
        <v>10</v>
      </c>
      <c r="Q200" s="9" t="s">
        <v>10</v>
      </c>
      <c r="R200" s="9" t="s">
        <v>10</v>
      </c>
      <c r="S200" s="9" t="s">
        <v>10</v>
      </c>
    </row>
    <row r="201" spans="1:19" x14ac:dyDescent="0.25">
      <c r="A201" s="7">
        <v>1008</v>
      </c>
      <c r="B201" s="10">
        <v>3</v>
      </c>
      <c r="C201" s="7">
        <v>209</v>
      </c>
      <c r="D201" s="8">
        <v>16</v>
      </c>
      <c r="E201" s="9">
        <v>80</v>
      </c>
      <c r="F201" s="10">
        <v>80</v>
      </c>
      <c r="G201" s="9" t="s">
        <v>10</v>
      </c>
      <c r="H201" s="9" t="s">
        <v>10</v>
      </c>
      <c r="I201" s="9" t="s">
        <v>10</v>
      </c>
      <c r="J201" s="9" t="s">
        <v>10</v>
      </c>
      <c r="K201" s="9" t="s">
        <v>10</v>
      </c>
      <c r="L201" s="9" t="s">
        <v>10</v>
      </c>
      <c r="M201" s="9" t="s">
        <v>10</v>
      </c>
      <c r="N201" s="9" t="s">
        <v>10</v>
      </c>
      <c r="O201" s="9" t="s">
        <v>10</v>
      </c>
      <c r="P201" s="9" t="s">
        <v>10</v>
      </c>
      <c r="Q201" s="9" t="s">
        <v>10</v>
      </c>
      <c r="R201" s="9" t="s">
        <v>10</v>
      </c>
      <c r="S201" s="9" t="s">
        <v>10</v>
      </c>
    </row>
    <row r="202" spans="1:19" x14ac:dyDescent="0.25">
      <c r="A202" s="7">
        <v>1008</v>
      </c>
      <c r="B202" s="10">
        <v>3</v>
      </c>
      <c r="C202" s="7">
        <v>209</v>
      </c>
      <c r="D202" s="8">
        <v>16</v>
      </c>
      <c r="E202" s="10">
        <v>27.39</v>
      </c>
      <c r="F202" s="10">
        <v>99</v>
      </c>
      <c r="G202" s="19">
        <v>72.58</v>
      </c>
      <c r="H202" s="19">
        <v>96.99</v>
      </c>
      <c r="I202" s="19">
        <v>20.48</v>
      </c>
      <c r="J202" s="19">
        <v>32.99</v>
      </c>
      <c r="K202" s="19">
        <v>20.38</v>
      </c>
      <c r="L202" s="19">
        <v>31.53</v>
      </c>
      <c r="M202" s="9" t="s">
        <v>10</v>
      </c>
      <c r="N202" s="9" t="s">
        <v>10</v>
      </c>
      <c r="O202" s="9">
        <f>SUM(G202:N202)</f>
        <v>274.95</v>
      </c>
      <c r="P202" s="9">
        <f>SUM(G202,I202,K202)</f>
        <v>113.44</v>
      </c>
      <c r="Q202" s="9">
        <f>SUM(I202,J202,K202,L202,M202,N202)</f>
        <v>105.38</v>
      </c>
      <c r="R202" s="9">
        <f>SUM(J202,L202)</f>
        <v>64.52000000000001</v>
      </c>
      <c r="S202" s="9">
        <f>SUM(I202:L202)</f>
        <v>105.38</v>
      </c>
    </row>
  </sheetData>
  <conditionalFormatting sqref="C93:C102">
    <cfRule type="expression" dxfId="22" priority="23">
      <formula>"106, 206"</formula>
    </cfRule>
  </conditionalFormatting>
  <conditionalFormatting sqref="C103:C112">
    <cfRule type="expression" dxfId="21" priority="22">
      <formula>"106, 206"</formula>
    </cfRule>
  </conditionalFormatting>
  <conditionalFormatting sqref="C113:C122">
    <cfRule type="expression" dxfId="20" priority="21">
      <formula>"106, 206"</formula>
    </cfRule>
  </conditionalFormatting>
  <conditionalFormatting sqref="C123:C132">
    <cfRule type="expression" dxfId="19" priority="20">
      <formula>"106, 206"</formula>
    </cfRule>
  </conditionalFormatting>
  <conditionalFormatting sqref="C133:C142">
    <cfRule type="expression" dxfId="18" priority="19">
      <formula>"106, 206"</formula>
    </cfRule>
  </conditionalFormatting>
  <conditionalFormatting sqref="C143:C152">
    <cfRule type="expression" dxfId="17" priority="18">
      <formula>"106, 206"</formula>
    </cfRule>
  </conditionalFormatting>
  <conditionalFormatting sqref="C153:C162">
    <cfRule type="expression" dxfId="16" priority="17">
      <formula>"106, 206"</formula>
    </cfRule>
  </conditionalFormatting>
  <conditionalFormatting sqref="C163:C172">
    <cfRule type="expression" dxfId="15" priority="16">
      <formula>"106, 206"</formula>
    </cfRule>
  </conditionalFormatting>
  <conditionalFormatting sqref="C173:C182">
    <cfRule type="expression" dxfId="14" priority="15">
      <formula>"106, 206"</formula>
    </cfRule>
  </conditionalFormatting>
  <conditionalFormatting sqref="C183:C192">
    <cfRule type="expression" dxfId="13" priority="14">
      <formula>"106, 206"</formula>
    </cfRule>
  </conditionalFormatting>
  <conditionalFormatting sqref="C193:C202">
    <cfRule type="expression" dxfId="12" priority="13">
      <formula>"106, 206"</formula>
    </cfRule>
  </conditionalFormatting>
  <conditionalFormatting sqref="A3:A202 C3:S35 C176:S202 C175:F175 O175:S175 C39:S174 C36:F38 O36:S38">
    <cfRule type="expression" dxfId="11" priority="10">
      <formula>ISERROR(A3)</formula>
    </cfRule>
    <cfRule type="expression" dxfId="10" priority="11">
      <formula>$M$205</formula>
    </cfRule>
    <cfRule type="expression" dxfId="9" priority="12">
      <formula>ISTFEHLER+$L$215</formula>
    </cfRule>
  </conditionalFormatting>
  <conditionalFormatting sqref="M38">
    <cfRule type="expression" dxfId="8" priority="7">
      <formula>ISERROR(M38)</formula>
    </cfRule>
    <cfRule type="expression" dxfId="7" priority="8">
      <formula>$M$205</formula>
    </cfRule>
    <cfRule type="expression" dxfId="6" priority="9">
      <formula>ISTFEHLER+$L$215</formula>
    </cfRule>
  </conditionalFormatting>
  <conditionalFormatting sqref="M37">
    <cfRule type="expression" dxfId="5" priority="4">
      <formula>ISERROR(M37)</formula>
    </cfRule>
    <cfRule type="expression" dxfId="4" priority="5">
      <formula>$M$205</formula>
    </cfRule>
    <cfRule type="expression" dxfId="3" priority="6">
      <formula>ISTFEHLER+$L$215</formula>
    </cfRule>
  </conditionalFormatting>
  <conditionalFormatting sqref="M36">
    <cfRule type="expression" dxfId="2" priority="1">
      <formula>ISERROR(M36)</formula>
    </cfRule>
    <cfRule type="expression" dxfId="1" priority="2">
      <formula>$M$205</formula>
    </cfRule>
    <cfRule type="expression" dxfId="0" priority="3">
      <formula>ISTFEHLER+$L$215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legend</vt:lpstr>
      <vt:lpstr>lower cheek teeth</vt:lpstr>
      <vt:lpstr>upper cheek teeth</vt:lpstr>
    </vt:vector>
  </TitlesOfParts>
  <Company>UNI-Giessen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Lauritz</dc:creator>
  <cp:lastModifiedBy>Lauritz</cp:lastModifiedBy>
  <dcterms:created xsi:type="dcterms:W3CDTF">2016-12-20T09:21:14Z</dcterms:created>
  <dcterms:modified xsi:type="dcterms:W3CDTF">2016-12-20T10:25:21Z</dcterms:modified>
</cp:coreProperties>
</file>