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eller\Manuscripts and Talks\Pathogenomics\Penultimate Manuscript\"/>
    </mc:Choice>
  </mc:AlternateContent>
  <bookViews>
    <workbookView xWindow="14175" yWindow="255" windowWidth="14970" windowHeight="12195" firstSheet="1" activeTab="2"/>
  </bookViews>
  <sheets>
    <sheet name="CRISPR CAS 1-A BLAST" sheetId="2" r:id="rId1"/>
    <sheet name="CRISPR CAS I-B BLAST" sheetId="3" r:id="rId2"/>
    <sheet name="CRISPR CAS III-A BLAST" sheetId="4" r:id="rId3"/>
  </sheets>
  <calcPr calcId="162913"/>
</workbook>
</file>

<file path=xl/calcChain.xml><?xml version="1.0" encoding="utf-8"?>
<calcChain xmlns="http://schemas.openxmlformats.org/spreadsheetml/2006/main">
  <c r="F107" i="4" l="1"/>
  <c r="E107" i="4"/>
  <c r="F106" i="4"/>
  <c r="E106" i="4"/>
  <c r="F105" i="4"/>
  <c r="E105" i="4"/>
  <c r="C128" i="3"/>
  <c r="C115" i="3"/>
  <c r="C102" i="3"/>
  <c r="C89" i="3"/>
  <c r="C77" i="3"/>
  <c r="C64" i="3"/>
  <c r="C39" i="3"/>
  <c r="C140" i="3"/>
  <c r="C51" i="3"/>
  <c r="C27" i="3"/>
  <c r="G12" i="3"/>
  <c r="G11" i="3"/>
  <c r="G10" i="3"/>
  <c r="G9" i="3"/>
  <c r="G8" i="3"/>
  <c r="G7" i="3"/>
  <c r="G6" i="3"/>
  <c r="G5" i="3"/>
  <c r="G4" i="3"/>
  <c r="C28" i="2"/>
  <c r="D148" i="3"/>
  <c r="C148" i="3"/>
  <c r="D147" i="3"/>
  <c r="C147" i="3"/>
  <c r="D146" i="3"/>
  <c r="C146" i="3"/>
  <c r="D145" i="3"/>
  <c r="C145" i="3"/>
  <c r="D144" i="3"/>
  <c r="C144" i="3"/>
  <c r="D143" i="3"/>
  <c r="E102" i="4"/>
  <c r="D110" i="4"/>
  <c r="E90" i="4"/>
  <c r="E78" i="4"/>
  <c r="E66" i="4"/>
  <c r="E53" i="4"/>
  <c r="E41" i="4"/>
  <c r="E29" i="4"/>
  <c r="C143" i="3"/>
  <c r="C144" i="2"/>
  <c r="C132" i="2"/>
  <c r="C118" i="2"/>
  <c r="C103" i="2"/>
  <c r="C77" i="2"/>
  <c r="C53" i="2"/>
  <c r="C64" i="2" s="1"/>
  <c r="C40" i="2"/>
  <c r="C147" i="2"/>
  <c r="C149" i="2"/>
  <c r="C150" i="2"/>
  <c r="C154" i="2"/>
  <c r="C155" i="2"/>
  <c r="C153" i="2"/>
  <c r="C148" i="2"/>
  <c r="C90" i="2"/>
</calcChain>
</file>

<file path=xl/sharedStrings.xml><?xml version="1.0" encoding="utf-8"?>
<sst xmlns="http://schemas.openxmlformats.org/spreadsheetml/2006/main" count="769" uniqueCount="709">
  <si>
    <t>Cas6</t>
  </si>
  <si>
    <t>End</t>
  </si>
  <si>
    <t>WP_011099378.1</t>
  </si>
  <si>
    <t>transposase</t>
  </si>
  <si>
    <t>WP_011099377.1</t>
  </si>
  <si>
    <t>WP_011099379.1</t>
  </si>
  <si>
    <t>WP_035109981.1</t>
  </si>
  <si>
    <t>WP_035109979.1</t>
  </si>
  <si>
    <t>WP_011099381.1</t>
  </si>
  <si>
    <t>Cas5</t>
  </si>
  <si>
    <t>WP_035110462.1</t>
  </si>
  <si>
    <t>WP_011099384.1</t>
  </si>
  <si>
    <t>Cas1</t>
  </si>
  <si>
    <t>WP_035110461.1</t>
  </si>
  <si>
    <t>Cas4</t>
  </si>
  <si>
    <t>WP_035109977.1</t>
  </si>
  <si>
    <t>Cas2</t>
  </si>
  <si>
    <t>CRISPR-associated helicase Cas3</t>
  </si>
  <si>
    <t>CRISPR-associated protein cas7/cst2/devr</t>
  </si>
  <si>
    <t>MRFCLTLHLKEKIFLIEYRKVILSYIKNAISKCNNGKYYECFFKDTKQKDYCFSVILPNPTFTKNEIILNGNEIKVLFSTNNNSKIGFILFSAFIAQKNKPYPLPNNNSMILKNINNKKQEEIFNSKAIFKTTLGSGLCVRDHDKEENKDTYYVYTDEKFREKLKVVLIKQILKAGFTEEEANDIKVNPIQCKKVVVKHYRRYIDTTTGLFEIQANNKILQHFYDVGIGSRKSMGFGMIDLVTQDLL</t>
  </si>
  <si>
    <t>MKTSIQNEKYDTMLEPSDWRFSATIVGLLQYLNYHDLDYKLEEDYILYNSSGINEERYLDFVEYKYGEELHHRLVENILSNEEITEEQLKLINEKLVANTIMKKTFGKIKFDNTNKKEILDIINKNRYELIRETFRRKSNMYANYGNTNQLFNDSQDHCRLLGYCIDTGKKGKSTGFNFMMSTFVGSDIKEFDFIPFAFEGSREAFFINDNYTIQRLKISNEILSKKIEDDLEGENKRKDARQTLFKAIMETSDFIKRDVEVILKDISKEYFETLYIRKESIDIFKEFINEKIEYKSFCFSHKVTDKYYINIQKKVTESILNNVLLDELIEIFLKEKNRSYLVLQLIKINVLIRRDKTMKDRLKGAFACAKQVSKAIESNKLDSYKQKLTSSIIFKDYDRVCQILLQLSNYSGIEFGFVYDLYDDFEENKDLAYTFINALSKKSENN</t>
  </si>
  <si>
    <t>MKDKKALTLTVVANMTSNYSEGLGNIASVQKVFKNRKVYTIRSRESLKNAIMVQSGMYDDLQTEVDGATQKLANKELNASNCRALEGGYMSTKGTTNIRKSSFYLTDAISCESFVNETRFHNNLYLANNAAQAKNINLQEKSSEAGLMPYQYEYDKSLKIYSITIDLEMIGKDENFQQEEDYKEADNKEKADRVNSILNAIENLSLTVKGNLDNAEPVFVVGGLSNRKTHYFENVVKVEEEKLIISEDLKDKIEKGYHVGLLEGKTLQNEKEIKEQLNPISITKFFDMIRHEVNTYFGI</t>
  </si>
  <si>
    <t>MKALRIVLTQSSANYKKEETIDNKMTYPLPPISTIIGAIHDACGYKDYHPIDISVQGKFESMHKEPYTDYCFLNSVMDDRGILIKMKNESLLSNAFDKVASAKKSQGNSFRKGITIQVYNEELLKEYRDLKDLNDKIAHYKKNEFKEKLDSIKAAKTKLAEDKKKLDKKSKEFEDIIKREKEVKLKEKNFKQKVKEFELEKYTKPISKFRSLTTSLKYYEILNNVELVIHIRSDEKTLNEIEENIYNLKSIGRSEDFVNIIEAKIVTLTESDDYEIKSNYSAYLNYDDVKNEKVWFENTKADRKVSGTKYYINKNYIIKDDKRFFEKKKVIYGSQYFIEETSENIFIDNEENKEYIVNFI</t>
  </si>
  <si>
    <t>MLDDDILKLIEEKKAKPDKTIKEHTLELIEVLNLLRELGYIKNDKIYNLVEKACIYHDLGKLNKEFQKRVNGKNVKFNETKEVVHNILSLYFINSKNFESKENYLKVAHSVLNHHNYCNNFDEISEKEELIKSLIEGFKTYKVKRSTISKLKSIVSDIDSIKVKGYLHKCDYSASSGNKAEYPNNFLENGLNNLLIKWKKGTKEATWNELQNFCIENKDENIIAIAQTGMGKTEAGLLWIGNTKGFFVLPIRTAINAIYDRVRKDILNNKGIDEKIAILHSSSLEYYIRNITGDTNEKEEIDLMNYHKIGKQLSIPINISTMDQIFDFVYKYPGYELKLTTLSYSKIVIDEIQAYGPDLLAYLICGLEKIAELGGRIAILTATLPPFIKDLLQKNIKFIENSTAFTNDMKRHNLKIIDERINSEDIYNKYVENKKLNKNNKILVVCNTIKEAQKLYEELKILINNEELHILHSKFIRKDRLKKESEIIEFGKTYDENKNIDKKNGIWISTSIVEASLDIDFDCLFTELQDLNSLFQRLGRCNRKGKKDSSNYNCYIYTEIDTANLINGDKGFIDKRLFDLSKKAIISCDGQISERDKINLIDSYLTTENLKGSDYMRKYKEIYNFIKDIPSYEFDLNQIDLRNILSEEIIPSPVYEEFLEEIKEIECKLANENISYYEKIILKDEIRKYTVSVHPNDIRNYDRAKQKGAAINYNKILLSKYKNEYIKVIECKYDEAGYKRIKYGETTRSSNIW</t>
  </si>
  <si>
    <t>MKRSYYIYNNGILKRKDNSMAFIDELGERRYIPIETANEIYVMSEMDFNTSLINYLSQYDVIIHFFNYYSFYTGSFQPRKKLVSGNLLVNQVNHYSDNSKRLEIAKKFVDGASYNIYRNLRYYNGRGKDVQIYMDKIEALRKQIYVSTNINELMGYEGNIRKIYYEAWNIIIDQKIDFTKRVKNPPDNMINTLISFVNTLIYTKVVGAIYHTQLNPTVSYLHEPGVRRFSLSLDIAEIFKPILADRLIFSLLNKKQITKKSFTKELNYLHLTKDASKIIVGELDQKIQTTIKHKDLNKNVSYEYLMRLECYKLIKHLLGEKEYEPFKIWW</t>
  </si>
  <si>
    <t>MKKEITGVMIYYYKVCKRKLWYFYNEIQMEQGNESVEIGKAIDEETYRRDKKHINIDNIINIDFIRSKGILHEVKKSNKIEEASILQVKYYLYFLNKRGIENIKGKIDYPLLKQNIDVELTREDVTIIEGILDDIQNIVKASNPPNLEKKRICKSCAYYDLCFI</t>
  </si>
  <si>
    <t>MYVILVYDIKSGEEGQRVLNRTFKVCKKYLSHIQNSVFEGELAESQIIKLKYELDDIIRKDKDSVILFKSRNKRWLTKDMWGKKEDRTSNFI</t>
  </si>
  <si>
    <t>MYRLMSSLNLLGDSTKYRKPRISRICESIRVAGSNQLWQMDIKYCFITGTRKTAYITSIIDVFDRSIVSQSIDLSATGNVAKSVLLKRLYCRGLKDSPNGLIIRTDNGSQFISGVFEKACLREEVIHERIPVRSPNYNAYIESFHRYLQDECLTGKIYMTLEDLKIDVEDYVYRYNHERIHSSIGYYSPHDYYIKNVS</t>
  </si>
  <si>
    <t>MSKVKFKRTFTEEDRISYVKEVLECGSNILVAKKYDINQVQLSTWVNNYRRYSQTLTPKKPKDVDIIPNYKKEYKKVVEQLKEKELEIAILKDLLKKKNRL</t>
  </si>
  <si>
    <t>Accession #</t>
  </si>
  <si>
    <t>Gene name</t>
  </si>
  <si>
    <t>WP_011099680.1</t>
  </si>
  <si>
    <t>WP_023438399.1</t>
  </si>
  <si>
    <t>WP_011099681.1</t>
  </si>
  <si>
    <t>Cas3</t>
  </si>
  <si>
    <t>WP_011099682.1</t>
  </si>
  <si>
    <t>WP_011099683.1</t>
  </si>
  <si>
    <t>WP_035125273.1</t>
  </si>
  <si>
    <t>WP_011099686.1</t>
  </si>
  <si>
    <t>WP_011099685.1</t>
  </si>
  <si>
    <t>WP_011099687.1</t>
  </si>
  <si>
    <t>hypothetical</t>
  </si>
  <si>
    <t>MGSTRYITSVGELKRKDNSLCFRKNNKNVYIPVENTKEIYCMSEVNINSKLLDFLSQNNIIMHFFNYYEGYSGTFYPREHYNSGKLLVKQVETYENRRLEVAKSIVEAIGDNIYELLYHYYKHDKKEVKETLDWIKNHSKINLKKANDIKQIMQVEGETWQRFYGEFKNILPEEFVMNKRVKRPPDNPINALISFGNTLLYGKTITAIYNTHLDQRISFLHEPSEGRFSLSLDISEAFKPVIVFKTIFDLVNNKRIQVSKHFDKKLNYCLLNDEGRNIFITAFEERMESIFLNEKLKRKISYKTAIKLDCYKLIKFILENKEFKPFSLKERM</t>
  </si>
  <si>
    <t>MSKNFNYNYAFVFYDVNEKRVNRVFKTCKKYLSHFQKSVFRGELTPANFILLKKDLNKVINEDEDFICIIKLMNNKVYDEEILGNPHSCTGEDLIL</t>
  </si>
  <si>
    <t>MKVNGTLVNYYFHCKRQCWLHGNRINLEDNSQDVKIGKAIHEVKKEKGKQTEISIDNIKIDKITKDYLTEVKKSDSDIEAAKWQLLLYLKVLKDKGIERKGKLEFIEKNKSKSTIIIELDENNLSELEDVIKNIENLLIQENPPEVINESKCKKCAYFEYCYI</t>
  </si>
  <si>
    <t>MYFNNIEKVNLENIIENNDKIYAHIHNGRKETLKEHSDLALKYLYKISERKSLDNVFLKIENNFLEKCSNEEKMVYRKMLLNTIYMHDLGKINCNFQRKKMANKIFKEEKMSSTNHSMLSSIIYINHFLKEIASIENGEHIKLLIAFLLLNSYVISKHHGAFNSVNKFKEKLVYDGEEGKDLYTKYMYIFDKVYKEEIIINESLIKEDLFDMYKSTIQEKTEENKDFPVELYIYERFLASLLLSCDYYSTSEFKNQKEVEEFGEIKNIEKFYKSFKSTEVYNWIRKYEKNDYGKTDDFSNIDDINVLRNELFLDAEKTMVSNIDKDIFYLEAPTGSGKSNVSFNLSFKMVERFKEINKIFYVYPFNTLVEQNIKTLEKIFKNNEIMKDIAIINSVVPIKIKSSKDNKIKEIDTNEESDILNEDYERALLDRQFLHYPIVLTTHVSIFNYLFGTSKDNLFPLCQIANSIIVLDEIQSYKNRIWKEIITFLACYSRLLNIKIIIMSATLPNLNKLVDGEIKTVNLIENRKKYFENPIFKNRVMVDFSLLEEKENIKEVLFNNVIKNTKAPNKNILVEFITKESAMDFYEKLKDYNKYLQESEKREIELITGDDNRVERNRIIDKIKSQKNIILVATQVIEAGVDIDMDIGYKDISMLDSEEQFLGRINRSCKNDEQGIVYFFDLDLASHVYKRDIRKQKNINLTCPKIREILINKNFQEFYDYVIKELNKKAGEYNNSSFQTFFLDKVKMLNFKEIEERMKLIDELYENNVFLNRNITLENEEELCGEDVWNEYIAILKNNKLDYAEKKIKLSQVTAKLNYFIYQISSDDFIYEDRVGDIYYIGDGEKYFEDGKFDRKKFKSIVADII</t>
  </si>
  <si>
    <t>MDALKFSLSGRTAFFKKPDVNSFFYFTYGNVHKVALLGILGAICGYGGYNSQCLNKEQIYPEFYEKLKDINIGVVPKNEKGYIDKKIQVFNNSVGYASKELGGNLIVKEQWLENPKWAIYILMDENVPKDLKDRLLNFKFKYIPYLGKNDHMANITDVEYLENIEKLDNTNKLDSIFIKDKYEIQKESKNFNDLKNIIKKSSSKIQEFKYEEMLPISLEETTNKYNLETFIYTNSNLKPLADTKTYKCGDKNIFFF</t>
  </si>
  <si>
    <t>MNKRVYGVLGIVSRMSNWNADFTGYPKTTSSGDVFGSDKAFKYPMKKMWENGGEKVLYIKSIKFQENKKKERELIPRTLKERYEYIFDVEDLKKNKDSEEVLKNLFTAVDVKNFGATFAEEGNNISITGAVQIGQGFNKYKETYAEEQQILSPFRDPNQKEKSKDGEEAKSSTLGTKIVSNEAHYFYPLTVNPSAYSQFEEIGVTNGYTEEDYEKFKETSMIAATSFNTNSKIGCENEFALFVETKEDLYLPDLSQYVDFEKVEDKNIIILSCSELLNSFENEIENIEIYYNSYTTEIKSDEIKKAKKFNIFTKKEV</t>
  </si>
  <si>
    <t>MKIYELTLKVFLLKDIKSDESLEKISNLIDKSLSKDGKLLDFHERNTYKNYTFNSLYPIEKDKIYNEGKIYSVQIRTVDESLIQYFKKNLTNEYTEYIKALTLECRVIPQRYIEKIYSITPVIIKTEKGYWKGNLSLGEFEERIKNNLIKKYNSFFNTKIDERFTLFRTINLINNKPISCSYKDINILGDKITLIIDENEMAQKLACFSLGSGVGEMNARGYGFVNYKWL</t>
  </si>
  <si>
    <t>MLKDVISIFKREYEKIGDRYVTESYIPSDGEYIIVDTFENDFKILDKVIIKKDRKTQKIDDSNQYFPFIREADYLSRLLDMNKPIDHKKIIHSNNYLSFFIKKENVNNGKLSDEIIDRYYEILKDPLIKYKNTKAEKLYEEVEEEHGKVNEKLIDEIKNWIKEKIHDFVDKGSKEKEYLKIFFKYDLDKYRKESEKYISPNLYNSNDYNVKIKEEIYGLPNDNMGLNSKKPYLENKTRKSKVPYLISKEEVLIQKKFFDYLMNQVAIGKSNIYINEKGIKGISNKETLGEDFTGYYLRIQKGKEVEIHNFDTIVNYRAKIEPFKLENVLELEKSELNYNVFIYEIGKLKDLIDNVFFYKFLSGNFFTKAEDLNINDATLKRSILLSRDTLFTWFYKGVDNNTWNNLNISSLNLIKGSINKRYLLKAGEQFNLRCSLKNYFEGGISMADVLLEVKNSLREKINKTVKENKNHEDVTLDNDREYYFAVGQLAYYLISLSKSKNKSHSLVNPIINAKTNERIKDEIRRLYTRYNYRIEFGSKRVERLYSMISSYVPKGKINGDLIIAGFLKNNLIYEKSEEE</t>
  </si>
  <si>
    <t>MKKRFNVTGTCIPERHYMVDISNKLDSILKLVNNEEYFIINRPRQYGKTTTLYLLEKRLNHMKEYLPIKISFEAIDTEGYSKVEKFLSSIMMQIVNYFRFSTNKEMYKFIKNCENQITNMNDFNSFITDLVEFSEKKVVLIIDEVDKSSNNQLFLDFLGMLRSKYLLRNEGKDYTFHSVILAGVHDVKTLKLKIRPDEEHKYNSPWNIASDFDVDMSFSIDEIKTMLDDYVENKKVNLDKEYFAKKIYFYTSGYPFLVSKLCKIIDEKIMVEDELKWEKEYLELAVKELLKESNTNFDSLIKNIENNKELSQIIDNILIKGTRINFNIHNPDINLGYLYGIFKNNKGNLEINNRIYEQLIYEYRISKIQTASNFLNYNLKENFIKCNGDLDITKVLIKFQEFMKHEYSQKRDAFLEEDGRLVFLAFLSPIINGAGFAFKEVQGGEEKRFDIVITYNEKMYILELKIWRGEEYHKKGLKQLGEYLNQYGLEEGYLLIFDFRKATNLIGKTEETHVNAEDNIKKIIEVYC</t>
  </si>
  <si>
    <t>&gt;gi|693310861|gb|KGI43988.1| hypothetical protein KY55_06185 [Clostridium tetani]</t>
  </si>
  <si>
    <t>MHISHKALLYSFLRYVESIDEKLYKKSSLSIKDRFLDQILQESYELVTQNIQIKANKSGTFRLMNIFSNIDGAKTKKFNLLKEIDLEKDNIILKENNGEIDREYCIIYIKSVIDKLLQNNDEKIYFLMSKYCANISFINSKNCDISLFDVAKVTAAIATCKEKNEEEYILIKGDFSGIQNFIFKTSSDGALKTLKGRSVYLTLLQEICAKYIVKELDLSICNILYSGGGNFYILASKSDENKIKLLRKELSRYILKAYNGEIYLALGYRCFKEKEFKNFSHLWKDVGEKVGSLKSKKWCELGLKDSFSEIFGPLDLGGSREYSCRLCGNINRKLKDGMCNLCISFKNFTKEMKKAKFYCEKIIPKVSISVNNDIKDIFKELGFEIKFSDKPLKGFKNYIINNCDFEKYDGFVFKPVKLSDESLDYMVEKEKGDNKVGVIKLDIDNLGKLFINGLGKEGSISKITCLSRNISMFFEGYVESVLYKSQNIDKLTKYFKTTNWQERITIIFSGGDDTFIIGRYEEILEFALLIREMFREFIGGEQLSFSAGIGIFNYNYPVINIANDTEELLELAKNYKESKETYPKKNKVSVMGEVFTWYEFLEIIKLKNLIEEIYLLSGKKSVFEKINKSTLGFKSVIKSEKRLNYIKLHRLAYYLRDLNNSSDKKLKNKIEELVEFYEKLCLKTFIDKNKEHYNIRNIMIIPVASKLAEYNHRTID</t>
  </si>
  <si>
    <t>type III-A CRISPR-associated protein Cas10/Csm1 [Clostridium tetani]</t>
  </si>
  <si>
    <t>CRISPR-associated protein Csm2</t>
  </si>
  <si>
    <t>CRISPR-associated protein Csm3</t>
  </si>
  <si>
    <t>MSLLIGKIFIDGDITLKTGLRIGSGNNSIEIGGIDNSVIKNHKGEPYIPGSSLKGKLRSLLEISRGDLKDGKPCICGKCNICSIFGVGANNNQGNLPTRIIVRDAFLKEEIKKEMYEKQGQFKRLELDYTESKYENTIDRLNSKATPRLIERVPEGVSFRFQIIYNVFNKEDVDKFNDLIHGMKLLEDDYLGSSGSRGYGQVIFNNLNIRVKIIKDYKAKEVLSKSSLENIDNDCLEKKLKELIRIKEG</t>
  </si>
  <si>
    <t>MKKFCKSDNDSKFKEYEEYFKKNILTLNKVDYDEFIEKGKAYSDLLKNNGLTTSMIRKIYNEILKANEAIDLKRLRPMLAYAYGRNRVKGLQSLFYTLDDVLKRLNPKTDSSEIENVKEFLEVIIAYMKFYGDRY</t>
  </si>
  <si>
    <t>&gt;gi|693310862|gb|KGI43989.1| hypothetical protein KY55_06190 [Clostridium tetani]</t>
  </si>
  <si>
    <t>CRISPR type III-A/MTUBE-associated RAMP protein Csm4</t>
  </si>
  <si>
    <t>MKKVILKIDNGTKFHIGNEQEVLEYIPSDKLYSAIINSLSLINSKYELNKLIKIINTKLQISSAFIGINIKKKSKGIEKNIDFLPRPYMYIGNNSITSSQLLDRKKFKKINYVSNDAFLNFNKYYDSQKNFVNYDFKEGYIIGEKYYVTKKEVNFLSEYEKEYLENYKPIINESIQRNYINRFSRESISTYYDNFKVIIQEKCKDIQLTPYFYFYIDGDLEIEKIVYAILEGGIGGKRTLGSGIIKDILIEECDNFKEDGERYINISMIYPNKQELSYIESYALENRNGYIYSEGPTNLKKPWIRMIKEGSVFTKRIKGNINEINVKGIDHPIYTYGKAFFITLGGDLNEL</t>
  </si>
  <si>
    <t>&gt;gi|693310863|gb|KGI43990.1| hypothetical protein KY55_06195 [Clostridium tetani]</t>
  </si>
  <si>
    <t>CRISPR type III-A/MTUBE-associated RAMP protein Csm5</t>
  </si>
  <si>
    <t>MNYDKIILNLNGEVLTPVHIGCSKKYSPYLDIIKNENKIIVLDEEKIIEKLVLNDKVFEEYIDILKNRSPNSIEKYNIMNLLENNKIKIDEVKKYDLACGNTFNNLIEVNQVIKTRGVPYIPGSSIKGSIRTALICNKLLKNKIDFYKIRDISNLKNKRYSYIGQNIFRKNNKTIHEDIMKNLLVRDTDTISNSSLKVYLCRAINLYESIKNNDICVSIKSLNECIEKNTRITFSIIIKNSLCNKEELYNNINNFYEKVLIKEIEEMKKLKDLRIDIIISQYELLLNEINEFRKYNNGFILRIGGMKGIFSNTIDSILNEEELDYIRNSNKNRRKRTGEFPTTKWCIMDENESIQATLGWIKVREE</t>
  </si>
  <si>
    <t>&gt;gi|693310864|gb|KGI43991.1| hypothetical protein KY55_06200 [Clostridium tetani]</t>
  </si>
  <si>
    <t>MDNILIINLGNSDIEKEGDKIEYKQFREKTKKIYEQLQKANKEEKEGVFRQLDFPIIKAIIDKVDKELGSKKLDGIIFAYTDQKCNNNQDTIYLYKILKEKKELINNLKTKDQEIWERRLKSSKFNYNKIEFNPSDIDKMYNFYTKKIKELNTKKIEKLFISITGGVSAMNFALLISAIEKFNGQVIPCYLPKGHKFAYKVKIAESLRKQMIKRDIKILIKNKDYFAVIKIFENLEDDIAEGISKSDLRNIILALKYAEARIQFNFDKSKEYALKCSDNIEEYREEFIELGKDISIGQDDYINRLVELKNNAKYLYKNGAYTDFLGRVYRFQEAIYEHILRQYNLIIEESNGCKINKEILENEYSDKKVSLDNIKIDGNTLKYKEGNLSVDAMSNIIIVLIENEEVKNIINEMEKINDVKQLRNKSILAHGFEGISKEKIEEKLKCKEKNISKLLEDIMCKMINLFKIDTMEDIFYCENSKYDNILIDMIEKL</t>
  </si>
  <si>
    <t>&gt;gi|693310865|gb|KGI43992.1| hypothetical protein KY55_06205 [Clostridium tetani]</t>
  </si>
  <si>
    <t>CRISPR-associated endoribonuclease Cas6</t>
  </si>
  <si>
    <t>MNYYQLKIKVKLETDINYIEAPYLIGTFINNCMLKNSTLKNIHNKKIYKYVYDSFYPIERDGMYKKNKYYNIQIRTFNLNLINKLAIALYSHKYNGISTVNIDLEFIEPTKINELYTVKPSIVTIGRQPWIKNKYSIDILADSLNANLEKKYNQIFNHKLENNKSFMKEIKIINRIPIKYKYKNIMLLGNKYKIIVNKDEISQKKASIALGMGLGEKGSSLGAGFCIYR</t>
  </si>
  <si>
    <t>&gt;gi|693310866|gb|KGI43993.1| hypothetical protein KY55_06210 [Clostridium tetani]</t>
  </si>
  <si>
    <t>MPNKITNNIVSIDNEIYNYLNDVNYGMNKPQFQHLTSIFNGLINLSGTKSLLKISEHILTAKSSSSIYRFLSHSKWDDSLINRNRINYLNLHFSKLIKPKSVGFLVIDDTVNPKIQAKKMQGLSYNHSHTEGKNLWSHCIVTSNFVVGDISIPLNYKTYLSNENCIKHNKSFMGKSDIVVDFITSFEKPANCDKIYCLVDSWYTSQKLVDSTLMQGIHLIGTLKSNRKISPLGISMQLKEFGKYINPSTLDVVTVKGKKYRVYKYEGKVSKIENTLVLICYEVDGESFKDPVYLMSTDIELNVQTIIEYYLNR</t>
  </si>
  <si>
    <t>&gt;gi|693310867|gb|KGI43994.1| hypothetical protein KY55_06215 [Clostridium tetani]</t>
  </si>
  <si>
    <t>&gt;gi|693310868|gb|KGI43995.1| hypothetical protein KY55_06220 [Clostridium tetani]</t>
  </si>
  <si>
    <t>1430219..1431136</t>
  </si>
  <si>
    <t>MKKRFNVTGTCIPERHYMVDISNKLDSILKLVNNEEYFIINRPRQYGKTTTLYMLERYLNKFKDYLVISISFEGIGDLIFQDEKVFSKEFLQIMSDSLLLNSQALSECLEEQKPHVENFIDLSRVITKFIVKAKRKVVLMIDEVDKSSNNQLFLSFLGLLRNKYLLRNVGKDYTFHNVILAGVHDVKSLKLKIRPDEEHKYNSPWNIASDFDVDMSFSIDEIKTMLDDYVENKEVNLDKEYFAEKIYFYTSGYPFLVSKLCKIVDEKIMVKDELKWEKEYLQIAVKELLKESNTNFDSLIKNIENNKDLQELVRKIILDGYEITYNEDNPLITMGVTYGIFKNSHGKVKIHNRIYEQRIYNYMISLIETKINLGFYTERERYLKPNGDLDIKKVLKKFQEFMKHEYSQKREGFLEEDGRLVFLAFLSPIINGAGFAFKEVQGGEEKRFDIVITYNKKMYILELKIWRGEEYHKKGLKQLVEYLNQYRLEEGYLLIFDFRKATNLIGQVEETHINAEDNIKKIIGVYC</t>
  </si>
  <si>
    <t>Predicted AAA-ATPase</t>
  </si>
  <si>
    <t>tRNA (5-methylaminomethyl-2-thiouridylate)-methyltransferase</t>
  </si>
  <si>
    <t>LKKKVLVGMSGGVDSSVAAYLLKEQGYEVIGATMQIWQDDKEFIEREGGCCSLSAVADARRVANKIGIPFYVMNFKDAFKKNVIDYFVDEYMEGRTPNPCVACNKFIKFSSFLDKAMNLGIDYVATGHYAIIEKQNNRYIIRKSEDDKKDQTYALYNLTQFQLERTLMPCGRYKKSEIREIAKKIGLRVHNKKDSQEICFIPDNDHGKYIKNRFPSKVRQGNFVDKSGNVLGTHKGIVYYTIGQRKGLDIALGKPMYVVDINPFRNEVVLGNLDDLLNTELIAKDVNYIPFDNLKEPMEVEAKIRYSQIPSKAVITPMENDKVKVNFTEKQRAITKGQSVVFYKGDLLIGGGIIE</t>
  </si>
  <si>
    <t>ATAAATTTTATATATAAAGTAATATTATTTACCAGGTGATTTTAATTGATTACATGCTTTAAAGCATTGATTTAACAGGGAGTGATTAATGTTTAAAGGGAGCATTTTAAAAAAGCTAAATCGCCTGGTAAATTTTTAATGAAACCTTGATTTTACAGTGGTTGAACAATAACAAGAGTTGTATTTAAATGTTATGCTGCAACTATGTGCTATGGTTGCAAGAAAGTTGAACAATAACAAGAGTTGTATTTAAATTCCCTTTCTTTTTGGCATAATAAAAAACTAGCTAGTTGAACAATAACAAGAGTTGTATTTAAATTTTATATTTGGATTAACAGTTGTTAATTTAGCACCAGTTGAACAATAACAAGAGTTGTATTTAAATTAATATTTAAGTTTTTCTCGAACCTCTGCAAAACGTTGAACAATAACAAGAGTTGTATTTAAATAAAAATAAAAAAAGAGGTAGCTCCTAGCCTAAGCGTTGAACAATAACAAGAGTTGTATTTAAATTGCCTTCCTCTAAGTAACTAAACAATTCATTTATCTGTTGAACAATAATAAGAGTTGTATTTAATAAACTAAGCGAAACTATTAAAAACAGGAAGTGGAAAAATGTGGTACTTGAATTTACTGCCAATTCTTAATTTCAAAAAAACTCCTTTATAATAATATTGTAATATTGAAATATTATTGGTATAATACACTCAAGTAAAGTTTATTATAAACTTATTTTGATTGTTATAATTGTGGGTTAATTTTATATTTAAGCTAAAGAATTACTAATTCATTCATATCTTAATACTTTTAAAATAGGAGAATGTGTAT</t>
  </si>
  <si>
    <t>Intergenic region:Linkers</t>
  </si>
  <si>
    <t>1573868..1574944</t>
  </si>
  <si>
    <t>&gt;gi|28203574|gb|AAO36015.1| tRNA (5-methylaminomethyl-2-thiouridylate) -methyltransferase [Clostridium tetani E88]</t>
  </si>
  <si>
    <t>AGTTTCTTTTAATACTTATATATAAAGTAATATTATTTACCAGGTGATTTTAATTGATTACATGCTTTAAGGCATTGATTTAACAGGGATTGATTAATGTTTAAAGGAAGCATTTTAAAAAAGCTAAATCGCCTGGTAAATTTTTAACGAAACCTTGAAATATCAATGGGTTTATGATATTCTTAATTTTAAGAAACCTTGATTTTACAGTGGTTGAACAATAACAAGAGTTGTATTTAAATAGTAATAACTAGAGAGGACATTGTTAATAAGATATGTTGAACAATAACAAGAGTTGTATTTAAATACAAGTTACAGTTAAAACAGGGGTAGCAAGTGTGGTTGAACAATAACAAGAGTTGTATTTAAATTGCCTTTTATATAATGTCTGTAATGCACTTATCTCCGTTGAACAATAACAAGAGTTGTATTTAAATATAGATAATGGTTCATAACCTACTACATCCATTTCGTTGAACAATAACAAGAGTTGTATTTAAATCTTTTAGAAGAAGTAAAGAAATGGTTACTTTCAGGGTTGAACAATAACAAGAGTTGTATTTAAATTTTTTTTTATTTCTGTTTTATATTCTACGCCTGTGTTGAACAATAACAAGAGTTGTATTCACATAGTGACTAACTACAATTTACTGCATTAGTTACCATTTTGTTATTGTTATAAATATATTGGTACGAATAAAAACTAAATATAAAATTGAAAAATAAGGAGTCTTCTAAATTTAGACTCCTTATTTTTCATGGTATATGCTGTAAATTATTATGTAAAAATGTTATATTTTAATAACATATGGTACAATATAGAATAACAGAAACGTTTTGGTTATATGAAAAGTTTATAGAGTGATACTTGGGAACTTAAAATTTTTAAATTAAATATGTAAGGGGGATTTTA</t>
  </si>
  <si>
    <t>Intergenic region: Linkers</t>
  </si>
  <si>
    <t>1578402..1579985</t>
  </si>
  <si>
    <t>&gt;gi|28203578|gb|AAO36019.1| conserved protein [Clostridium tetani E88]</t>
  </si>
  <si>
    <t>CRISPR-associated protein (Cas_Cas02710);CRISPR/Cas system-associated protein Csx1</t>
  </si>
  <si>
    <t>CRISPR/Cas system-associated protein Cas4-like protein</t>
  </si>
  <si>
    <t>&gt;gi|735001685|gb|KHO39108.1| NTP-binding protein [Clostridium tetani 184.08]</t>
  </si>
  <si>
    <t>MHLGVEKDLQAALEFYKSNYYVLTDNHINEIIKFEYLIPKIKELLADINIYAQEYLISTHRFRGIVDLIVKNDDGTVDVFDFKYSNAIEHYMESLQLHIYKYFLEQQGFKVRKLGFIFIPKISIRQKKTEDLYQFRKRLFQELKASEIQIAEVPYNPNKVVEFMDSIIDTTEVKEYKKNPTRLCDWCEYKEYCLKGNDYMILPKNERRERKIDTNPDLWIYADSYVGKSTFIDQYEDLLFLNTDGNTDNTTSPLIRIIDKVWYEGRMQKKKFAWEFFIEAIEELEKKENDFKRVCIDLVEDLYEHCRLYTYDKLGIEHEQDAGFGKGWDMVRTEYLSAIKRLKNLGYQIIYISKEVVKEINLKNGAKLTTINPNINDKVANVLAGTVDLTVRAYMEGEDRYLQLEKKENVFGGGRFNFKARKILLDMKEFIKALEEAQEGVETYSKMTATEETPKKEEKASKRRTKKEEDTVVEEVNEPKEEPTEEVKEDKSEEVPKEEKPTRRRRRKADEE</t>
  </si>
  <si>
    <t>&gt;gi|28203450|gb|AAO35892.1| hypothetical protein CTC_01328 [Clostridium tetani E88]</t>
  </si>
  <si>
    <t>DDE superfamily endonuclease; transposase</t>
  </si>
  <si>
    <t xml:space="preserve"> hypothetical protein [Clostridium drakei] WP_032077065.1</t>
  </si>
  <si>
    <t xml:space="preserve"> hypothetical protein [Clostridium acetobutylicum] WP_034586773.1</t>
  </si>
  <si>
    <t xml:space="preserve"> hypothetical protein [Clostridium botulinum] WP_024933144.</t>
  </si>
  <si>
    <t xml:space="preserve"> hypothetical protein [Clostridium sporogenes] WP_058009048.1</t>
  </si>
  <si>
    <t xml:space="preserve"> CRISPR-associated endoribonuclease Cas6 [Bacillus thuringiensis] WP_001008582.1</t>
  </si>
  <si>
    <t xml:space="preserve"> hypothetical protein [[Clostridium] purinilyticum] WP_050355590.1</t>
  </si>
  <si>
    <t xml:space="preserve"> CRISPR-associated endoribonuclease Cas6 [Bacillus thuringiensis] WP_001008581.1</t>
  </si>
  <si>
    <t xml:space="preserve"> hypothetical protein [Clostridiaceae bacterium mt10] WP_055666020.1</t>
  </si>
  <si>
    <t xml:space="preserve"> CRISPR-associated protein Cas6 [Bacillus thuringiensis serovar huazhongensis BGSC 4BD1] EEM80234.1</t>
  </si>
  <si>
    <t xml:space="preserve"> CRISPR-associated endoribonuclease Cas6 [Clostridium botulinum] WP_045540188.1</t>
  </si>
  <si>
    <t>&gt;gi|640494750|ref|WP_024933142.1| hypothetical protein [Clostridium botulinum]</t>
  </si>
  <si>
    <t>&gt;gi|692120813|ref|WP_032077064.1| hypothetical protein [Clostridium drakei]</t>
  </si>
  <si>
    <t>&gt;gi|640494751|ref|WP_024933143.1| hypothetical protein [Clostridium botulinum]</t>
  </si>
  <si>
    <t>&gt;gi|951395774|ref|WP_057770842.1| hypothetical protein [Bacillus sp. FJAT-25496]</t>
  </si>
  <si>
    <t>&gt;gi|91201514|emb|CAJ74574.1| hypothetical protein kuste3811 [Candidatus Kuenenia stuttgartiensis]</t>
  </si>
  <si>
    <t>&gt;gi|159892038|gb|ABX05118.1| conserved hypothetical protein [Herpetosiphon aurantiacus DSM 785]</t>
  </si>
  <si>
    <t>MDNVLIINLGNSDIEKEGNKIEFGEFREKTKKIYEQLEGANKEEKQEIFKYLDFPIIKAIIDKVDGELKNEKLDKVILAYTNQKFNNNKDTVYLYEILKQKKHLVNNLETDNQDIWEKRLKETNFKQSYNIDFDPSDIDRMYNFYAEEINELNNKKIKKLFFSITGGASAMNFALLINAIEKFSGQLIPCYLSRGKKVAYKVNIAKNLRKQILKRDIKILINNKDYFAAIKMLENLEDGIVDDMSKLELKNIILALKYAEARIQFNFDKCKEYGEKCLDNTAEYREEFSQAVKDILIEKDDYINRLVELKNNAIYLYKKGSYTDFLGRVYRFQEAVYEHILGQYDLIIEKSNGVKINKEILKSRYSDKKEILDNIKIAGNKLEYEKI</t>
  </si>
  <si>
    <t>MKNILITNLGNRDLQIHKDNVRAIKELYNDDEKMKDILNKGRLEDDGYMVFSKIFRELTQKILEYYPKGIEYIDFPIIKSIVKKVEGDLENEKLEKIILMVTDQQDIKHNGQDTVYLGEIIERLHRDKKLEIGLNQSKDNIEIASFCTKSNPSDYDEMRKFYQEKLSKEYDSNKIFLNITGGTPAMAFGLLYNASINASCRVIPFYTKQNTNRTVKFNISETLRKDDDKKQICEFITKNDYMTANILLEKYNNKYGVLEGKYETALNMVKAAHARIQFDFESASRYIDKAQDYDSGSRAVCDRFIYFIKELQNKQKIYLLNELKNNAIYEYENGAYTDFLGRVFRSLEDIYRFILIKKNILKINENDNLKLNKAELESAGIIVKGKLNVPQMSTILEKILEKESEEYKLYIHCTKMDKLRQIRNDSVLAHGYKGVSKDKIDREIGNAIEFLGNLIVQYKKVFNIEINDDHFYDKNGEFNSHLIKLIEEI</t>
  </si>
  <si>
    <t>&gt;gi|724474333|gb|KHD34262.1| hypothetical protein NL50_17710 [Clostridium acetobutylicum]</t>
  </si>
  <si>
    <t>MKNVLIMNLGAQDLQIKADKLKKIRELFSDDKEMKETLESGKLMGKHFTVSPNNFRKLTSKLLEYYPKGIECIDFPIIKSIIKKVQMELENQQLQKIILIVTDQNDTKCNKKDTIYLGEIIKKLSIDKKLEKELNKSMENVEIVTCCTKSNPADYDEMIRFYDEELREEYDSDVIFLNITGGTPAMTFGLLYNTSINASYSVKPFYTKQNTNTSVKLNICETFRKDDDKSRICEFITKNDYMAAKILLEKYSEKYEVSKKKYQTALNMVKAAHARIQFDFENASKYINKAEDYDSESRFVCDKFIYYIKELQNKKNIYLLNELKNNAIYEYKNGAYTDFLGRIFRLQEAIYRYILIKENVLEENKKSGKIQRTREEKFRYNDNKPKIDIKYMSDKLREILAQESKEYELYNYCTKMDKLKQIRNNSVLAHGYEGVSKGKIDDEIGDTIQFLNTLLLKYKKVFNTEINDDGFYEENGEFNKQLIRIVGEI</t>
  </si>
  <si>
    <t>MSKIISTLIDNDDVRNIVNRMEEIKDVKQLRNKSILAHGFEGISKEKIQGKLNCEEKDISKLLEEVMCKILVLFKIGTIEDMFYCENSRYDCILIEMIEKL</t>
  </si>
  <si>
    <t>MECEASDVVKKNILICNVGNRDVQFAQGENEFPKNNFREVSKKIYGQYEEKKENLHFPIITTILLDLTKRIKKLNIHEILLIATDQNPPHFSDTLYSAQLIRKYLLDTKDDRKIWGGYLNQLKKPKIIAMQNNPSNMDDMYKFYSEQLPQILGDLDQYQNIFFSITGGTPAMNTMLMIHGINVGKDKAQIVYVPNKSGRSRNLNITGRMLLENHLLTIRQNIQHFEYHSAIQYLENNQEFFASRFPIKMLQNLICIFKYAFLRISFQFGEALEFIGHFSESRDDASLENLYDYIRDLTEHNVDDHVDKYMAELYWNINMLYSKGQFIDVCLRLFRFQEQSLREFVKRKLGVVLDEKVINQEWLKNNTGLRAYLEKSKIRYQGTITRATLQETANYYIQNQESALNPILSKINLFDELSTLRNNCIGAHGFSGITEEKMYELMQNKFKLDAIEDFKEALFSTMKEIYTAIFENDELLTENQYEQMNQVIFKQLDKMSKVEVE</t>
  </si>
  <si>
    <t>MHNKIKILLIANIGSRDLQLEGEAIKPARIEGERMNENFKSVSEKLSTPILSPIINYLKDNNPDSDIELLLFSTNQEDAAEHYRSNDTLYFAKCIQQLYRGKKPITKVAIKEIDANPNLYDSMFEYFGKFLSGKKSMFDDHFDEIYVSLAGGIPACNMALCFHSISIFQQKCVPVYSLEGSGIVVPLQIGKQLIKNSKIALVLKQIENFEYSVASSLLRDLNQEDIASVAEITRHRLNFNFDLARSQSGKLIAKVSGKIRNLLIVFTSEFQELLDHDLKSLILELYFNAEIKWKKGEYLDFLGRLFRFQEAVLRYIVETNLEIVTDTDKNKNTYENYSRGIQNIEGLIPYLEQYPSENNKLLYNKPSVPTLMAILNFITQKNEGNTSFSNIFNTLRELQRLNTLRNKSPLGHGFEGVSKEKIEKIIPGFSLEQLVLVIENLDIKAIENPFIRVNKLIESLL</t>
  </si>
  <si>
    <t>&gt;gi|934119136|gb|KPL91718.1| hypothetical protein SE18_01685 [Herpetosiphon geysericola]</t>
  </si>
  <si>
    <t>MRRIALCNVGNSDVAVNGVIIRPPRPAGEQHWQTYSEHAFSAPIIDAYARYFEQRQIVLDCVILFDTDQAENPTTSITDRYGVSLRDKDTCWFGKILERYLQERWSHVIRSVERRTIHNVNPSLYDDAMHAFGQQLSAINHQADTYYYVLAAGGTQAFNNALQFKAIARFRENCYVLYKSEHDSAPYSLNIPKQLLDSFNISTAIQLIRQHNFLGAITLLEGSVDKNIIEILWYAKYREDFNFDLAAQIIERIQFHVDGILRDLIRSIQHNAYQINQTDLKFLLVELYYNAQIAYDNGRYADFLGRVFRFQETVLRYVVETSFNISTDYSKAKKAASSTQFTKLLADDPALFEHLEQATIDGNKLDYSHFSVPVLVAMLNFLTKQQAQTYISQRQAGIYIGLREQINKLSNLSEMRNQSVIAHGFEGVSKEQILEKLKLNQDQTPLDLLRTILAKIEISVPPSPFQQIQAVLIEKLYSLI</t>
  </si>
  <si>
    <t>MQRIAFCNVGNSDVAVQGAIIRPSRPAGEHHWQTYSEHQFSAPIIDAFARYFQHRQLMIDRLIMFDTDQADTPASSVKDRNNVSLRDKDTCWFGMILERYIQEHWSHVIRMVERRTIYDVNPSLYDDAMQAFGQQLANIKHQPETEYYVLAAGGTQAFNNALQFKAIARFREACFVLYKSEHDQWPYSLNIRKQLLNSFNISTPIQLIQQHNFLGAITLLEGSVEPGIIGLLRYAKYREDFDFDSAQQILAQIQFDVDGSLRDLVRSIQHTAYQINQADLKFLLVELYYNAQIAYTNGRYADFLGRMFRFQETVLRYLVETTFKLSTDYSKAHKAENLAKFNQLLVDDPTLHAYLEQATLGDQKLDYQHFSVPVLIAMLNFASEKAGQRYLSKQQAGLCIGILKNLHKITNLAQMRNQSIIAHGFQGVSKEKINEAMQLKLEQTPLDILRDILSKMQLDLSESPFQQIQTTLTQKLYSLI</t>
  </si>
  <si>
    <t>&gt;gi|222447771|gb|ACM52037.1| conserved hypothetical protein [Chloroflexus sp. Y-400-fl]</t>
  </si>
  <si>
    <t>MTILVMCNLGNSDLNADSKRPSKPRPEGEQLWRSFTEHQFELPIIEPCLRFIIGRHPGDQLRLVCFYTDQPENPETTKADRFGVSLRDKDTIWLAHIAQRLIREKFAGQVSEVEIVRIENSRGPDLNPSVYDEVFEAYAYLLQRFVNQQVDRCYILTAGGIPACNFALQLQAMIAFADRCHFIYPPEGGRVTELRIGEEMSKAFQRVNALNALDQRNFPAALLSARAARVGEWIVALLEYAVYREAFDFQQATQAGARAQRHASGSIREFCRELQDDLQQLIRNDAAALLREVAYNADIAYRNGRYADLLGRLFRFQEGVLRLIVEKYLGLPTDFSKEQRDASLARYLELIDGNPALRDFLDQRTLDGKPLRYRDGPNRPVMQALLEFVLNGGTRADGTPFATKKDRERLSGVRERLNRLDALAELRNQSVIAHGFAGVAREAIDSAYKGGADQIVPDLYKTIELLDNPVHKSPFDRIAETVQRELRRGT</t>
  </si>
  <si>
    <t>&gt;gi|156233287|gb|ABU58070.1| hypothetical protein Rcas_1982 [Roseiflexus castenholzii DSM 13941]</t>
  </si>
  <si>
    <t>MHLLVLANIGNSDLIADSRRLQRPRADGEAAWQTFERHTFETPIIEPCVRWIIGRNGRIDRLILFYTDQPATPETLKPDRSGMSLRDKDTLWYARIIERLLRERFGDRIGHLECQAIRRIDGRNINPSIYDEAFDAYAGLVAPLVDAQTTCYVLMAGGIPACNTALQLNAISAFGDRCRVVYQPEGGQPYDLRVGDQVLNVFRRATAIDALERLDFATALPLVRQVADGAVAALVAYAHYRECFDFERAQTTLSHGIRQASGELRSFLANLEHDLDPLMLRSDIDALLRELVANATITFRNGRYADFLGRLFRFQEAALRFIIETKLGLPTDMSKERKATNLPEYRQRIDADPGLKAWLDARTIDGTPLRYDTPNIPTLQAMLDYLIDPASVKPDGAPYLPKDERGRLTGVKQRLDKITSLSQLRNQSVIAHGFAGVSRERLAEVYGGDPDALIADLREIVKLLGLSAQESPFEQIAGIAIEQLRHLT</t>
  </si>
  <si>
    <t>&gt;gi|640494749|ref|WP_024933141.1| type III-A CRISPR-associated RAMP protein Csm5 [Clostridium botulinum]</t>
  </si>
  <si>
    <t>IGEVKKYDLICGNSFNNLIDVNQSIKTKGIPYIPGSSIKGSIRTALIYNKLLKNGIDFGKIKEISNLKNKYYCYLGQDIFRQNDKLIYDDMMKNLLVRDTDIISNNKVKVYLCRAVNLYESIKNGNISTSVKSLNECIEEYTDFTFSIIIKNSLISKEELYNNINSFYEKILLKEIQEIEKLKLNIINSQYKLLLNEINEFRKYNNGFILRIGGMKGIFSNTIDSILSKKELEDIRNAHKNKRKKTGEFPTTKWCVMDEYENIKTTLGWIKIMEE</t>
  </si>
  <si>
    <t>&gt;gi|692120812|ref|WP_032077063.1| type III-A CRISPR-associated RAMP protein Csm5 [Clostridium drakei]</t>
  </si>
  <si>
    <t>MSYLQKDIINLKIKTLAPIAILNDDNSKLSPYIDVIRDKDEYILLDIDKISDILISDEKYYNKYLEILRNKRSNSRDKYTIKNLLRDKNIKLEEVEAGRIKCSCNIKGNVEINTCIKSKGIPYIPGSSLKGGIRTAVLYNKIDKNDVVGKQKIFSREYVGQDIFRKNPKSVQEDIFKNLIIRDTEIDSNIQTSIYEARSINIYKDINSEKLNLDMKMLLECIDQNQTLNSQIILKGNDFKKEDLFYKINDFYEKAINKELGEISKVRFNEKDILINEYSLLLEKIRKFKNDKNGFISRVGKLKGFFSNTLTAELNDDEIYNFAIYPKKRRKKGEFPTTKWVISSDNDIRGTFGWIEVKER</t>
  </si>
  <si>
    <t>&gt;gi|724474332|gb|KHD34261.1| hypothetical protein NL50_17705 [Clostridium acetobutylicum]</t>
  </si>
  <si>
    <t>MNYLEKDIINLEIKTLSPVVILNDNNSKLSPYIDAVKDKNEFVLLDIDKIADIIINDEKYYNKYLGILRNKKSNSIDKYTVKNLLQDKNIKLENVEAGRIKCNGNIRGNVEINTCIKSRGISYIPGSSLKGGVRTAVLYNKIEKNDVVGKKRVSSKEYVGQDVFRKYPKIVQDDIFKNLIIRDTAIDAKAKTSIYEARSINIYKDINSEKLNLDMKLLLEGIDKNQTLYSQMILKNKIFTKEDLFYKINDFYEKVISKEMDEISKVKFSEKNILINECNLLLEKIRGFKKDNSGFISRVGKLKGFFSNTLAAELNNDEIYNLVVKIKKKRKKGEFPTTKWVVLKDDSIEGTFGWIEVREI</t>
  </si>
  <si>
    <t>&gt;gi|333751800|gb|AEF96879.1| CRISPR-associated RAMP protein, Csm5 family [Methanotorris igneus Kol 5]</t>
  </si>
  <si>
    <t>MKLEMLSPLHIGSGETLTPADFIANESEIIVLDLNKLFNMLISIGANIDEITEILETESYPWKKILKKYNLNPKEFERYSLKLIGNKGKYSMQVRAFIKSGGYPYIPGSSIKGAIRTAIMYKIVKNNPELLNQAVRKLYNEVKDLNSRGIGRVIKTADNWLEARIFGCNNRGYYEPKKDTLKGLIIRDSERISPRKLKVYGVWTIGERGTIPQYVEGLENVKIDFEFTIDENLLKLNYGEFNGTLKDINWEFIENALREFYEEVIKVELREIHKYGRYRDEVLEFYQDMQMKLESGEIPIRIGWGSGWYSTTLGVLLKTHPNFENLRRKLGLGRNPKTKKIVNDFPKTRRVANKKPLGWCFLKC</t>
  </si>
  <si>
    <t>&gt;gi|390520420|gb|AFL96152.1| CRISPR-associated RAMP protein, Csm5 family [Thermococcus cleftensis]</t>
  </si>
  <si>
    <t>MKLTVLSPLHIGNGNELTVIDVLPLNDGRIAVLDLERLMLELTSAGADVEEILTLVKAPDIMEDMYIWKRYLSDYGVGLEKVKKYTLPVVGRIAPRSMRIREFIKSSGRPYIPGSSVKGSIRTAVFYHVALKYRSRVEKLLEKLADSEGRINPKRADDELEMLVFGYARGRRGRRRYEPKRDPMRALVVRDSEPLSIRNLKVYAVSTVGGKSEIPQYVEGVEGIDVEIEIRVDNELLSRAMRAGELNGLLADTIKGKEDFEDLIWKAIDSFSREVISFERRELRKYGAFRESVGRFYSQLERMEGHKLRVGWGSGWYSMTLGPLILGTDFFKHIRRKFQLGRKPGTHALSGDFPKTRRVANSRPMGWVILRE</t>
  </si>
  <si>
    <t>&gt;gi|261370333|gb|ACX73082.1| CRISPR-associated RAMP protein, Csm5 family [Methanocaldococcus vulcanius M7]</t>
  </si>
  <si>
    <t>MKLEILTPTHIGSGEKLLPTDYYPIKDMHGNITKIIVIDIDKLFNTLISMGVNVNEVVEILRESKSYPLTKIFEKYHLKPKDFEKYPLDIVGGYGKYSMQINTFIKTCGMPYIPGSSIKGAIRTALMYYIVKDNKKLLSDIINELNKIVTQKNAKNFVKRADDKLDKKIFGNDPKFDVLKSLIIRDSEKISLKKLKVYKVEILGNDAPIPTYIEGLENIKINFEMQINDAILKNVNFNGMLKNIDFELIKNAIREFSKAVINAEINEIYKYGKYKENMLKFYKNLEDKIEDGELFIRIGWGSGWYSTTIGVLLKTHPKFEELRKKLGLGKNPKTKKVVNDYPKTRRIVNNKPLGWVKLEGELWLI</t>
  </si>
  <si>
    <t>&gt;gi|189495640|gb|ACE04188.1| CRISPR-associated RAMP protein, Csm5 family [Chlorobium phaeobacteroides BS1]</t>
  </si>
  <si>
    <t>MTKALISHKVSLTTLSPVFIGAGAEHVLSPYSDFVQRGDSLIYIDTDRLQDAMQGDKALIEAFVKGMRHIENNRLTFVLEKFITGTLGREVDDFAARVVRIDGDIQKNHIRRFIATGGKPFIPGSSLKGAIRTAVLVDWLLNRKAGEPIFNQIRENINKRDRRSLKDMNLEQACFGTISRDVFRNLRISDSSVIESSSLWVGEMRRVALPTEKKKKQQQSSIPQWSEVIGPSVETTFPLSLTTPIEKTGFDFLDHQSVTKLFPIINRISLDSCLRELGELKGNQDFRDFFRFYEKLEQEITSLKTDEAILRLGGGKTWFDNSLGLSIDCEEFRPEALLKKYLDLVLDFKHDPFPSTRSAIVRNGVPVYPLGWVKLTLLKN</t>
  </si>
  <si>
    <t>&gt;gi|217336103|gb|ACK41896.1| CRISPR-associated RAMP protein, Csm5 family [Dictyoglomus turgidum DSM 6724]</t>
  </si>
  <si>
    <t>MKIKIQVITPTLIRSGEVISNVSECVIEDNRLKIIDKEKLLNMFKDKNLKNFVNELSSMITNQRENIKDLLNKYKIPIDEVIKYSLEIKSKIERNNESSRQPSRNIYMPILTGENAYIPGSTLKGVIRNALLFYALEKDKSKQNAFLEKTAERIKSEIPKKNKPYIGEDILRTNEKDIHTDIMKYIIVRDSSLVPLSELNVYVIRRIPHQKLSQYVIAIPAGKEFDTEIIIKKDMISNIPTEWKDFFEKEPEEKLWSALKNYSLKLSKKEQELLSELSSKKYSNNEEAKNTINDLIEHYNKVQQELKEQEQKNKEVIYLPIGFGKTYYYNSLGYFIKTEQLKNLGIIRRNVDPQIYPSTRWAVQIGKKLFPLGGVYIIRND</t>
  </si>
  <si>
    <t>&gt;gi|516896816|ref|WP_018153863.1| type III-A CRISPR-associated RAMP protein Csm5 [Methanothermococcus thermolithotrophicus]</t>
  </si>
  <si>
    <t>MNIFEQNNSTKKTLKITTLSHLNIGCGDFYTNLDYYIEGSKAKIIDMGRLLESLDDANKIDELVKLIKSNMGNNRMEIGVKEAYESINIYPDKFILKEIDCKIKEDASVQIKKFINQNGKYYVPGSSLKGAIRTAYIFDYYDKNIDKLVSILKDRGIYNNKKGSAVVENAIGKIKDDFFKYLLITDSDFIDSNNFEFIETRRYNIEYKRKNKSNIYGNKECKEALKKGSEFTIELTIKKGFPNNFEEIKNMCNNLTRTIIQFEMKNRYLPQGLKDFYKNKILNDLNNNNAFYLLLGSGSGFLSKTIYLLLWKHNKDLNLIKRILPLKKGKDKRTGKFLVQPVNDYIEFPRTRVIDSKKEIPMGWIKIEGIK</t>
  </si>
  <si>
    <t>&gt;gi|656282876|ref|WP_029228522.1| type III-A CRISPR-associated RAMP protein Csm5 [Caldicellulosiruptor acetigenus]</t>
  </si>
  <si>
    <t>MAHEPFESRTYEIEVLTPTIIGGQDKIQSFEFVKDGDYLYFINFDRLLEENLFKESFIDELSRGLSTGGRDFNIKDVLARYNIDFKNSSKYKLKLEGVKRLSKEVVPFVKSAGRFYIPGSSLKGAIRSFVTKALNRNFIQLYENDLSSAYQKTLNSADRRNSVDPKYVSKDAEEKIFATPYESPFKHLKISDSDFVSSENAGVYEIKVMNICGGQVKWFAGRSNEDDPDRAVSIIAEGIKPGAKLIGSIKIEKDFVEGNQVVRGIKEKIGVNATATSPTEFLADVLKAVSKDYIQREINFYTRYKQAQIVSEYQKLLNVLNSLDKNQFLIQIGFSTGYLSKTVGIFFNKNHFEKLAKVDRQSKIYPELFPKTRRLVFKNGQVWTVPGWIKVTIK</t>
  </si>
  <si>
    <t>&gt;gi|724474331|gb|KHD34260.1| hypothetical protein NL50_17700 [Clostridium acetobutylicum]</t>
  </si>
  <si>
    <t>MKKVILSFKDNAKLHIGEELYDYISSDKLYSMIVNALSYVITENELNIIVKLINEKVKISSAFLGLKITKNNVHQYIDFLPKPYLLIREKEISRKIEEENLLNRKKYKNITWVSCNTFENLSKKYDFNEDYIDYSFKNGFIIDGRYYIENYEVEDDVRDILEDYSPIKKDMIQRNTIDRLIKASIDTYYDSFSILSIKESNGIKVEPYFYFFIDDDEEILKDKYIEALQLISIGGKRSLGAGVIENIDISEYKFNTFYNITRYVNISMTYPKESDLSKMSKYSLENRNGFIFSKKSTNIKKPTLRMIKEGSIFNGKVEGDIYSFKVEGISHDVHVYGKAFLYPFGGEK</t>
  </si>
  <si>
    <t>&gt;gi|692120811|ref|WP_032077062.1| type III-A CRISPR-associated RAMP protein Csm4 [Clostridium drakei]</t>
  </si>
  <si>
    <t>MKKVTLSFKNNAKLHIGEELYDYISSDKLYSMIINALSYIISVDELNGIVNLINEKVRISSAFLGLKVTKNNISNNIEFLPKPYILIKEKEISKEIEEENLINRKKYKNILWISSNSFGNMSKNYDLQEDLINYSFKNGFIIDGKYYVENEEVDEDVQKVLEDYSPIKKDMIQRNIIDRYTKESLNTYYDTFSMFSNKETDCIRIEPYLYFFLDDKEEILKDNYIQALQFISIGGKRSLGAGVVEKIGISNYKLDIYDNEKIYINFSMIYPNKKDLSKISKYSLENRNGFIFSKRSTNIKKPTLRMIKEGSIFNGKAEGEIYSLKVDGVNHDIHVYGKAFLSPFGGEK</t>
  </si>
  <si>
    <t>&gt;gi|640495148|ref|WP_024933460.1| hypothetical protein [Clostridium botulinum]</t>
  </si>
  <si>
    <t>MQLIPYFYFYIKGDLEIDKIMYAIIEGGIGGKRSLGAGTIKDISIEECDDFKENGERFINISMIYPDKQELNYIESYALENRNGYIYSQGPTDLKKPWIRMIKEGGVFTKRIKGNINDINVKDIDYPIYTYGKAFFITLGGNLDEL</t>
  </si>
  <si>
    <t>&gt;gi|407513895|gb|EKF48768.1| CRISPR-associated RAMP Csm4 family protein [Thermosipho africanus H17ap60334]</t>
  </si>
  <si>
    <t>MKRYRIKLKFRSPIHIGQKDNVFNDISKIIHSETLFSAIVNSYSLLYGIDETSRFINEITENNNLFNISSAFFYFKNKYFFPRPLGYNFGLDKKYDYKQVKKIEYVSEEFLNGEVKEPRIIGKFAVEGACGELSKIFAMEERPRIVVDRLTNSTSIYYMSGIKFFENSGLWFYLDVDERFERPVLSAIRLLSDEGIGGERTYGYGLFDLEIENVEVGKEDGENFLLLSNFYPKDAEELSRLITYKLYERSGFIYSPYGLVVRQPILKFVSEGSVLNEKVAGKILDVTPEFFNVHKVYRYGRAYLIPIKKEARD</t>
  </si>
  <si>
    <t>&gt;gi|516896815|ref|WP_018153862.1| type III-A CRISPR-associated RAMP protein Csm4 [Methanothermococcus thermolithotrophicus]</t>
  </si>
  <si>
    <t>MHIVKLIPNKNSKYHFGEGDLSESSVVFHSNSLFSAMVNNFIKLYGVDEFNKYGEEIKKLKISSLFPAIYKFKNKNGSEIEDEILFIPKPMVMLGFDKDTQEDIEEKPKDFKKIKFISIGALKKHNEKTLKKITIGKEYLITEDEKKKFGYNKPENMNLFKNIIEQKVSIDRIKGITLEDSEKGQLYAIEFIKPLRKDDKIVGFYFLADFNDIDGELVKKIRASIRLMKDEGLGGKRSIGAGIFKDIIIDEFNEDLSIDNKLLGKNYQQKNKTYISKEKNAVLSITIPKENEFENFNSYQLIKIGGYIYSSSNMEHITKLKKNVYALTEGSICEKSVEGQVLDLKPDTVEHEIVLNGRPILIPIVSYELDKGGIYEYI</t>
  </si>
  <si>
    <t>&gt;gi|217336104|gb|ACK41897.1| CRISPR-associated RAMP protein, Csm4 family [Dictyoglomus turgidum DSM 6724]</t>
  </si>
  <si>
    <t>MKVEVYKLLKEGPLLLHIGLRRLDRTSNIIHSDTLFSALSNSLIKLFGEEKFDLFEKNLVISSVFPGLRLSKDILLLPKPEIPIKTSEEDHKKYKKFQWISLDALKKLLANFDKNSKQIFIQNVEEFKFLNPRTLITKSEFEEIGEEIYFMGTTLEPKVRVSRETYYKAKADEENSYTTLYFQENLELHPIKLSNRKTIIPFLYFLKMKNNEIEELFTPSLSLTLEEGLGGERTTGKGIFDTFEKEELEVPENGEFEISLSLTFPKREEVNNLIYYQLVKRDGFIYYQKPTGYRKKTHYKIAEGALVRSPYVGENINVSPISSMKVISYGKSLGFKIS</t>
  </si>
  <si>
    <t>&gt;gi|651375100|ref|WP_026487326.1| type III-A CRISPR-associated RAMP protein Csm4 [Caldanaerobius polysaccharolyticus]</t>
  </si>
  <si>
    <t>MKSYRVKLKFKGPVHFGYKEKMDNVTEYIVHSDTLFSGILNCYSLLYGKKRTDEIVERVLCEDLPFKLSSAFLYIDEEYLIPKPINLDLSAVVGDFKKAKKIRYVPLDYSYKQAKSEVYIKGPIMITKNYDRIFSIDERPRVTLDRIEHSSEIYYLSSCTFGENVGLWFYLDVYDTGIEKEIQAAIRLLGDEGLGGERTYGFGLFCVDFCEEKDNFDLESDQYLLLSLFLPSEDDDLKDGLISYELTERGGYVYSPFSSNLKKKKVRMFLEGSVFKKKYNGKIADVTPDNFNTHKVLRYGIPYWKPILLSGQRG</t>
  </si>
  <si>
    <t>&gt;gi|548794099|gb|ERM92367.1| hypothetical protein O163_05500 [Caldanaerobacter subterraneus subsp. yonseiensis KB-1]</t>
  </si>
  <si>
    <t>MAVNAVKMYFISPLHSGRYGRGMENVDTVIHSDTLYSIIFQTWAKLYGVPEELPIKITSAFPFVENLYYLPKPGLKAPEFEKDEIREKYAKKVKSASVVTFEVFENWIKGWGIDYEKMVEDQRLLSENIKINTRPRIAVDRLSSDTSLYFVREIVFRKEKTGLYFAVECEKEEWQKIKTIFSLLQEEGIGGERSLGYGKFRAEFVEDFRLPSAEDGDKYVTLSLFCPANKEEIENAAVSYQLVLRSGWSIAGGEHFLQKRIFMFSEGSVFTKEVKGKTENVAPDKSPHPVYKYGKAFLVKAR</t>
  </si>
  <si>
    <t>&gt;gi|149794068|gb|ABR31516.1| CRISPR-associated RAMP protein, Csm4 family [Thermosipho melanesiensis BI429]</t>
  </si>
  <si>
    <t>MKNYRIRLKFKSPLHVGQVDKVETVVSDIIHSDTIFSAIINSYNLLYGKEKTKELLKFILENEDSILISSAFYYYNDIYFYPRPLGYKFDLDKKFDFKKVKKIKFVSEEYITGKVKTPIIINGLATDNKEIERLYFIEERPRITVDRITNETNIFYVSALRFIENSGLWFFLSLSEEIEREIFAALRLLSDEGLGGDRTHGNGNFDFDVEKVDFGRFQGDNCLLLSVYYPKNQNEIDSTLSYKLYERSGYVYSQYSMSYKQPLVRLFAEGSVFKNKVTGDVLDITPIGFEYHKVFKFARAYTIPIKKEAQYDI</t>
  </si>
  <si>
    <t>&gt;gi|748194673|ref|WP_039765739.1| type III-A CRISPR-associated RAMP protein Csm4 [Caldicellulosiruptor sp. F32]</t>
  </si>
  <si>
    <t>MDKNKICRAVMSFKAPVHIGEKEKLYNITRAFAHSDTLMSGIINAYSLLYGKDETEKLISKFINGTPPFEVSSTMPYVNSQYFVPVPLGLNMDEYKNKGIINAEHQKELKKIKFVREKDLLEGFLFKYRPAGSFLIPQSEFENGRKKAFSLGRTKERARVSIDRQTSSSNIYYFSHYEFEKESGLWFYLKINNEEQENKIKAAIRLLGDEGLGGDRTCGLGSFKVDFKDDVPQFKSDKSKYYMSLSLVNPKDEDEIKSVVFYEILTRSGYVYSKAGLGIKRKTVSVFGEGAVFSSKICGRVVDVTPEKFLSHKVYCFGLAFLVPLPEGVMLFGSR</t>
  </si>
  <si>
    <t>&gt;gi|640495149|ref|WP_024933461.1| hypothetical protein [Clostridium botulinum]</t>
  </si>
  <si>
    <t>MKKVILKIDNETKFHIGNGQEILEYIPSDKLYSAIINSLALTYSKYELNKLIEIINEKLQISSAFMGIKIKNKNKGIEKSIDFLPRPYMYIGNNNIISTQLLNRKKFKKINYVSNNVFLDFNKHYDSKKILSIMIFNKAI</t>
  </si>
  <si>
    <t>&gt;gi|640495150|ref|WP_024933462.1| type III-A CRISPR-associated RAMP protein Csm3 [Clostridium botulinum]</t>
  </si>
  <si>
    <t>MNLLMGKIFIDGDIILKTGLRIGGGNNSIEIGGIDNNVIKNHRGEPYIPGSSLKGKLRSLLEISTNRLKDGRPCNCGECSICSIFGVGANENKQNLPTRIIVRDAFLNEDIKKQMYEKQGQFKRLELNYTESKYENTIDRLNSKATPRLIERVPEGASFRLQIIYSVFNNKDIDNFNDLIKGMKLLEDDYLGSNGSRGYGQVEFDNLNIKIKVIKDYKTKEVLNKSSLTDIDSVCLKEKLNELIEIKGV</t>
  </si>
  <si>
    <t>&gt;gi|724474330|gb|KHD34259.1| hypothetical protein NL50_17695 [Clostridium acetobutylicum]</t>
  </si>
  <si>
    <t>MLGRLIINADLVVKTGLHIGGGSSSVEIGGIDNSVIKNHKGEPYIPGSSLKGKLRSLTELAHNKMGKNEKGENIPCNCGECFVCKIYGVSASEEIKNSDRLPTRIIVRDAFLKDSIAEDMRKKKGEFKDLELGYTESKWENSIDRLTSKANPRLFERVPEGTVFDLEVIYTIYNEEDINNFKHLIEGFQFLEDDYLGGNGTRGYGKVELNNIRVFIKTINDYTSKQIGEVIASLNEINDTWIENLKKQMSSTK</t>
  </si>
  <si>
    <t>&gt;gi|692120810|ref|WP_032077061.1| type III-A CRISPR-associated RAMP protein Csm3 [Clostridium drakei]</t>
  </si>
  <si>
    <t>MLGRLIINADLVVKTGLHIGGGSSSVEIGGIDNSVIKNHKGEPYIPGSSLKGKLRSLTELAHNKIGKNEKGENLPCNCGECFICKIYGVSASEENKSTDRLPTRIIVRDAFLKDSIAETMRRKEKDFKDLELSYTESKWENSIDRLTSKANPRLFERVPEGAIFDLEIIYTIYKEEDIENIKNLIEGFQFLEDDYLGGNGTRGYGKVKFENIRFFTKTIKDYTSKQFGDTKASVDEIDDIWIGKLKEQMIDTK</t>
  </si>
  <si>
    <t>&gt;gi|217336105|gb|ACK41898.1| CRISPR-associated RAMP protein, Csm3 family [Dictyoglomus turgidum DSM 6724]</t>
  </si>
  <si>
    <t>MDKFIGKIFIEGEIVLVTGLHIGGSKETGEIGGLDNPVIKTVEGIPYIPGSSLKGKIRSLLERTYDIKPPKEPGEPCGCGECEICQLFGSHSTENKTISRLIIRDSFLDEEDFQQKFGNALEGGYTEEKVENIIDRIKGTAKDPRIMERVPAGAKFKFSSAISIYEKDDIQKLLMTFVEGMRMLEDDYLGGSGTRGYGQVRFENLNISIKSIKDYLGDNTKKTIIEGKALSEIKMEDLTNKIEDKLSNK</t>
  </si>
  <si>
    <t>&gt;gi|206740623|gb|ACI19681.1| CRISPR-associated RAMP protein, Csm3 family [Dictyoglomus thermophilum H-6-12]</t>
  </si>
  <si>
    <t>MNKFIGRLFIEGDIRLLTGLHIGGSRETVEIGGLDNPVIKTIEGIPYIPGSSLKGKIRCLLERARNINPKEGEPCGCGKCEVCLLFGSHNDKTKTLSRVIIRDSFLDQEDFKNNFGKYFDRDIEYTEEKTENIIDRIAGTARYPRTMERVPAGAKFKFSSSIAFYEGDDVEKLVKTFVEGMRMLEDDYLGGSGTRGYGHIKFENLSFYVKPYESYYKDNQRKEIGKSVALTDKDIVEELVKELKEVLKK</t>
  </si>
  <si>
    <t>&gt;gi|77995774|gb|ABB14673.1| CRISPR-associated RAMP protein, Csm3 family [Carboxydothermus hydrogenoformans Z-2901]</t>
  </si>
  <si>
    <t>MEELKLLGKIVIKGKIKALTGLHIGGAQGNTEIGGVDNSVIKDEEGKPYIPGSSLKGKLRSLLENHEGYLSATKLVLQKKGAEPIRIHICNEPECPVCIIFGRNHGKYTLADNQTELVISNATPTRLYFRDACLDEESIKDIKPNLDLEWTEVKFENSIDRITSAANPRQTERVPRGAEFCFELVYNVLREEDKELFSKVLTAMKLLEDDYLGGSGSRGYGKIMFKDLAVYWKSREEYETGNFSAQPIVMGSLEELMQKNIPQLLK</t>
  </si>
  <si>
    <t>&gt;gi|654585897|ref|WP_028052952.1| type III-A CRISPR-associated RAMP protein Csm3 [Carboxydothermus ferrireducens]</t>
  </si>
  <si>
    <t>MEELKLLGKIVIKGKIKALTGLHIGGAQGNTEIGGVDNSVIKDEEGKPYIPGSSLKGKLRSLLENHEGYLSATKLVLQKKGAEPIRIHICNEPECPVCIIFGRNHGKYTLADNQTELVISNATPTRLYIRDACLDEESIKDIKPNLDLEWTEVKFENSIDRITSAANPRQTERVPRGAEFCFELVYNVLREKDKELFSKVLTAMKLLEDDYLGGSGSRGYGKIMFKDLAVYWKSREEYETGNFSAQPIVVGSLDELMQKNIPQLLK</t>
  </si>
  <si>
    <t>&gt;gi|651375099|ref|WP_026487325.1| type III-A CRISPR-associated RAMP protein Csm3 [Caldanaerobius polysaccharolyticus]</t>
  </si>
  <si>
    <t>MEELKFQGKYIITADIVAKTGLHIGSSESSLEIGGVDNSVIKDAQGRPYIPGSSLKGKMRALMEYAEGLINPDNLVFTVEKKDNKEESIRIHMCDKVDCPVCNIFGRNHGNHNFVNGGPKKIDSVITPTRLIVRDAYLIEESITKEMKENLDLDWTEVKFENNLDRITSNANPRQTERVPAGARFEGQFILNVLNDEGTKYLKKLLEAMELLEDDYLGGQGSRGYGRIAFENLKIVFRSKEFYEGTKDEEIVTQNCDCIREALNKLK</t>
  </si>
  <si>
    <t>&gt;gi|154154004|gb|ABS61236.1| CRISPR-associated RAMP protein, Csm3 family [Fervidobacterium nodosum Rt17-B1]</t>
  </si>
  <si>
    <t>MAVKSFKGKYIVKADIRLITGLHIGTSKDDLEIGGLDNPVIKDPEGKPYIPGSTLKGKLRVLSEFFNGKVDESGKPHACDDEKCVVCGLFGTGILRTESKTLYLRRLIVRDAYIDPESLKDLEEYLETKWTEVKHENMINRLTSRANPRPQERVPAGAVFKAEFVVNIFEGDNEDYLNELLKIMKLLEDDYIGGSGSRGYGKIKFENIKIIKREKDYYTGDKEERTIKEIKCLEDVAIKSSH</t>
  </si>
  <si>
    <t>&gt;gi|383110016|gb|AFG35619.1| CRISPR-associated protein, Csm3 family [Fervidobacterium pennivorans DSM 9078]</t>
  </si>
  <si>
    <t>MEVKDFVGKYIVTADIEVKTGLHIGTSKEDLEIGGLDNPVIKDPKGRPYIPGSSLKGKMRVLSEFYHGKVSKDGNVHKCTDPNCPVCGLFGTSVDNKSDNTFARTRLIVRDAYLDEKSLEPLSDFLETKWTELKYENTINRVTSRANPRQQERVPAGAIFKAEFVVDIYDGDGDKFLKNLLLAMKLLEDDYLGGSGSRGYGKIEFKNIKVLKRERDYYLGNKEEEKVGEYSTLKKALEELK</t>
  </si>
  <si>
    <t xml:space="preserve"> </t>
  </si>
  <si>
    <t>Clostridium drakei strain SL1; coal mine pond sediment, 1997</t>
  </si>
  <si>
    <t>&gt;gi|640495151|ref|WP_024933463.1| type III-A CRISPR-associated protein Csm2 [Clostridium botulinum]</t>
  </si>
  <si>
    <t>MEKDYKTDKFREYEEYFKKNVLTLDKINYDQFIEKSKDYSRLLKNNGLTTSMIRKIYNEILKANEAIDLKRLRPILAYTYGRNRVKGLQSLFYTLDDLLKRLNLKTNYLEIENVKEFLEVIIAYMKFYGDRY</t>
  </si>
  <si>
    <t>&gt;gi|692120809|ref|WP_032077060.1| type III-A CRISPR-associated protein Csm2 [Clostridium drakei]</t>
  </si>
  <si>
    <t>MNNNSGWNNRNHQNNKFQNGKPQNRNERYDDSEKYANYFNEIILKITSLKEEYDKYINECKDYAYYLKRDGLTTSQVRKIYSDIMNAETAIDLKRLRPRLAYIIGKNERNRAIKSLINILDKGIEKLNIKDVDEEIKSLKEFMETIVAYRKYVGNDK</t>
  </si>
  <si>
    <t>&gt;gi|724474329|gb|KHD34258.1| hypothetical protein NL50_17690 [Clostridium acetobutylicum]</t>
  </si>
  <si>
    <t>MSKNNGFYDNRKGTNSKPQNGRQKTNDSEKYFSEIILKITSLREGYDVYIDECKKYAKYLKSEKVTTSQIRKIYSDIMNAETAMDLKRLRPRLAYIYGKNEKNYAIKSLINILDEGIKNLEVNDNEEEKKSLKEFIETIVAYRKYCGDNT</t>
  </si>
  <si>
    <t>&gt;gi|916689226|ref|WP_051296317.1| type III-A CRISPR-associated protein Csm2 [Flexibacter elegans]</t>
  </si>
  <si>
    <t>MKGEKNHQKDSNSNPKGDFRTKTFAELAQEADNFFKNGLKSELLKFKQSDKIDAIFEKTEDFVEEYGKDVSTHQLRNIFQEIKKAKDVASLKLIRPNLAYIAGRLDNIKAKTFVAFLDSLIKEVKDETTLENFKDFMEAIVAYHKFYGSK</t>
  </si>
  <si>
    <t>&gt;gi|806921337|dbj|BAR52340.1| CRISPR-associated protein, Csm2 family [Tannerella forsythia KS16]</t>
  </si>
  <si>
    <t>MAEKFRQQPQSYSQNKREESSLQDFAQKVKQRYFEGALFEQLLQLNTSDVGLQKKLPVDAIINAVEKFIKNYANEITPTQLRNIYSKIKGGDSPLELKLLRPNLAYVAARQGKKEAKEMIAFIDLLIQKTDDRSLDSFKKLMEIIIAYHKFYHTKK</t>
  </si>
  <si>
    <t>&gt;gi|206739443|gb|ACI18501.1| CRISPR-associated protein, Csm2 family [Dictyoglomus thermophilum H-6-12]</t>
  </si>
  <si>
    <t>MNERNFPQKRKSSVNPEEGWRSEVEKFLGKDFVQRVLNFHDLEIEEFKDFNNKIQKFVEDIANNITTSSLRKIYDLIKNSEDASDLVFKLPYMVYMVGKEKDAKREALGKLYIALKDPIENIKDERQVRNIKKFAEALVAYQKLYGGKEER</t>
  </si>
  <si>
    <t>&gt;gi|333751706|gb|AEF96785.1| CRISPR-associated protein TM1810 domain protein [Methanotorris igneus Kol 5]</t>
  </si>
  <si>
    <t>MGYSKYQNPNPKNENKAGKNSDKLKLLDEILNVNDKNIKKFLNYAEEFANKNLKYISFTKIRKFYDYLNEISPEDEDWIIKFAHLKPMVAYHYGKEKRNQGLFELKKLIDAVFDKIYNENDENKRKEMFKHFKKFFEAIIAYKRFYEGK</t>
  </si>
  <si>
    <t>&gt;gi|478431572|gb|ENN95915.1| CRISPR-associated protein, Csm2 family [Methanocaldococcus villosus KIN24-T80]</t>
  </si>
  <si>
    <t>MGYSRYQNLKGERGEGNRKKEEKEIVLNDKEIDIILNITSENANKMVEIAEKFANEILSIPNTKIREFYDYVLKIKENEDWYKKLVLLKPKMAYTYGKETNKGKKIALKKLHDTFSEIIDRIDNLNKFNNFKTFFEAVIAYHKLHGGKEN</t>
  </si>
  <si>
    <t>&gt;gi|2622181|gb|AAB85570.1| unknown [Methanothermobacter thermautotrophicus str. Delta H]</t>
  </si>
  <si>
    <t>MVISMSDLTFEDVKKEISALDKLSDLEAKKYADTGGYADVIARANNLKTTQLRKFFSAIRSMEKKADSWKSIEADFYLLKPQLANARGRDLIPEGFYEVMKKMMDKVDRGDDDEKIENFRVFVRFLESIVAYHKFYNPRS</t>
  </si>
  <si>
    <t>&gt;gi|902966513|ref|WP_049685559.1| type III-A CRISPR-associated protein Csm2 [Thermoanaerobacter kivui] &gt;gi|694166717|gb|AIS52888.1| CRISPR subtype III-A-associated RAMP protein Csm2 [Thermoanaerobacter kivui]</t>
  </si>
  <si>
    <t>MPNVNIRALKNEILKEVKTAINPDKDKDGKVFSEVAKKTGHLLKESNVTVTQLRKVFTEVKRLSPEDENYKYKLKLLKAKMAYTSGRFPKLKDFQDIVDEALPIAEQNEKTLERFKDFFEAVVAYHKFFGGRE</t>
  </si>
  <si>
    <t>&gt;gi|640495152|ref|WP_024933464.1| type III-A CRISPR-associated protein Cas10/Csm1 [Clostridium botulinum]</t>
  </si>
  <si>
    <t>MHICYKSLLYSFLRYVESIDKAMYKENAFKLKDKLLNPILQESYELVTKNIKKKKCKDGTFRLMNIFSNINDSKRKKFNLLKEIDINRYDNILKENGEEIDKAYCINYVKSIIKKLLQNDNEKIYFLMSKYCSNVPFINSKNCDISLFDIAKVTAAIATCKEKNKEEYILIKGDFSGIQSFIFKTSSDGALKTLKGRSVYLTLLQEICAKYIVKELGLSLCNILYSGGGNFYILASKSDENKIKLLRKQLSKLILKAYNGEIYLALGYLSFKEEDFKNFNILWKNIGEEVGFLKSKRWSELNLKESFNEIFGPLDLGGRREHSCRLCGCINKNLKEGMCDLCISFKDFSMEMKKANFYCEKIIPKADISLHNNVKDIFHELGFEIKFSDKPLKGFKNYIINSCDFEAYDGFIFKSVKLSDESLDYMVQKQKGNNKVGVIKLDIDNLGKLFINGLGNEGSISKIISLSRNISMFFEGYIENILYKSKRLDKLKEYLKTSDWEKRVTIIFSGGDDTFIIGRYEEILEFALLIREVFEEFVGGEQLTFSAGIGIFDYNYPVINIAEDTERCLELAKNHIEGNEIYAKKNKVCIMGQVFTWNEFLEIIKLKNLIEEIYLLSSKKSIFEKINKSTLGFKAVVEGGKRLNYIKLHRLAYYLRDLNNASNKNLKNKVEELIEFYEELCLKAFMGNNKKNYNINNIMIIPVASKLAQYNYRIIN</t>
  </si>
  <si>
    <t>&gt;gi|724474328|gb|KHD34257.1| hypothetical protein NL50_17685 [Clostridium acetobutylicum]</t>
  </si>
  <si>
    <t>MKCSSLMYAFVKYLESIDKIRYSKLTKIFPIEVNDNIEKAYKVALGNQEIKLENNCIYKLKNILSNNNNSYLPFVELKLDFNSLVDRGKGNNKIEKHLWDKYIDEILSKLECNKDNFKKVYYICMKYLTNIPAVNKENCNISLFDVCKITSAIATCQEKNYDQFILIKGDISGIQNFIYKTKKADALKTLKARSLYLTILQDLCSRYIIRKLKLNITNILYSGGGNFYIIASKEHVEELKKIRKELSGILLSAHKGELYLALAEVEFTLNDFNNFEEVWKKAGESVGKVKNKRWSEIGLKENFKKIFGPIDNGGRLERTCSICNRMSYELDEEKRCPLCQSYVKLIEDARNKKYYIEKEIKFDLVKDNYNSVNEVFQALGYNIYFSEDLPARDGKTTIYSINDFDNDSADGYIFKSIKLSTDSLDEMVSSGKALGDNKIGVIKLDVDNLGRLFINAKSIGQVTGLSRNISMFFEGFVEQIIKNNYTPNECRQYLKTKNWKEKITIIYAGGDDTFVVGRYDEIFEFAYVLRELFRSFVDCKDKTFSAGVGMFNSDFPIIKTAEISEDFLSSGKLTEGKNKICFLGEVFTWQQYLELIKLKNLIEEIYEKTQSKSVFEKIDKSTKGFKAVFKKGDKNINYLKMYRLAYYLRDLRTEDSSVLIEKLVNQYESICLNTVIKSDLSKQAMIIPFANKWAQCNCRQVAGKENKSE</t>
  </si>
  <si>
    <t>&gt;gi|692120808|ref|WP_032077059.1| type III-A CRISPR-associated protein Cas10/Csm1 [Clostridium drakei]</t>
  </si>
  <si>
    <t>MDCNKLIYAFAKYLKNIDEERYNKLLDIFFIENNDDIEKAYMAAIGNHVSQLRNKPIYKLKNILSNTNDSYLLFIKLELDFDSLNKSKKENNMIQKCVWDNYIDEVLDKLKTSKGNFEKVYYICMKYLSNIPAINKENCDISLFDACKITSAIAKCQEKNDSQFILIKGDFSGIQKFIYKTKKADALKTLKARSFYLTLLQDLCSKYMVRKLKLNITNILYSGGGNFYIIGSKDDVAEFEKARKDLSRLLLNAHGGDLYLALSEVEFTLYDFNNFQEVWKKVGNNVGKIKNKRWSEIGLEENFDKIFGPLDYGGKLNQTCSICNCISEKLDEEKRCPLCQSYIELIEGAKNKKYYIEEETEFGLIKDSYYEVKDIFRALGYNISFTKDLYKENEETVVYSINDFEDHNADGYIFKSIKLITNSLDEMVKSSEILGDNKIGVIKLDVDNLGSLFINTKSIGQVVGLSRNISMFFEGFVEKIIENNYIPKKCRQYLKTKNWKEKITIIYAGGDDTFVVGRYDEVFEFAYVFRELFRIFVDCKDKTFSAGVGMFNSDFPIIKTAEITEDFLSKGKLTEGKDKICFLGEVFTWEQYLELIKLKNLIEKIYAKTQSKSIFEKIDKSTKGFEAVFKKGNRNINYIKMYRLAYYLRDLRTKDNTILIDSLVEQYESICLSAVVKSDLRKQAMIIPFANKWAQCNCRQV</t>
  </si>
  <si>
    <t>&gt;gi|374856531|dbj|BAL59384.1| CRISPR-associated protein Csm1 family [Candidatus Acetothermus autotrophicum]</t>
  </si>
  <si>
    <t>MIWQAALLHDIGKFRERALGAKHDRQARYTHEAHSQEFVLGLKSFVMNDPLWQALKSAVLRHHDPQYHDELLISAADIIAADERAEAEGYLGETTKHTAPLQSLLARLFDGPERLCFPLKPLALDQATIFAQSTNLVNQEVYKHHWLGFHQEAQRLLPQDWQGLFYLIKKYCWCVPSSATRGEEHDISLFDHLRVTAAITACLEAEGCSEDALKQLRSKDSQLRQQPLFLLLKGDISGIQGFIYTITSKGAAKGLRGRSVYLQLLTEAVARWILRRLDLPFVNLLYHGGGHFMLLLPVNAETKLAALRDELTQKVLESHGTDLYVALGVVPLSAEDFDPQRFPGRWQEAFERVKRAKQYRFSELGAEMFQRVFEPQGQANRTCDICQSEDPRGLIPDEDKEKCHFCKSFEDLGSEVAKAQYLMVTELNREEPRGSGYERVLAQFGYAVKFLPEPEMPEAGIRHAMLYRLNDTDFLTEETLSWAEEVRKRGIESSLGYRCLANVTPISSDGKILDFDELAAQSTGIQRLGILRMDVDNLGRIFAEGVPNATISRIATVSSLVQLFFEGWVHRAADEFKDRIYAIYAGGDDLFFVGAWDATVDLAWKIREDFRGFTGNERVTVSAGIAVEEKKFPLYQAARNAGDALEAAKALPGKNAVGYLGKELRWADFARARDLKEKLVELLQGRDGQAVPRGLLTKLSNVYALYEKYKRQNRPKWTIRLIYDVTRLGEAHKDFKDELQAIQMMIGREGLIGFLDVPVRWAQMLTMTREERGRS</t>
  </si>
  <si>
    <t>&gt;gi|77997253|gb|ABB16152.1| CRISPR-associated protein, Csm1 family [Carboxydothermus hydrogenoformans Z-2901]</t>
  </si>
  <si>
    <t>MIENIYWAGLLHDIGKFWQRAENKQIKHQELSGTFVHHNFASEELVALVANHHDPETKDDYILAIADKLSAGEREDQSPGGNVADEPLISLFSRIKLSRGAEGEQYIPLKLYEPDEPPFPVADKRKATLNGNGYKQLWDSFNQEFSKVKNNLNATLYLLQKYLTLIPSAAFYSRATISLYDHARTTAAIAAALYKEDIPEPTLQKIHQHLKNKNYQASELQKPYFLLVGGDIAGIQDFLYDIPLDNAAKNLRGRSFLVGYLNRLIALYLVEELGLLEPSILLIGGGRFTLLLPYSDLEKLQEIKGRVEKIIYQAFNGKLKFILGSIPLTINDLAEGNITKRWDDLGQELNREKMKPFLTLIKETPDLIFGPFDTPDNICPICGREVTGETGLCSFCQSIVEMGAELPRTEILQEKKVVEKSSINEISNINELFLALGRQVRFSDKPEQDYFNLLLNSYDFVVKNCQGFYFAPKTAAYEFEVLAKKSEGIDTWGVLRGDVDNLGKLFREGFADKITITSIAALSRAMGEFFGVYFNDLLKEFGDTVYTVYAGGDDFFVVGSWSVLPKVALKLRRQFTLYCAGNRDLTFSAAIKLAPNFKHPLFKVAQEAYELLEEKAKTGSKDKIAFLDRAYTWDEFSRLQGLKDHIKKVVQGGGSRAIIQHLYGIKNLLNAGEREASYPKVWRLVYQLSRYRDSLKKELQTYFREKIMDVVVFNTTEINPLASPAARWAELELRARGD</t>
  </si>
  <si>
    <t>&gt;gi|397160316|emb|CCJ34758.1| CRISPR-associated protein, Csm1 family [Caloramator australicus RC3]</t>
  </si>
  <si>
    <t>MNSNFNFEDLYLSALLHDIGKFYQRTELEEDKKIIYKAYESIFKAENAYGPRHQEWGAYFCENLNLNSKIVQTVRNHHNPSTIIEKIVRIADMLSAGEREGIDDKDENVKNLISVLTLVNIGKPTKSKYKQLKKASDYHELIDDEQKSVEKEYEKLWKEFKEIIKDEKDHERIYYILKEFTQNIPSAYYYSRPDISLFSHLSTTAAIASCIYRQYEDEIINGDSRAIDSLLTRLRNKQTINDEVFCLLKGDISGIQDFIFNIDMEGALKSLRGRSFYVAYILDIIARYIIKNEGLSLSNILYSGGGHFYILLPAKSMDRIKQYQKYIDEVFYKAHNLEVSVLLAAEKFSVSKLATANFSEVFDGVGKRLYKEKNRKFNSILNDEFFKPTKLLDDICPYCRREIKNDECSFCNSFNELGDKLSKYSYIRMENIEAKIGNINNVFDIFKCFGIDMQFENQGSKKSYAINKDRADFKNSMFYIKTANYVYKNKNGVATLENVADESDGVKKWGILRGDVDNLGKIFHDGLGENKSISRVATLSSELEIFFGKFLEEFIEKEYKKCSVVYSGGDDFFLVGPWSELPDVAYLIKEKLKEYSGGNENIAVSMAIEITPDKKFPIYRVGIATGESLDKAKEYERNGKAKDAIFLFGKAIGWEEFNSHKEIKDLIVKVLVNKVTRNILNIFHSISYQSRKAEEKEEIFKAWRLVYYMARLEERYGKSKDDLKRLLNLILNKQNRLYKNLESATIWADLQTRS</t>
  </si>
  <si>
    <t>&gt;gi|654585899|ref|WP_028052954.1| type III-A CRISPR-associated protein Cas10/Csm1 [Carboxydothermus ferrireducens]</t>
  </si>
  <si>
    <t>MIENIYWAGLLHDIGKFWQRAENKQIKHQELSGTFVHQNFASEELVALVANHHDPETKDDYILAIADKLSAGEREDQLPGGNVANEPLISLFSRIKLSRGAEGEQYIPLKLYEPDEPPFPVADKRKATLNGSGYKQLWDSFNQEFSKVKNNLNATLYLLQKYLTLIPSAAYYSRATISLYDHARTTAAIAAALYKEDVPEPTLQKIHQLLKSRNYQAPELQKPYFLLVGGDIAGIQDFLYDIPMDNAAKNLRGRSFLVGYLNRLIALYLVEELGLLEPSILLIGGGRFTLLLPYSDLEKLQELKGRVEKIIYQAFNGKLKLILGSIPLTINDLAEGNITKRWEELGQVLNREKMKPFLSLIKETPDLIFGPFDTPDNICSICGREVTGETGLCSFCQSIVEMGAELPRAEILQEKKVVEKSSINEISNINELFLALGRQVRFSDKPEQDYFNLLLNSYDFVVKNCQGFYFAPKTAAQEFSLLAQKSEGLNTWGVLRGDVDNLGKLFREGFADKVTITSIAALSRAMGEFFGVYFNDLLKEFGDKVYTVYAGGDDFFVVGSWSVLPEVAWKLRRQFTLYCAGNYDLTFSAAIKLAPNFKHPLFKVAEEARELLEEKAKTGGKDKIAFLDKAYTWDEFSRLKQLKDHIKKVVQGGGSRAIIQHLYGIKNLLNADEREAPYPKVWRLVYQLSRYRDSLKKELQTYFREKIMDVVVFNATEINPLASPAARWAELELRARGD</t>
  </si>
  <si>
    <t>&gt;gi|950363960|emb|CEJ42353.1| CRISPR-associated protein, Csm1 family [Chrysosporum ovalisporum]</t>
  </si>
  <si>
    <t>MTNSQKVALHVLQQAIATLAKWAHHNIQLPFEPESLNDSEKTAVKNAQKLVGWEENQQVGILSLLFDSVNLSDESRNDTTKPHYHPLKAIDNDHKEYPDIPYPLNSAPDEEAQTAFKVEINEALANSIKDNWQNLSLLMLILEKFASCLSFGESDVALVDIARTTAALAVALLNNPTQEISLIAGDLSGIQKFIYSISSEGALKSLRARSFYLELVTEEVVQQLLYQLQLPRTNIIYAGGGNLYILASATPENQNIVNQIRKQFNEWLLKEFQGKVFLALDCLNFSIKELKDKFAENWSKATKNLAVYKSRKFAENKFSEFITPSHSHEPCRVCHRDDVETLKPLNSQEPDSVSACETCRSMFDLGSQLFGVKAIVRSTNKEINNALHTISFKLPSGDIHYHLFKKWKQIDTNSDMVLLVNDWHLEHYRFKSFKNAAPLLLGNYGKEGNPNPENSKEPIGFIRAEEMAVEAKGADRVGYLRMDVDRLGQIFAKGLCEKQTLTRLAGLSRQMSYFFKVYLNSLAADRKTNIPEEIKQLTPNHQRLNLLFIYAGGDDLFISGAWNEIVEFAFDIYQSFRTYTGNNEHITLSGGISIDNTKFPLYQAAKSSGEAEDAAKANGRDSLGLFGQVFKWDEWLGKQNSTTLDSDVKKYLHSEKTPNLFGVYPFVDRLEQQHIGVNYSRNFVRNLLIAAQIQEQALKKFKQEKKSQEALGTRYYLHLPKIAYTLARLPNNILKDNDFRTSLKNPYNGPYFRAIATWIELLNRGN</t>
  </si>
  <si>
    <t>&gt;gi|149794065|gb|ABR31513.1| metal dependent phosphohydrolase [Thermosipho melanesiensis BI429]</t>
  </si>
  <si>
    <t>MINLSVEKVFLAGIFHDIGKFYIRANFGDLKKNIYEEYKYFIEGDNKYGPRHQEWGAYFYKNSNLPFKDEIEGAILNHHKPNSVLSKLISVADHISATEREGEHPEDKVKNMKSMLSMVSFSNDQKKGKYKKVSKLSEKFDLLEKEDENVEETYKNLWREFEKVINSIPRNKNPKISFPIFEKIYYILKEYTSNIPSAFFYNEPDISLFSHLSTTAGIAVAIFKQFEEEIKLGNIKILENIDSKNYDEKILGIVKGDISGIQDFLYNISQERAVKKLRGRSFYITYLLEIVAKYIIENEGLSISNILFNGGGHFYLIVPAKTIDKLEKYQKYIDEVMYKAHGIGLNINIAGEKIAPKELNSEIYKRVSQLVERKKYTKLYSLISYDFHKIFESKNLSEDSCPYCRRKMKDDECTFCESFTVIGDRLSKRKAFKLNKTEKIPEKINTYEDVFKMFGYEVEFEEGPFSFLIDKSGNVDLSRYMFYTKSANYISKKENNEISDLETIAKNSNGMEKWGVLRGDVDNLGRIFKEGLGKEASISKTATLSQEIEIFFGKFLEDIVSNEFSNCTVIYSGGDDFFIIGPWSDLPNLAENIQKEFKRYSGDNECISISMGIGISPAKKYPVYRVAKLAGEYLEKAKEYERKGIEKSALGFLGDFIGWEEFEEYKYFKNKLTDLINEKITKRILHVLRRYYQEYDENEGTNKVWKLYYYFAQLSDRYSKSKDKILKFLSEILKDDNKLYNKIYSLTYWVEYELKEG</t>
  </si>
  <si>
    <t>&gt;gi|333751796|gb|AEF96875.1| CRISPR-associated protein, Csm1 family [Methanotorris igneus Kol 5]</t>
  </si>
  <si>
    <t>MEKLGEIIALGGLLHDIGKVAQRISGGKHSSIGAEFLRDLANKTKIKEYEILALFSEFHHKGDMVNEKGEIKEELKEKIKKVAEEFKISERELINALWLVYESDNISSSEREEASKLNIRNPLKSIFTSIDIGKGSVESKYYPLMPLEFKREFPSPQKNIEEKKIKEDYIDLKNNIYDDLKKLKKISIDRILVILEHYLTFVPAMTSKENDISLYDHLRMTSAIALALYHYHKNDFNMDPKDFINKLNNDEMKFLLIEADFSGIQDFIYTINIRGALKYLRARSTYLDLLSWDIVMEIIERLNLTRANVIYNGGGNFIILAQNTEEAKSKLKEIRKEVCKWLYDKFEGSLYLAMEWIEITPKELKDFKNGELWKELKAKVDERKNKRFVDIINEISLIDRDGFEKKKECDVCKKQVKEGELEYIEDKDIHVCKMCKYLWNLGDRLPKVQGFLRMKGKIDDTDIKYPSIKCPFSTFYAIESLESITNKFINKFRGIVFLKNSFDIFAVPENFEILPYIVADYAKIADETKHIISFDKLAEYSIGAKKIGVLRADVDNLGLIFAKGLKNTSPSRLATLSRFLDYFFKGYLNQIIQGKFQNAIEDVPMLRVEEELKPNNEKANIVVVYAGGDDLFIVGSWNEVFTLTFKIRELFKKYVGENPNITLSAGIGFFDEKYPLARMAEVTKERLEKAKDEGKNRVMLLERFEIDFPEFAETHKVSYGWDHYKDLWKKYAESIYKINKEKKEIELIELKETNGKGKKLSKSLIWKIIQAQELYARNPKSIRWAYILAYYLGRHGAEKIFKDLLTIDISKARNKPQEIYFVDGVLKVLLFAIRR</t>
  </si>
  <si>
    <t>Clostridium botulinum CDC54088; dust from Mendoza, Argentina</t>
  </si>
  <si>
    <t>&gt;gi|822570601|gb|KLE16526.1| CRISPR-associated protein Cas6 [Clostridium sp. C8]</t>
  </si>
  <si>
    <t>MRFCLTLQLKERFLTVEYRRIILSFIKNALTKYDNGKYYEDFFKDTKQKDYCFSVILPKPIFTNDKVIIDKNEIKIIFSMKSNLEMTFILFNAFIEQINKQYPLPNNNLMVLKNINKEKQQEIINSKVIFRTAVGSGICVRNHDKEKNTDTYYVYNDKEFREKIKVVLSNQLLNSGFTEEEVNEVNINPIQCKKVVVKHYKRYIDTSVGLFEIKANNKILQHLYEVGVGSRKSMGFGLMDLVTQDLL</t>
  </si>
  <si>
    <t>&gt;gi|507134123|gb|EOR26386.1| hypothetical protein A500_08196 [Clostridium sartagoforme AAU1]</t>
  </si>
  <si>
    <t>MRFCLILELKEPKIPIEYRKIVLSYIKNAISKCNDGKYYEDFFKDTKQKEYCFSVIFPKSRFTKDKITLEGNEIKILFSTGNNKLGLILYQAFIAQKNKQYPLPNDNFIKLKSIINNNQKEIYNNRAIFKTTLGSGLCVRSHDPETNKDIYYVYNDEKFREKLNVVLTNQLLNVGFTKEESEEIKVNPIQCKKVVVKHYRRYIDITTGIFEIQGNNKVLQYFYDSGIGSRKSMGFGMIDLVTQDLV</t>
  </si>
  <si>
    <t>&gt;gi|517419193|ref|WP_018590787.1| CRISPR-associated endoribonuclease Cas6 [Terrisporobacter glycolicus]</t>
  </si>
  <si>
    <t>MRFELIFQLKNKTFPVDYRRVILSYIKKSLQDMSDGKYYEKYFKDTIQKDFSFSVQFPKMKFTKENIELEEDKIKVLFTTDNTKKTGLLLQQSFIKQKYKDFNIPNNNSMTLININQKREQKITNSKVIFKTYGLCVRDHNKESNKDTHYTYQDERFNEQLKIVLANEAKKAGFSQSLIDNLKFIPLNCKKVLIKHYGVYVDTTVGTFFLEGHPSLLQYFYNVGLGSRRAMFGYLDLVTQDL</t>
  </si>
  <si>
    <t>&gt;gi|375303535|gb|AFA49669.1| CRISPR-associated endoribonuclease Cas6 [Acetobacterium woodii DSM 1030]</t>
  </si>
  <si>
    <t>MIIPLDYRKVFIAFIKKALTEAKGGEYFEKFYRDTLAKSFSFSVVFKQPDFKKDKIILGANQLKVLFTAIDDAQVSLIMYMAFIEQKNKAFPLPFENEMVLRTIYEKKAEKIETNKVIFKTAPGSGLCVREHNRETNGDNYYVFNDEAFTEKLFTVLRSQAERAGFNKQVAEKIRCKPLNCKKVVVKHYGCLLNISIGMLQMEADVKLLQYFYDAGIGSRHSAGFGLVDLVAQDLF</t>
  </si>
  <si>
    <t>&gt;gi|167652891|gb|EDR97020.1| CRISPR-associated endoribonuclease Cas6 [Anaerostipes caccae DSM 14662]</t>
  </si>
  <si>
    <t>MRLELQLDLEKPELSKDYRRIVLSYLKFALSECNDGKYFEKYFKDTIQKDYCFSVLMKGPKFSKDKILLEEPRIKILFSCDDRRKTGLILFSAFLGIKNRNFPLANNNAMVLKRIDQKSEKLITESTVYMQTVLGNGLCIREHDRETNRDRFITFEDEDFKEKASEVLSVQAKLAGFSDKKASGISLEPVQCKKVVVLHYGVYIDVTVGIIKMTGDPDVLQYLYSAGAGSKHSAGFGALNVLRQGESI</t>
  </si>
  <si>
    <t>&gt;gi|313691483|gb|EFS28318.1| CRISPR-associated endoribonuclease cas6 [Fusobacterium gonidiaformans ATCC 25563]</t>
  </si>
  <si>
    <t>MRFILKFQLSTMRIPIEIRRTMISFIKKSLTQAHDGKYYENFFKDTELKDYCFSIIYPLKQFHKNEIELKKPEISVVFSCTEKQNIAFLLMNVFLLQKNKKFPLPDDEYMILKEIVPVREKEILGNVGIFRSTLGGGIVVREHIKEEKKDIYYSVGDENFLEKLDWIMKKRFERLGYPKEMIQFSSKLLEGKKVIVKHFGLTFPVTNGIFEIHAPKILLKEIYRTGLGSRLSQGLGMLEYLGPGGEENEA</t>
  </si>
  <si>
    <t>&gt;gi|316894577|gb|EFV16757.1| CRISPR-associated protein cas6 [Lachnospiraceae bacterium 5_1_63FAA]</t>
  </si>
  <si>
    <t>MRLELQMELLKPEIDIDYRRIIISYLKFALEHCEGGRFFEKFYKNRDNIVKDYCFSTVFSKPRFTKEKIYFDKNEMKIIFSCSDRNRTGLIFQTAFLAIQHMKFPLANENHMILRKIIQKKEVLITESVVYFQTILGNGLCVREHNRETNRDTFITCEDKEFSEKAETIIKNQLQMVGFYKNQYKDIKVEPIDCKKIVVKHYGIFIDSTIGVLKISGNMNALQYLYQSGLGSHHSSGFGAVNVIRQGEDE</t>
  </si>
  <si>
    <t>MKFQLTFSLDKPEIPTKDYRRIFASIIKNALSRYMDGQLFEKFYKDTKQKDFTWSVIFNKPEFSGEGIKLGKNEIKMIFSTYDRENTGYFMYSAFLKLLNKSLPLDNGNAIHLLSIKQFNQKIIDKNSCIFKTVTGAPIVVREHNREDNTDKYYTSFNDEFDFELTEGLKRQAVLAGFSQSDVNEISAKAINCNKNVVYNYGAYIDANTGFIEISAKPYILQYFYQAGILAHRSIGFGMIDLIAQKNI</t>
  </si>
  <si>
    <t>&gt;gi|291379933|gb|EFE87451.1| CRISPR-associated endoribonuclease Cas6 [Fusobacterium periodonticum ATCC 33693]</t>
  </si>
  <si>
    <t>MRFILNFELDTVIIPVEIRRTVISFFKKSLTEAHDSKYYPEFFTGTQIKDYSFSVIFPLDKYLEEEIYLKKPEMKVIVSCPEKNNIGFLLVNVFLSQRNKKFPLPKNTHMILKDIRIIEEKTLRGEKAIFQTTIGGGIVVRDHNKEKNKDIYYSVGDEKFEEVLNWLMKERFKRLGYPEDIFKDFSCKLLQGRKIIVKHFDLKFPITTGRFKIKAPKILLEEIYRTGMGSRLSQGFGLLEYLGGEIKDEV</t>
  </si>
  <si>
    <t>&gt;gi|576677453|gb|EUB31018.1| CRISPR-associated endoribonuclease Cas6 [Fusobacterium sp. OBRC1]</t>
  </si>
  <si>
    <t>MRFILSFELDTVKLPIEIRRTVISFFKKSLTEAHNSKYYPEFFTGTQIKDYSFSVIFPLDKYYGEEIYLKKPEMKVVVSCSEKNNIGFLLVNVFLSQRNKKFPLPKDTCMILKDVRIIEEKTIRGEEAIFQTTIGGGIVVREHNKEENKDVYYSMSDEKFEEVLNWLMKERFKRLGYPEDIFKDFSCELLDGRKIVVKHFDLKFPVTTGKFKVKAPKILLEEIYRTGMGSRLSQGFGLLEYLGGEIKDEV</t>
  </si>
  <si>
    <t>&gt;gi|822570607|gb|KLE16532.1| CRISPR-associated protein Cas2 [Clostridium sp. C8]</t>
  </si>
  <si>
    <t>MYVILVYDIKSDDGGQRVLNRTFKICKKYLSHIQNSVFEGELAESQIIKLKYELDGIIRKDKDSIILFKSRNERWLSKDMWGKKEDKTSNFI</t>
  </si>
  <si>
    <t>&gt;gi|507134117|gb|EOR26380.1| CRISPR-associated protein Cas2 [Clostridium sartagoforme AAU1]</t>
  </si>
  <si>
    <t>MYVILVYDIKSDDGGQRVLNRTFKICKKYLSNIQNSVFEGELAESQIIKLKYELDGIIRKEKDSIILFKSRNERWLSKDMWGKKEDKTSNFI</t>
  </si>
  <si>
    <t>&gt;gi|517419200|ref|WP_018590794.1| CRISPR-associated endonuclease Cas2 [Terrisporobacter glycolicus]</t>
  </si>
  <si>
    <t>MYVILVYDIKSDDGGQRVLSKTFKTCKKYLSHIQNSVFEGELSNSQIIKLQYEINDIIRKDKDSVILFKSRNERWLEKEMWGTQEDKTSNFI</t>
  </si>
  <si>
    <t>&gt;gi|375303528|gb|AFA49662.1| CRISPR-associated protein Cas2 [Acetobacterium woodii DSM 1030]</t>
  </si>
  <si>
    <t>MYVILVYDICGDEGGQRVLNKTFKICKKYLNHIQNSVFEGEISEPQILNLKYELNKYIRKDIDSVILFKSRNERWLKKEFWANVEDKTDNFL</t>
  </si>
  <si>
    <t>&gt;gi|524478796|emb|CDC19295.1| cRISPR-associated endoribonuclease Cas2 [Eubacterium sp. CAG:274]</t>
  </si>
  <si>
    <t>MYVILVYDISGEEGGEKVLNKVFKICKKYLTHIQNSVFEGELSEVQILKLNKELSEWIRKDLDSVILFKSRSNRWMKKEMWGKNDDATDNFI</t>
  </si>
  <si>
    <t>&gt;gi|652489705|ref|WP_026884226.1| CRISPR-associated endonuclease Cas2 [Clostridium akagii]</t>
  </si>
  <si>
    <t>MYVVLVYDICGDENGQRALTRVFKTCKKYLTHIQNSVFEGEITEGQIAKLNAELNKLIRKDLDSVIIFKSRNEKWLDKEFWGKRDDALSNFF</t>
  </si>
  <si>
    <t>&gt;gi|524794348|emb|CDE90312.1| cRISPR-associated endoribonuclease Cas2 [Clostridium sp. CAG:389]</t>
  </si>
  <si>
    <t>MKGLKCGGDMYVILVYDINLENKEGQKVLRKVFKICKKYLVHIQNSVFEGELLESQVIKLKSELNKCIRTDKDSVIFFKSRSQRWLEKEFWGKEEEDITDNFL</t>
  </si>
  <si>
    <t>&gt;gi|524752465|emb|CDE55527.1| cRISPR-associated endoribonuclease Cas2 [Roseburia sp. CAG:303]</t>
  </si>
  <si>
    <t>MYIILVYDIVMDEEGKKILPKVFKICKKYLSHIQNSVFEGELKKSQIKSLEIELKNIIRKDKDSLIVFSSETSKWMKKEYWGKKEDKTSFFL</t>
  </si>
  <si>
    <t>MYIILVYDIVLDETGPSVLRKVFKECKKYLVHVQNSVFEGELSESQLFKLEMSLKKLLRKDKDSLIVFKTRNEKWLDKEFWGKEDNATSNFL</t>
  </si>
  <si>
    <t>&gt;gi|167652884|gb|EDR97013.1| CRISPR-associated protein Cas2 [Anaerostipes caccae DSM 14662]</t>
  </si>
  <si>
    <t>MYVVLVYDISQSENGQKRWSRVFKICKKYLSHIQNSVFEGEISKVQLVQLQQELKPYVDKDLDSVIIFKSRHERWLDKEFWGKEEDKTSFLI</t>
  </si>
  <si>
    <t>&gt;gi|472399447|gb|AGI39646.1| CRISPR protein [ [[Clostridium stercorarium subsp. stercorarium DSM 8532]</t>
  </si>
  <si>
    <t>&gt;gi|918024212|ref|WP_052314775.1| transposase [Clostridium senegalense]</t>
  </si>
  <si>
    <t>MKNLNLLDPNRKRTLKRVSRVCESRTIIKSNQLWQMDIKYAFIAGTKRTAYITSIIDVFDRELVSTSIDLSATGEVAKKVLIKGLYSRGIKDNPNGLVIRTDNGSQFISGIFEKSCLDEKVIHERIPVKSPNYNAFIESYHRYLQDECLTGSIYWSLDDIRNNINDFVYRYNNERIHSSIGYVTPHEYYLKNLMCV</t>
  </si>
  <si>
    <t>&gt;gi|507127013|gb|EOR19821.1| transposase [Clostridium sartagoforme AAU1]</t>
  </si>
  <si>
    <t>MGILHERTERVRKYKRICKNHKVSNSNQLWEMDTKYVFIAGTREVAYLTSIIDVFDRSIIAYDLSLSANASAAERVTITALYNRKIKGHVNGLTLRTDNGSQFIAHKFEKLCLKENIMHERIPVHSPNYNAHIESYHRYLQDECLTGKMFLTFDEAEDTIERYVNGYNTKRVHSSIDYRTPNEFYNLKNCNFKNNLVISV</t>
  </si>
  <si>
    <t>&gt;gi|938892654|ref|WP_054677243.1| transposase [Clostridium sp. Hs50]</t>
  </si>
  <si>
    <t>MNLLGKKKLRIKRYSKVCKNHVIKDSNQLWEMDMKYVYIAETKQVAYLVSIIDVFDRSILAYDLALSADAKQAETVVIKALYNRGIKGKISKLIVRTDNESQFIASKFEKLCIQENIIHERIPAHSPNYNAHIESYHRYIQQECFTGKLFKDLDDAENTIKKYVDNYNLKRIHSSIDYRTPNEFYNLINSNFKNRLVISI</t>
  </si>
  <si>
    <t>&gt;gi|134265963|gb|ABO66158.1| Transposase [Geobacillus thermodenitrificans NG80-2]</t>
  </si>
  <si>
    <t>MGEGFAYGYRKLTIQLRRDHQLVISKKKVYRLCKAMDLLRPQREKRIPYPKKLARNRIITGSNQLWEMDVKYGYIEGEERFFFVLSLIDVYDRSVIDYHIGLSCSGSDAVKTLQRALFKRQQFEQANKPVIRTDNGPQFISHAFEAACERFGIEHERIPPRTPNMNAHIEAFHRLLEEECLGRMAFDSYEEAYQAVMEYMKFYNERRIHSSILDLPPHEFYKKAQTESLIIKEVRV</t>
  </si>
  <si>
    <t>&gt;gi|942229295|gb|KQC45936.1| integrase [Geobacillus sp. Sah69]</t>
  </si>
  <si>
    <t>MEVAEQWIKKGYPITKVLEILEINRSTYYYQQNGKVEKKTVGGGRPTPGYSLTATGEKVPDEQIQEWLSELVMGEGFAYGYRKLTIQLRRDHQLVISKKKVYRLCKAMDLLRPQREKRIPYPKKLARNRIITGSNQLWEMDVKYGYIEGEERFFFVLSLIDVYDRSVIDYHIGLSCSGSDAVKTLQRALFKRQQFEQANKPVIRTDNGPQFISHAFEAACERFGIEHERIPPRTPNMNAHIEAFHRLLEEECLGRMAFDSYEEAYQAVMEYMKFYNERRIHSSILDLPPHEFYKKAQTESLIIKEVRV</t>
  </si>
  <si>
    <t>&gt;gi|736827933|ref|WP_034829445.1| integrase [Clostridium pasteurianum]</t>
  </si>
  <si>
    <t>MESIDGDAINYGYRKITYHLRKYYNLIINPKKVYRLCKELNVLKEQRVIKPKVKRTIAANRIVTGSNQLWEMDIKYGYIQGQDKFFYLLNLIDIFDRSIIDYHMGYHCEAKDAAALLRKCLMRRNLFEDGAKKPVIRTDNGPQFVSYKFSECCEKVKVEHERIPVKTPNKNAHVESFHRILEDECLKINEFQTYADAYESVNEFMIRYNNRRMHSSLGFMSPNEFYTLHFGENLTGIEIRV</t>
  </si>
  <si>
    <t>&gt;gi|196209680|gb|EDY04453.1| Integrase catalytic region [Geobacillus sp. G11MC16]</t>
  </si>
  <si>
    <t>MEVAEQWIKKRYPITKVLEILEINRSTYYYQQNGKVEKKTVGGGRPTPGYSLTATGEKVPDEQIQEWLSELVMGEGFAYGYRKLTIQLRRDHQLVISKKKVYRLCKAMDLLRPQREKRIPYPKKLARNRIITGSNQLWEMDVKYGYIEGEERFFFVLSLIDVYDRSVIDYHIGLSCSGSDAVKTLQRALFKRQQFEQANKPVIRTDNGPQFISHAFEAACERFGIEHERIPPRTPNMNAHMEAFHRLLEEECLGRMAFDSYEEAYQAVMEYMKFYNERRIHSSILDLPPHEFHKKAQTESLIIKEVRV</t>
  </si>
  <si>
    <t>&gt;gi|941327293|gb|KQB94176.1| integrase [Geobacillus sp. PA-3]</t>
  </si>
  <si>
    <t>MDLLRPQREKRIPYPKKLARNRIITGSNQLWEMDVKYGYIEGEERFFFVLSLIDVYDRSVIDYHIGLSCSGSDAVKTLQRALFKRQQFEQANKPVIRTDNGPQFISHAFEAACERFGIEHERIPPRTPNMNAHMEAFHRLLEEECLGRMAFDSYEEAYQAVMEYMKFYNERRIHSSILDLPPHEFHKKAQTESLI</t>
  </si>
  <si>
    <t>&gt;gi|736828091|ref|WP_034829603.1| integrase [Clostridium pasteurianum]</t>
  </si>
  <si>
    <t>MESIDGDAINYGYRKITYHLRKYYNLIINPKKVYRLCKELGILKDQRVIKPKVKKTIAANRIITGSNQLWEMDIKYGYIHGQDKFFYLLNLIDIFDRSIIDYHMGFHCEAKDASALLRKCLIRRNLFEEGVNKPVIRTDNGPQFVSYKFSECCEEIKVEHERIPVKTPNKNAHIESFHRILEDECFKNNEFETYAQAYEAVNDFMVRYNDRRIHSSLGFMSPNEFYTLHFRENLTGIEIRV</t>
  </si>
  <si>
    <t>&gt;gi|939329731|ref|WP_054876464.1| integrase [Oxobacter pfennigii]</t>
  </si>
  <si>
    <t>MEAIQEDAFYYGYHKITHTLRREHKLIINHKKVYRLCKELQVLKGQRVIKPQVKSRISVNRIIKKSNELWEADIKYGYILGENKFFFVLSIIDVFDRSIIDYYIGYRCTGSDAASLLRRCLIKRNLFNSTINPVIRTDNGPQFISHIFEDSCAEIHVYHERIPSRTPNKNAHIEAFHRIFQDECIGVYEFNNYKDAYTEVSRFMKRYNTNRIHSSLKYKTPNEFYAQNLGKEIESMAIRL</t>
  </si>
  <si>
    <t>&gt;gi|517419194|ref|WP_018590788.1| type I CRISPR-associated protein Cas8a1/Csx8 [Terrisporobacter glycolicus]</t>
  </si>
  <si>
    <t>MKTMLQDNEKFDIKLEPSDWRFSASILGLIEYFESIDPLNDFHEIEEDSILYNSNSITKEKYLNFVEKKYGQDLHHKFVEDRVRYFSKIDNDEIDLEKIKEINARFSKNASGNTIMENVFKKTKFDGSNSEEILSLIESNREELICETFRNKKDMYANFCNTNQMLNDDQNYCRLLGYCIDAGKKGKSIGYAFNANSFAGQDICEFDFIPFAFINDRESIFINDNYEINRLSNTKKILEAKIKNDSNTEGKYKSARYFLFKGIIESSDFIDYDVEVIVKNRDKDYFETLYIRKPSIEILRAIGKSKIDYNSLCFSYKITDDYYIDIYRKVMDSILNNILLDEIIDLLLKENRNNYKINQLLRINDLIRGGAMMNSKKVLDARMVSKIHACAKAVKGKIQENKLESYRQKLISSIIFKDYDRVCQILLQLSQYSDTYFSFADDLFIDFEENKDIAYMFINSLGKSYEPNDKGLVDIKSEVKEGK</t>
  </si>
  <si>
    <t>&gt;gi|917386419|ref|WP_051993131.1| type I CRISPR-associated protein Cas8a1/Csx8 [Clostridium sartagoforme]</t>
  </si>
  <si>
    <t>MKTTLENNSYDTMLEPSDWRFSAAIVGLMQYLDYHDLDYKVEDDCIYYNREDLNEEKYLEFVEYKYGEELHHKVVENILSKEDLSDEEIKLVNDKLSANTIMKKTFGKLKYDKTNKQQILDIIIKNRNELIRETFRSKSDMYANYANTNQLFNDSQENCRLLGYYIDSGKKGKSTAFNFNTSTFVGRDEREFDFIPFAFEGKREGFFINDNYTVERLKISNKTLRIKVEGELDSSRKSKDIRQILFKGIIESTDFIDRDIEVIFKDRDKSYFETLYIRKESIDIFKKWLKKI</t>
  </si>
  <si>
    <t>&gt;gi|652489711|ref|WP_026884232.1| type I CRISPR-associated protein Cas8a1/Csx8 [Clostridium akagii]</t>
  </si>
  <si>
    <t>MKSIIKNERFDTKMETSDWRYSASIVGLIKYFNYLVGKGYETEANVYKIDEDLISYDSEAITEERYLLFVEDYFERAMHHKVVEEILSSAEFTVEQIKLVNDKLKANTIMKKIFGDIKFSGENRELILQKINENRLLLIKETYRTGKSLYADFSNTNSLFEEPGSICRIQNYNIDAPKKSKSISYNWDFKTYKFDDEKEFDFIPFAFSKSYEAFFINNNYSIRELYKTNNLLSNSNNPRSTLFCDLKNSSDYIDFDVEVIIKNRNVDYFETLYIRKDAIKIFKAIDEYKAIKIRYKINDNYYIDFEKKVTDKILNNIKLDELIEMLIKSNSNYSYNIKTLIKINTLIYGGDKMDKQMKSAYASAKRVMREIPENKVNSYKQKLISAITFKDYERFCEILLQLSSYSGVVFDFAYDLFQDFDDNKNIAYTFINALNNESKKENGGKKDE</t>
  </si>
  <si>
    <t>&gt;gi|375303534|gb|AFA49668.1| CRISPR-associated protein Csx8 [Acetobacterium woodii DSM 1030]</t>
  </si>
  <si>
    <t>MVEEFVIDEKSYFKLSATEWRYSAAALGLMRYFDFLEIPWIEKAFDVLSLPEIAKELQKSIVCVYERSTGFEYLCFAKEYLSEEDYLRFVREIYPNDLYPFLIEEQLKKSVFEEAEIKEINTWLTGNTVMKKIFGKTKFTGENKDEILTIIKANKDLSTKESFRYKKNLYANYANTHQLLNEGGDSCRLSGYSIDMGKKGRSTAYNFNVKTSTNMDTILFDWIPFAFIGDREAFFINANYDLKQLKKINTFLRTQVKKDRDDDKNKNQNVRYSLFNSMIFSSQFINFDVEVIYKNRERDFFETLYIRHESMEILKSMDKINYKAFCFSLKINDNYYIDIQEKITNCILNLVLTDELIELFLKQKNSNGYLVSQCIEINWLIRKGGEVMKKKMSGAYACAKEVVKKIPENKIESYRQRLTSAIVFKDYDRVCQILLQLSNYSNVSFNFAYDLFEDFENNKDIAYTFINALRKGNDNTSNNEGGN</t>
  </si>
  <si>
    <t>&gt;gi|167652890|gb|EDR97019.1| CRISPR-associated protein Csx8 (provisional) [Anaerostipes caccae DSM 14662]</t>
  </si>
  <si>
    <t>MKELREQLEPLDWRYSAAIVGLEKYLTWLGDEASDWELKEDKLEYDGSYIQKSKFAKFVEYSFPDDMHHLQIEELLQTPDLSDDQISLVNSKMKGNTILKKVFKKLAFDGENAVEVLSLIEENREMITLETFRNKTNLYRNYCNTFQLFEDGKECCRLLGYYIDMPKKGKSISYNFNKANFHGTDMQVFDFIPFAFHGKREMMFINDNIELSCLVETNGRWAESVQQEKKVSEKEGKKLNTRQMFFKLLLESDTFITGDVEVIVKNPDQTFFETLYIRRDSLKILKSLEKSYKYLCFSIKEAENYWVDIQKEVTESILNFTLLDHLINYLLKKPDVNNYGYVINQLIKINIKIKGADKMDGAMKSAFKSAKTVVDKRENGSYKVPDNKLSSYNKKLTSAITFEDYDRFCKILLNLANYADESFSFAYDLFEDFEKNKEVAYTFVNALRRENTETVKEDKGGN</t>
  </si>
  <si>
    <t>&gt;gi|524478790|emb|CDC19289.1| conserved protein [Eubacterium sp. CAG:274]</t>
  </si>
  <si>
    <t>MYEKNGVEYSTRTECIDWRYSAAILGLVKFYEYAQIKGFDLKFDYDEDYIYYNIEDITEELFLGFAENSFKKDMHHVFVENAIRDKNEFTEDEIKIINERLLGNTTLKKYFSKNKFNGENKSEILDLINANRQEIIRETFRNKTNLYRNYNNTNSLFSEKKENCRVLGYCIDMPKKGKSVGYNFNTSTFVAEDDVVFDFIPFGFVMGSDAVFINNNSSIKNLETTNNVLAMELDKKEKENDNNRALSAKNVLFNMIVESSDYIDYDVEVITKKRENDYFETLYIRKESIEVFQCIKKKIQDYSYFARKYKVNDNYYIDIQDKVIDAVLNMTNVTDIIQILLKDDNASDSLKYSFLIDKLIKVNVMITGGVDMYEEKEKCINSAKYCAFHITKNSLMSGNNSNKLKSYRTKLTSALVFKDYKRYCDILMQMANYLNMELDFAYNLFVDFEENEDIAYAFVNGLAAGKDEKNKETEGKNEEE</t>
  </si>
  <si>
    <t>&gt;gi|932950692|emb|CUP85431.1| CRISPR-associated Csx8 family protein [Clostridium baratii]</t>
  </si>
  <si>
    <t>MKNIINEGKFDYSIETSDWRYSASIVGLIKYFKFLHRKGIEEKDNLYKIYDDVLKYNSKSITEENYLLFVEEFFSKEMHHITLESILSNDEITEEQEKIVNEKLKANSVMKSIFNKIKYTEDNKSIILELINKNRLEIIRKTYEKGLKLYKKFNNENSLFSEEGKSCRILNYYIDMAKKGKSLGYFWDSNSFVYEDDEVFDFIPFAFSKSYEAFFINNNYSIKELLKSNSLIENSDNPRDTLFGELKNSSEYIDFDVEVIIKNQSDAYYKTLFLRKDTIKILREIENYKGIKVVYKDKNPKSPDYLEKDIIDCILNKVRLDSIIEMLLKSSKYNYSYNIKTLIEINKLIYGGDIMNQNMKGAFAAAKSVNKALEANKINSYKQKLISSITFKDYDRFCEILLQLSSYSGIVFKFAYNLFDDFEENKNLAYTFINALGNKDVDKEGGENNE</t>
  </si>
  <si>
    <t>&gt;gi|170710899|gb|EDT23081.1| crispr-associated protein Csx8 [Clostridium perfringens B str. ATCC 3626]</t>
  </si>
  <si>
    <t>MEEKVFDCTLETGDWRYSAAIVGLIKYFDFLYQNGVADKSELYEFEDDYLRYNSNYISEENYLLFVEKYFKDAMHHKVVENILLKDELSEDEIVLINDKLKANQAMKSIFGKIKYTGENKEEILDLIEKNRLKLIKETYRRGKSLYSNFANENLLFSDNNKVCRLVNYCADMGKKGKSLGYYWDNNTFEFKDEKIFDFIPFAFSKSYDTFFINNNVSIKELKKSNSFIENSENTRTTLFGNMKESAEYIGFDVEVILKSRDKNYYETVYVREKAINIFKQSDDFDYKGIKFWYRDDEKNPKYMEPEIVNRILNGIRMDSIIELLFKSKNNHSYNIKTLITINNLIYEGGSEMTKKMKSAYASAKRVSEKLEENKLNSYKQKLISAVTFKNKDRFCEILLQLSSFSGVVFDFAYDLFDDFENNKNLAYTFINALNKEGNKENGGDK</t>
  </si>
  <si>
    <t>&gt;gi|110682480|gb|ABG85850.1| putative CRISPR-associated protein Csx8 [Clostridium perfringens SM101]</t>
  </si>
  <si>
    <t>MEEKVFDCTLESGDWRESATIVGLIKYFDFLYQNGVADKSELYEFEDDYLRYNSNYISEENYLLFVEKYFKDAMHHKVVENILLKDELSEDEISIINDKLKANQAMKSIFGKIKYTGENKEEILDLIEKNRLKLIKETYRRGKSLYSNFANENLLFSDNNKVCRLVNYCADMGKKGKSLGYYWDNNTFEFKDEKIFDFIPFAFSKSYDAFFINNNVSIKELKKSNSFIENSENTRTTLFGNMKESAEYIGFDVEVILKSRDKNYYETVYVREKAINIFKQSDDFDYKGIKFWYRDDEKNSKYMEPEVVNRILNGIRMDSIIELLFKSKNNHSYNIKTLIAINNLIYEGGSEMTEKMKSAYASAKEVRDKLKNQENKINSYKQKLISAVTFKDKDRFCEILLQLSSFSGVVFDFAYDLFEDFENNKNLAYTFINALNKEGNKENGGDK</t>
  </si>
  <si>
    <t>&gt;gi|649361789|gb|KDR95721.1| CRISPR-associated Csx8 family protein [Clostridium litorale DSM 5388]</t>
  </si>
  <si>
    <t>MKKTNMTGDYDTKLIASDWRYSAMIVGLKKYFDFFDIEFKANKDKDYIEYNAKDITDSRYLQFVEHHYREYMHHKVIEDIFENEEISEEQSKLINKKLKGNAMMEKTFAKLTYEDKKEILMRIDENREAIIRETYRNGIHMYRKFANENSLFAEKEKTCRLKGYYVDPGRKTKSVSYMNDYNTFIFEDEPEFDFIPFAFTKSSESIFINNNYNLRTLYETARKLEDVFTEHREEVGKSTRELLFNYKQNAATFIDYDVEVITKDIDVDYYKTLYIRKPAIEIFKAINNYKCMMFTKKIGKDYYIDIQKEVTNSILNLSHIDKIIEMLLKEKTGRAGGLIHINSLIYGGDKMDQKMKSAYGTALKLKEKFKKESKLNKIDSYRQRLISAITLKDYDKFCDVLIQMSAYSQIPFSFSFDLFENFEENKNVAYTFINALGIEPRKEGKESEEV</t>
  </si>
  <si>
    <t>&gt;gi|736418098|ref|WP_034440448.1| transposase [Candidatus Clostridium anorexicamassiliense]</t>
  </si>
  <si>
    <t>MSKVVFKRTFSEEQRVAYVKEVLESGSNILIAKKYDINPVQLSTWVNNYRRYSQTLKPKNPKEGEIVPNYKKEYQKFKGENEELKLKIAILEDLLKKNSQR</t>
  </si>
  <si>
    <t>&gt;gi|497977280|ref|WP_010291436.1| transposase [Clostridium senegalense]</t>
  </si>
  <si>
    <t>MSKVVFKRKFSEEQRVAYVKEVLESGSNSLIAKKYDINPVQLSTWVNNYRRYSQTIKPKNPKEGEIIPNYKKEYHKFKDENEELKLKIAILEDLLKKNNQH</t>
  </si>
  <si>
    <t>&gt;gi|507127012|gb|EOR19820.1| transposase IS3/IS911 family protein [Clostridium sartagoforme AAU1]</t>
  </si>
  <si>
    <t>MSTRFIRKFTEEERVAIVIEALECGSNSLVASKYNINPQQLSNWKGNYRRYHQTIKPKDCKEKELIQDYKKAYLKAIEENKEKDLEIAVLRDLLKKKK</t>
  </si>
  <si>
    <t>&gt;gi|938892628|ref|WP_054677219.1| transposase [Clostridium sp. Hs50]</t>
  </si>
  <si>
    <t>MSDKFVRRYTEEERVKFVEEALSCGSNALVEAKYNLNKSLLSRWKCNYRRYKQTLKPEDAKEPETDEIIVDYKKEYKKTQEKCKELELEVTVLRDLLKKSK</t>
  </si>
  <si>
    <t>&gt;gi|497977267|ref|WP_010291423.1| transposase [Clostridium senegalense]</t>
  </si>
  <si>
    <t>MSGNFIRKYTEEERVKIVEEALACGSNSLVAAKYNIHSGLVSNWKCNYRRYKQTLKPKNATQPKDEEIIVDYKKEYKKTKEKCKDLELEVAILHDLLKKKK</t>
  </si>
  <si>
    <t>&gt;gi|653173946|ref|WP_027416919.1| transposase [Aneurinibacillus terranovensis]</t>
  </si>
  <si>
    <t>MTRRNYSADFKLQVVHEVLETGNNAVVARKHDINANMLARWVRQYKANHEVTASRGKPNQMTKEEQQKIMQEYTEISTENEQLKKLLGEKDLEIAILRDLVKKKNPHLLTNWK</t>
  </si>
  <si>
    <t>&gt;gi|333821960|gb|AEG14623.1| transposase IS3/IS911 family protein [Desulfotomaculum kuznetsovii DSM 6115]</t>
  </si>
  <si>
    <t>MTRNKYSPELKMQVVKEAMETGNASIVARRHEICPTLVGRWVRNYKRYGTFHPVKEQNNMRETSYSSREYKTVVQENEKLKKLLGEKDLEIAILRDLLKKTNPHLPIK</t>
  </si>
  <si>
    <t>&gt;gi|409105503|gb|AFV11628.1| transposase, IS3/IS911 family [Thermacetogenium phaeum DSM 12270]</t>
  </si>
  <si>
    <t>MNRKQYSPEMKIQIVKETLETGNASIVARRHDIAPSLVARWARCYKRYGTFYSQKEVPGTNGSCIPPDYKKITKENEQLKKLLGEKDLEIAILRDLLKKTNLPFPIK</t>
  </si>
  <si>
    <t>&gt;gi|939715717|ref|WP_054948915.1| transposase [bacterium mt3]</t>
  </si>
  <si>
    <t>MKRRQFTKEFKIQVAKEAMEVGNQALVARRYDLGSNLLNRWVREYKDGHYGDVPIESAQPREFSDLAQENDQLKRLLGEKDLEIAILRDLVKKQHPHLLKRLK</t>
  </si>
  <si>
    <t>&gt;gi|507134122|gb|EOR26385.1| hypothetical protein A500_08181 [Clostridium sartagoforme AAU1]</t>
  </si>
  <si>
    <t>MKIKKALTLTVVANMTSNYSEGLGNIASVQKIFKNRKVYTIRSRESLKNAIMVQSGMYDDLQTEVDGATQKMANENLNASNCRALEGGYMSTKGTTYIRKSSFYLTDAISCESFVNETRFHNNLYLANNAAKSKNINLQEKAGEAGLMPYQYEYDKSFKIYSITIDLEMIGKDENFKQEEGYKEADNKEKADRINSILDAVENLSLTVKGNLDNSEPIFIVGGLSDKKTHYFENVVKVEEDKLIISEDLKDKIEKGYHVGLLEGKALKNENEIKAELNPISITKFFDNVRNEVKTYFNV</t>
  </si>
  <si>
    <t>&gt;gi|517419195|ref|WP_018590789.1| type I-B CRISPR-associated protein Cas7/Cst2/DevR [Terrisporobacter glycolicus]</t>
  </si>
  <si>
    <t>MENKKYKALTLTVVANMTSNYSEGLGNIASLQKVFRNRKVYTIRSRESLKNAIMVESGMYDDLKTESNGATQKVANTELNASNCRALEGGYMNTKGTTNIRKSSFYLTDAISCESFVNETRFHNNLYLATNLAKELNLNIQANPKETGLMPYQYEYDKSLKVYSITIDLEMIGKDENFENDKDYKEATKEEKADRVNSILSAIENLSLTVKGNLDNAEPIFVVGGLSDRKTHYFENVVRVEEDRLVVSQDLIEKVSKEYNVGLLRGQAFINEGEIEEKLRPMSIIGFFDNLRQDVNTYFEV</t>
  </si>
  <si>
    <t>&gt;gi|375303533|gb|AFA49667.1| CRISPR-associated regulatory protein DevR family Cst2 [Acetobacterium woodii DSM 1030]</t>
  </si>
  <si>
    <t>MKKALTLTVVANMTANYSEGLGNISSVQKVFKNKKVYSIRSRESLKNAIMVQSGLYDDLQTEVDGATQKLVTEKLTAANCKALEGGYMSTKGTTYIRKSSFYLTDAISTDNFVNETRFHNNLYLASTEAKQKGINLQEKSKESGLMPYQYEYDKSLKVYSFTMDLEMVGKDENFNAEATSAEKANRVIAIVEAIENLSLVVKGNLDNAEPVFVIGGLSPRKTHFFENVVRVQGEKLIISDDLLGKLEKGFNCGLLRGNEFLNEEEIVEKLKPQNMTAFFNDIKSEINNWYGV</t>
  </si>
  <si>
    <t>&gt;gi|524566993|emb|CDC92387.1| cRISPR-associated regulatory protein DevR family [Firmicutes bacterium CAG:227]</t>
  </si>
  <si>
    <t>MKKNSLTLTVVANMTSNYSESLGNIASVQKVFKNRKIYSMRSRESLKNAIMVQSGMYDDLETSLDGAAQKKVSEELNASNCRALEGGYMNTQGTTYVRKSSFYLTDAVAAEHFVNETRFHNNLYLATNYAKEQGISVQSNGGSAGLMPYQYEYDKSLKIYSMTIDLEMIGKDENFHEEADAKEKAERVIALLDAVENLSLVVRGNLDNAEPVFVVGGLSERKTHYFENVVHVEEEKLILSEDLKIKLEKGFQAGLLRGNLLQNEEEIEKELAPVSVPVFFENLRKQVLDYYLEK</t>
  </si>
  <si>
    <t>&gt;gi|652489710|ref|WP_026884231.1| type I-B CRISPR-associated protein Cas7/Cst2/DevR [Clostridium akagii]</t>
  </si>
  <si>
    <t>MNKRALTLTVVANITSNYGEGLGNISSVQKVFKNGKSYATRSRESLKNAIMVQSGMYDDLQTSVDKATQKFVSKDLNVTNCRALEGGYMNTTGNTYIRKSSFYLTDAIACDDFVNETRFHNNLFLASNFAKNNNLNLQADAGKSGLMPYQYEYDKTMKIYSITIDLEMIGKDENFESPEAGDKEKADRVNAILDAVENLNLVVKGNLDNAEPLYVVGGLIDRKTHYFENVVKVKEDKLLITEDLKDRIAKGCNAALLEGGNFKNEIEIKNEVTTTSVAKFFEGLRKQVNIYYGV</t>
  </si>
  <si>
    <t>&gt;gi|167652889|gb|EDR97018.1| CRISPR-associated regulatory protein, DevR family [Anaerostipes caccae DSM 14662]</t>
  </si>
  <si>
    <t>MKKNALTLTVVANMTSNYSEGLGNIASVQKVFKNQKIYSMRSRESLKNAIMVQSGWYDDLETEVDGAAQKKVNAELNAANCRALEGGYMNTQGTTYVRKSSFYLTDAIAADHFINETRFHNNLYMASNYAKENGLSVQESGGKVGLMPYQYEYDKSLKVYSLTVDLQMIGKDENFEGEASQTEKLERVTALLNAVENLSLTVKGNLDNAEPVFIVGGLSKRKTHYFENVVNVKHANLMISEDLKEKLKEGFHAGLLRGNLLENEDEIEKELAPVSISAFFKELRKEVEEYYSN</t>
  </si>
  <si>
    <t>&gt;gi|524478791|emb|CDC19290.1| conserved protein [Eubacterium sp. CAG:274]</t>
  </si>
  <si>
    <t>MSKNSLTLTVVANMTSNYSENLGNIASVQKVFKKGKIYSMRSRESLKNAIMVQSGMYDDLQTQVDGAAQKLVNDEVTAATTRALEGGYLSTKGTTYVRNSSFYLTDAISCDEFVNETRFHNNLYLATNRAKALGISVQEGTGKGNEVGLMPFQYEYDKSLKVYSMTIDLTMIGKDSNFDTEEALNEEKAKRVISLIDAVENLSLVVRGNLDNAEPLFVVGGLSERKTHYFENVVNVKANKLIISDDLKDKINKGFRVGFLKGMTFENESEIVEKLKPISVSDFFDDLRSDVKAYYGC</t>
  </si>
  <si>
    <t>&gt;gi|316894574|gb|EFV16754.1| devr family CRISPR-associated regulatory protein [Lachnospiraceae bacterium 5_1_63FAA]</t>
  </si>
  <si>
    <t>MNKKALTLTVVANMTSNYSEGLGNVASVQKVFKNRRIYSMRSRESLKNAIMIQSGWYDDLETEVDGATQKKVNEDLNAINCRALEGGYMNTQATTYVRRSSFYVTDAISTEHFISEPRFHNNLYMATNYAKSKGLSVKEPGKNNIGLMPYQYEYDKSLKIYSITIDLEMIGKDENFEGEADAKEKADRVICLLDAIENLSLVVKGNLDNAEPIFAVGGLSPRKTHYFENVVNVEEAKLIISSDLKNKIDRGFYAGLLQGNLLENEEEIEEELHPLTITEMFDKLRQEVKEYYLG</t>
  </si>
  <si>
    <t>&gt;gi|932950691|emb|CUP85409.1| CRISPR-associated autoregulator DevR family protein protein [Clostridium baratii]</t>
  </si>
  <si>
    <t>MNKKSLTLTVLSNITSNYGEGLGNISSVQKVFRNGKIYATRSRESLKNGIMVQSGLYDDLETIIDKKVNQKAVSKDLNVTNCRALEGGYMNTVNNTYVRNSSFYLTDAVACNEFVNEYRFHNNLYMATNYAKEKGINLQAKAGEAGLMPYQYEYDKSLKQYSMTIDLEMIGRDENFDSEEVSNEEKATRVKMLLNAVENLSLVVKGNLDNAEPIFIVGGLVNRKTHYFENVVSVKNNKLEVTEDLKDRIDNGCYVGLLEGENLANEGEIKEKLNPLSIRKFFAKLEEEVDNYYGI</t>
  </si>
  <si>
    <t>&gt;gi|689620663|gb|KGE62813.1| CRISPR-associated protein cas7/cst2/devr, subtype I-b/tneap [Fusobacterium periodonticum 2_1_31]</t>
  </si>
  <si>
    <t>MKKNALTVTIVANMTSNYSEGLGNISSVQKIYRDRNVYAIRSRESLKNAIMVQSGMYEDLETEANGATQKKVDENLNATNCRALEGGYMNTKESTYVRNSSFYLTDAISTESFINETRFHNNLYLATNYANANNLNVQKDAGKVGLMPYQYEYEKSLKVYSLTIDLEKVGKDPNFPDKEADNKEKFERVKSILEAIENLSLVVKGNLDNAEPVFAIGGLSLRKTHYFENVVRVEQGALVLGETLKEKKEDGFNCALLKGDIFTNEAEIIKELQPASMKEFFKSLTEDVKNYYGV</t>
  </si>
  <si>
    <t>&gt;gi|507134121|gb|EOR26384.1| hypothetical protein A500_08176 [Clostridium sartagoforme AAU1]</t>
  </si>
  <si>
    <t>MKALRIVLTQSSANYKREETIDNKMTYPLPPISTIIGAIHNACNYREYHPMDISVQGRFESMHNEPYTDYCFLNSVMDDRGILVKMKNESLLSSAFDKVASAKKSQGNSFRKGITIQVYNEELLSEYRKLKDLKDKIDDYKKNEYKEKLQEFKSEKSKLTEIKKKLDKKSKEFLELSQKEKEIKIIENEFKEKVKNYEIYNYIKPVSKFRSLTTSLKFYEILNDIELIIHVRSDDETLRNIEENIYNLKSIGRSEDFINIEEAKIVDLKEAEDCDIISNYSAYLNYDDVKNECIYFDKAKAGQSVSGTKYYLNKNYSINDGKRVFEKKKVVYASQYIIESTSDNVLIDDEDNKEYIVNFI</t>
  </si>
  <si>
    <t>&gt;gi|517419196|ref|WP_018590790.1| CRISPR-associated protein Cas5 [Terrisporobacter glycolicus]</t>
  </si>
  <si>
    <t>MKALRIELTQNSANYRKEECLDNKMTYPIPPISTIIGGIHNACNYREYHPMDISVQGNFESMHREPYTDYCFLNSTMDDRGILVKMKNESFLSKAFDKVAKANKSQGSSFRKGITIDVYNQKLLDEYNALRDLGDKIKNYKSTEQKQQLEAIKSEKKSLAQQKKELDKKSKEYELLVQKEKEIKDKEKQLKDGLKGYEQENYIKPISKFRSLTTSIKYYEILNNINLVIHVRSDEETLNDILDNIYNLKSIGRSEDFVDIKEAKIVDLYEGDCDVDSNYSTYVNYDDIKNDNIGVKSKGAKDVNGTVYYLNKNYTIVDGKREFIKKRVLYTSYCAIEETSENIFIDNNDGKEYIVNFI</t>
  </si>
  <si>
    <t>&gt;gi|652489709|ref|WP_026884230.1| CRISPR-associated protein Cas5 [Clostridium akagii]</t>
  </si>
  <si>
    <t>MEALRIILTQSSANYKKEETVLNKMTYPLPPFSTIIGAIHSACAYRSYHPMDISIQGKYESMHKEPYTDYCFLNSIMDDRGILVKMKNENLLSTAFDKVAKAKKPQGNSFKKGITIEVINEKLLEEYRGLKNLSEKIAQFKTNRVGKALLLIKKRKNTLVDKKKRCEKNSLAFNVIAKRETQIKELEKMIKERLKDYEKEEYKIPYSKFASLTTSLKYYEILNNVELIIHVKSDKNTLMDIKENIYNLKSIGRSEDFVDVKEACFVELVDEVEDGITSEYSAYMDYDLIKNDSIYLKLGDKITANGTKYYLNKNYTIEDNKRVFEKKKVVYISEYGAEEGSDNLYFDVNGEKSYIVNFN</t>
  </si>
  <si>
    <t>&gt;gi|375303532|gb|AFA49666.1| CRISPR-associated protein Cas5 [Acetobacterium woodii DSM 1030]</t>
  </si>
  <si>
    <t>MKALRIKLYQSSANYRKEESDTNKMTYPLPPFSTVIGALHEASGYQTYHPMDLSIQGKYESMHREPYTDYCFLNSTMDDRGILVKMRNPELLSSAFDKVAAAQKSQGNSFRKRITIKVFDEILYQEFIALKELNDEIENFKNTRYKRIMDLIKTRKKTIKIKKTEVSKGEIQYEKLCRREKQIKEIEKQIKDEFEKYKEVQYTKPYSKFRSLTTSLKFYEILNNVELVIHVKAEETVLMTILDNIYHLKSIGRSEDFVEVTEAKIVELIQDDNCDVTSSFSAYLDFRDVKNERIFPVAVGGGVNEKGGTRYGLNKTYQIIDDKRIFDKKSVIYLSQYGIDETSETIWLDRDDDQEYIVNFI</t>
  </si>
  <si>
    <t>&gt;gi|167652888|gb|EDR97017.1| CRISPR-associated protein Cas5 [Anaerostipes caccae DSM 14662]</t>
  </si>
  <si>
    <t>MNGVKALRIKIRQASANYRKEETTENKMTYPLPPLSTVSGALHSICGYTEYKKMDISIQGKFSSMRKKVYRDYCFLNSTMDDRGTLVKMKNESMLSNAFTQVASAKKSQGNSFFNGTTIQVHDESLLQEYRDLKVLGNKIAEWKSTEYKERIQNYKQEKNRLAEQKKTAEKGSNEYDEIVQKEKQIKAEEKEWKKKVSDYETSNYKVPISKFRSLTTSIKYYEILDNVQLILHIRAEEEVLNDIYHHIYDLKSLGRSEDFVEVTDAELVELLETDETVRSPYSAYLHYDDVKNRRIYTGMGPERLMFGTKYYLGKKYEIQDGKRIFIEKIPVVYTSDFKIRKTSENIWIDDQKNIVNFL</t>
  </si>
  <si>
    <t>&gt;gi|524478792|emb|CDC19291.1| conserved protein [Eubacterium sp. CAG:274]</t>
  </si>
  <si>
    <t>MKCLRIKLTQSSANYRREETVTNKMTYPLPPMSTVIGALHNACGYTETHPMDVSIQGKFESMGKKAYTDYCFLNSTMDDRGILVKMNDSEKLSKAYTRVASAKKTQGNSFRKGITINVENEELLEEYRSLKNLNDEISDFKKNRLKAVLDKLKKSKAKYADLKKKSEKGSDEYNFALRRENRVKGLEKELNKRVKDYELNNYTLPVSKFRSLTTSLKFYEILYGIELIIHISADEDTLNDIYNNVYNIKSIGRSEDFVNVTDAEFVELYDELPEDEIRSEYSSYLGIDTVRDDIVYTKTKKGQAIVGTKYSLNKLYKIENGKRIFEKKRVIYTSEYYIEECSKEHNVFYDGEYIVNLI</t>
  </si>
  <si>
    <t>&gt;gi|655473136|ref|WP_028855975.1| CRISPR-associated protein Cas5 [Psychrilyobacter atlanticus]</t>
  </si>
  <si>
    <t>MKALRLVLTQNKAHYKKEETITNKMTYPLPPLSTVIGALHNACNFREYHPMDLSIQGTYSSLLKQPYTDYCFLNSVMDDRGILVKMKNNNLISTAFDKVAVAKKSMGNSFRKGITIEVKNPDLMDEYRKLKNLNDKISNFKRTRIERLKRIFKVRKKSLADKKKNLIKKSWKYKSVDLREKEVRKKEKNINEKIKAFEYNNYTREISKYNSLTTSIRYYEILHDVNLIIHVKTDDKTLEIIKENIYNLKSIGRSEDFVDISECEIVELVQDLSEEVIDELEGFIGKNSAYLDYQKIKENDITLKNKNGTKYFLNKNYEICGNKRIFNKKTVVYTSEYGIHEDSGDIYIDTRKMKNGERENYIVNFI</t>
  </si>
  <si>
    <t>&gt;gi|932950690|emb|CUP85380.1| CRISPR-associated protein Cas5 [Clostridium baratii]</t>
  </si>
  <si>
    <t>MEALRIVLKQNSANYKKEETSLNKMTYPLPPFSTVIGAIHNACNYKEYKPMDISIQGNYESLTLEPYTDYCFLNTVMDDRGILVKFKNSNSLSMAYEKVAKALKAQGNSFRKGTTIQVYNEDLLEEFRDLRDLSEKIGGELKKEKDDKLKLIKDEKKDLSEKKKELKGDKTALEEIKKKEAELKLKEKGIKDEFENFKEENYTKPYSRFASLTTSLKYYETLNNVNLIIHIRSDKETLLDIEKNIYNLKSIGRSEDFVDIQEVKMVKLLEEVEDQDEIINLNSAYVDFDLVKEEVIESIKSSDSKSCSGTKYYLNKDYKIIDNKRVFNKRKVLFISEYMVEKAAENVYFDIDDNNKYIVNFI</t>
  </si>
  <si>
    <t>&gt;gi|524752441|emb|CDE55654.1| conserved protein [Roseburia sp. CAG:303]</t>
  </si>
  <si>
    <t>MKALRLHLHQNSANYRKEETINNKMTYPLPPYSTVIGALHDACGFKEYKAMDISIQGNFQSLQKRAYTDHCFLNTTQDDRGNLVKLYNPDCLSKGYILVGSAIKSQGNSFRKDITVKTVNQECMQEYRELKDLKDKIDIYKKNEYADKLQEFKEKKKSLAQQKKEADSKSDAYQIILEEEKRVKLEEKEYKERVRKYEEENYKIPISYFRTLTTSLKFYELLDDIELYIHVKSDEETLKKILENIYRLKSLGRSEDFVEVLDADIVELKESVDKEIKSKFAGYVSEKAVKGKDIFTRDRNIRYGGGTKYFINKNYEYSEDGKQRVFHKKKVYYLSGYSVDEESENLYFDTIDENTTLIVNFE</t>
  </si>
  <si>
    <t>&gt;gi|170710894|gb|EDT23076.1| crispr-associated protein Cas5 [Clostridium perfringens B str. ATCC 3626]</t>
  </si>
  <si>
    <t>MKALRIILTQNSANYRREETTVNKMTYPLPPFSTVIGAIHNACNYKEYKPMDISIQGTYESMGLEPYTDYCFLNTVMDDRGILVKLRNGKYLSNSFDKVAKALKSQGNSFREGKTIQVYNEKLLEEYRNLKDLKDKIDEFSRGKLKEVLNLIKLRKKTLSSKKKELKDNKEKLELIKKREFQIKNLEKRLKSEFDDYKEKNYNEPYSKFASLTTSLKYYETLYNVKLIIHVRCEDENTLLDIKENIYNLKSIGRSEDFVDIKEVKIVDLVEEGKELKRRIVNTNSAYVDYNLVKGKIIRSRNLSDSKECNGTKYLLNKNYEILDKKRGFKKKKVVYLSNYVVRKKVDNVYYDLGEEESYIVNFI</t>
  </si>
  <si>
    <t>&gt;gi|507134120|gb|EOR26383.1| ATP-dependent RNA helicase [Clostridium sartagoforme AAU1]</t>
  </si>
  <si>
    <t>MEEKLYILDKDTLELIQKYMAKPDKTIKEHTLDLLENLNVLQRLGYIEEGKLFELVEKACIYHDLGKVNCEFQNRVTGKSKKFNESKEVVHNVLSLYLIDSNNFESFEDYLKVAHSVLNHHNYCNNFDEISDKTELIQGLLNDFKTYKIKKSTKSKLKCMVENNEGIKIKGYLHKCDYSASSGNIAEYPNNFLEDSLHGLLEKWKNNNSEASWNKLQKFCMENRDENIIAIAQTGMGKTEAGLLWISDNKGFFVLPIRTAINAIYDRVRNDILDNKSIDEKIAILHSSALEYYIKNIESNNAEKEEIDLLNYHKVGKQLSIPLNISTMDQIFDFVYKYQGYELKATTLSYSKIVIDEIQAYGPDLLAYLICGLEKVVELGGKIAILTATLPPFIKDLLIKNITFKENEVPFTNDMERHNLKVLNKRINSEDIRNKYNENKKLDKNNKILVVANTIKEAQKLYKELKDLVPKEELHILHSKFIRKDRMEKEREIIEFGRTYDENKDLDKQNGIWISTSIVEASLDIDFDYLFTELQDLNSLFQRLGRCNRKGKKDSSEYNCYVYTEIDNTNLTNGDKGFIDKKLYELSKEAIISYEGQISEQEKIKLIETYLTTKKLKESHYMRKYKEIYNYIKVVPPYEFEIEKIDLRNILSEEIIPSPIYEKYLEDIKDIEHKLFNENLSPYERVKWKDEIRKFTVSVHPNDIKNYERARGKGQAINFSKIYLGKHKNDYIKVIECEYDEVGYKKMKYDEIRRGSNIW</t>
  </si>
  <si>
    <t>&gt;gi|517419197|ref|WP_018590791.1| CRISPR-associated helicase/endonuclease Cas3 [Terrisporobacter glycolicus]</t>
  </si>
  <si>
    <t>MSEENLYSELLDESIINEINKRLAKPRKTIKEHTDDLLNVLYLLRDLGYIKDDKIYKLVKKACIYHDIGKINDEFQFRVKSEKKIPFNDDKEISHNILSLYFIDESKFDSKEDYLRVANAVINHHDYCDISEILRSKQELINSLLDKFEHKKVKKKASSNISKISQNIDAIKIKGYLHKCDYSASSIDKDGNKNYEAEYINYFLNESLNNLLNRWKSNNPNSTWNKLQNFCIENKNENIIAIAQTGMGKTEAGLLWIGDNKGFFILPIRTAINAIYDRIEKEILNIKDDKSSVDKINNKVGLLHSSSLEYLLSQEANKKDNKEAKIEDKENQEILKYENTAKQLSLPLNISTLDQLFDFVYKYPAYELKLTTLSYSKLVIDEIQMYSPDLLAYLIYGIERVAEQGGKIAILTATLAPFIKDLLNKNIKFKIDEFTDDSKRHNLKVIDEKISADDIYEKYLENKISDKSNKILVVCNSISESQNIYKQLKEKMNDINEESNLHILHAKFIRNERLQKEKEILDFGKTYKNEDTKEIDKQNGIWISTSTVEASLDIDFDYLFTELQDINSLFQRFGRCNRKGKKSSDDTNCYIYTKIEEKNFINGEKGYIDKAIFDLSKEAISGWNGQISESQKIDLINTYMTMDKLKDSHYITEYRSVYNFIKNLTPNEFKADEVKLRNILSRETIPGPIYHKYLGEIKGIECELNNPQIKSKDKKTKRIELQNELKKYTVSVHPSDIYNYQNALRNKKALTYENIKLSDYEYIPVIDCEYDEMGYRKKNFDDETNRTNNMDDFML</t>
  </si>
  <si>
    <t>&gt;gi|753982495|ref|WP_041669104.1| CRISPR-associated helicase/endonuclease Cas3 [Acetobacterium woodii]</t>
  </si>
  <si>
    <t>MKNPEDYQAKPDKTIKEHSLELIDELDRLNNLGYIKNDQIYELTKKACWYHDFGKANKEFQKRVMSEKKIRMSLEREVFHNILSVFLIQPDAFESKDDYYKVTQAILFHHDYAESYEDVYDQLKSRKELCTALLNEFPLVPIKNRLQLELIKRIEDDQVVKIKGLLHKCDYSASGGFVAEYPNDFLESGLENLGYDWNDLQKFCIDHRNENIIAVAQTGMGKTEAGLLWIGNYKGYFVLPLRTAINAIYQRIVGDETKKIVSEKLDERVALLHSSSLSYYLEMAEKNKKELVEMGMDGIDVEEYQKRGHQHSIPLNISTMDQLFDFVFKYQGYELKLATLSYSKIVVDEIQMYDSDLLAYLIMGLKRICELGGQVAILTATLAPFVEDELKMAIPGIIKQGFYDNSLRHNLKVKDEEICIDDILAHYTANKDSGIGNKILVICNTVKKSQEVYEKLRQSGKVENDEVFLLHSKFTRGDRAKKEEAIKNFGKTYVGDSHEIDVRNGIWVSTSLVEASLDIDFDYLFTELQDLNSLLQRLGRCNRKGVKSIDQTNCYVYTVINEKLFIINGHGFIDSDIFNISKAALSQWDGPISEKQKLTLINDNLTTEKLKKSNYYKAYKSKCDWIASIAAYTIKQKEIDLRHIFSEEIIPSPIFERYRDKITKLVEQINQPNMERKEKLRLKELLYQYTLSVEKYHVTNYEKAKFKGEALTFEPLRIGKFETIQVLECSYDESLGFRKLEKSQIRNPEFL</t>
  </si>
  <si>
    <t>&gt;gi|375303531|gb|AFA49665.1| CRISPR-associated helicase Cas3 [Acetobacterium woodii DSM 1030]</t>
  </si>
  <si>
    <t>MNDEGEGKMKNPEDYQAKPDKTIKEHSLELIDELDRLNNLGYIKNDQIYELTKKACWYHDFGKANKEFQKRVMSEKKIRMSLEREVFHNILSVFLIQPDAFESKDDYYKVTQAILFHHDYAESYEDVYDQLKSRKELCTALLNEFPLVPIKNRLQLELIKRIEDDQVVKIKGLLHKCDYSASGGFVAEYPNDFLESGLENLGYDWNDLQKFCIDHRNENIIAVAQTGMGKTEAGLLWIGNYKGYFVLPLRTAINAIYQRIVGDETKKIVSEKLDERVALLHSSSLSYYLEMAEKNKKELVEMGMDGIDVEEYQKRGHQHSIPLNISTMDQLFDFVFKYQGYELKLATLSYSKIVVDEIQMYDSDLLAYLIMGLKRICELGGQVAILTATLAPFVEDELKMAIPGIIKQGFYDNSLRHNLKVKDEEICIDDILAHYTANKDSGIGNKILVICNTVKKSQEVYEKLRQSGKVENDEVFLLHSKFTRGDRAKKEEAIKNFGKTYVGDSHEIDVRNGIWVSTSLVEASLDIDFDYLFTELQDLNSLLQRLGRCNRKGVKSIDQTNCYVYTVINEKLFIINGHGFIDSDIFNISKAALSQWDGPISEKQKLTLINDNLTTEKLKKSNYYKAYKSKCDWIASIAAYTIKQKEIDLRHIFSEEIIPSPIFERYRDKITKLVEQINQPNMERKEKLRLKELLYQYTLSVEKYHVTNYEKAKFKGEALTFEPLRIGKFETIQVLECSYDESLGFRKLEKSQIRNPEFL</t>
  </si>
  <si>
    <t>&gt;gi|110683275|gb|ABG86645.1| CRISPR-associated helicase Cas3 domain protein [Clostridium perfringens SM101]</t>
  </si>
  <si>
    <t>MDLSKFTAKLYKIIKEDKIIKENKTVREHTNDLLNNLEFLNDLGYINKESIYNLTKIACEYHDYGKVNREFQNRIKNETKFNEKKEIAHNVLSLYFINPDDFEEEKDYYRVCFAVLYHHYYCDGLKVLSEKTDLIENLLSEFETYELDEFTPMEIGDIKSDDEAILIKGFLNKCDFSASGNTEIEYKNNFLEESLERLLNSWKIDNKEAKWNELQQFAKNNRDNNIMVVAQTGMGKTEAGLHWIGNNKGFFILPLKTAINAIYDRVSNGIVKENNNEEKHKVALIHSDSLSYYISQNEDTNIVLDHHREGKQLSIPISIATLDQIFDFVFKYKGYEVKLATLSYSKVVIDEIQMYSADLLAYLILGIKTIIRLGGKVAILTATLAPFVKDLLLEDNNKLGFVEGTFVNELKRHNLKIYDDKINADVIYNKYIDNKEKKISNKILVVCNTIKKAQEIYNELKDKNIDNLNILHSKFIKRDRAYKEEQILEFGKTNNIGDGIWISTQIVEASLDIDFDYLFTELSDINALFQRLGRCNRKGVKPAYDYNCYVFLQIERNLLTNGDKGFIDKKIYELSKEALRNVDGLLSEEEKVNIINRTLTTENIKGSDYWSKYTEFFDYVSGLNPYEVDKKDVKLRNIISFDIIPQCIYEKNESEIESLLEIINDEKTDKINRIKSIDKIKSFTVSVGQYDIELLKNKLIMELEVGKYERIPVYKCNYSELGFTRNTKEDVYDNFI</t>
  </si>
  <si>
    <t>&gt;gi|932950689|emb|CUP85354.1| CRISPR-associated helicase Cas3 domain-containing protein [Clostridium baratii]</t>
  </si>
  <si>
    <t>MDLSIYKAKPDKSIREHTDDLLNNLEYLKGLGYIKDEKILNLTKIACEYHDFGKANREFQYRIKHGTDFNTEKEIAHNLLSLYFINPEEFDSKEDYYRVCFAVLFHHYYYDDNLKTLIEEKELIEDLLSDFEIYKLKPNTPKRIGKIRGDNEAVLVKGFVNKCDFSASGGTKIEYINDFLDMSLENLLSSWKAKNKNASWNELQNFCKNNSNENIIVVAQTGMGKTEAGLHWIGDNKGFFILPLKTAINAIYKRISEDIVSDEIEHKVALIHSDTLSYYNDNSHKNIDILTYKKEGKQLAIPLNITTLDQIFDFVLKYKGYELKAATLSYSKVVIDEIQMYSADLLAYLIYGVKSIIKLGGKVAILTATLAPFIKDLLIGEDNEFNFKESTFVNDLKRHNIKTYESKINSQIIFDKYKENKERGISNKILVVCNTIKKAQEIYKELSEKGIENLEIFHSKFIKKDRASKEDKILRFGKTDFKGDGIWISTQIVEASLDIDFDYLFTELSDINGLFQRLGRCNRKGEKSVDNHNCFIFLEVDDNILTKGNKGFIDRKIYELSKEALKNKFGVLSEQEKVEIIKNTLTTENIKNSKYYEEYIKFSDWINDVNPYEIDKKDANLRNIVSFDIMPESIYQENIEKINECIDKLKDINIIKLEKIKIRDTLKSFTVSVGKYDLEVLGKSALYKEIEISEYEKIPVIKCEYGELGFIRSKVEDNNIYDNFL</t>
  </si>
  <si>
    <t>&gt;gi|917017593|ref|WP_051624305.1| CRISPR-associated helicase/endonuclease Cas3 [Clostridium akagii]</t>
  </si>
  <si>
    <t>MLIRSGIVDLSIYKAKSDKTIRQHTDELLINLDILENLNYIKNQHTYNLTKIACEYHDYGKANREFQNRIKNNTKFNENTEMAHNVLSLYFINENEFANNEDYYKVAFAVLYHHNYCDGLKALQDKESKELAKNLLSDFKVNTIKMRTPKRIKEITENQEAILIKGFLHKCDYSASGGIPIEYQNDFLNYGLDNLLKKWKAHNNNSKWNELQQFCKENTNKNIVVVAQTGMGKTEAGLHWIGNNKGFFILPLKTAINSIYKRIKKDILDENHIETKLALLHSDALSFYNNDKNNEMDIMDYYNQSKQLSLPLSISTLDQLFDFVFKYQGYELKLATLSYSKIVIDEIQMYGSDLLAYLIYGIKTVNKFGGKIAILTATLAPFIRDKLKSGENPIEFQEKTFVNDIQRHNLKVYNSEIDADSIFNKFEENSKKNISNKILVVCNTVKKAQQIYKELLEKGVTDINILHSKFIKCERAIKEAEILEFGKTENIGKCIWIATQIVEASLDIDFDYLFTELSDISGLFQRLGRCNRKGLKSIDEANCFVFLNIDNNLLTNGTKGFIDRKIYELSREAIKDVSGILSEKDKINIINEYLTTEKLKGSDYEFNYNKFEKWVEDLNPYELDKNEENLRNIISYDVIPNEIYKEYQDEINDNSRKLLKSVTKKLDKTELEKIKLEKIKFKEEIKKYTVPVGIYDIFFNRSNAIIKKIQLGRNEYISVVNCQYNELGFIRLTSKEVKGLEDNFDNFL</t>
  </si>
  <si>
    <t>&gt;gi|316894571|gb|EFV16751.1| CRISPR-associated helicase cas3 [Lachnospiraceae bacterium 5_1_63FAA]</t>
  </si>
  <si>
    <t>MIKDLYDYLAKPDKTIGEHVEDLIFRANILRKLGYIKDIHIYNLLIQACKGHDLGKANKEFLKRILNPKLHFDETKEISHNILSVYYLDKNEFDENTDDYLIVACCILFHHDYCNEPLVIKTRTSQINSLLIPEYNQKPSRRMLKNICNNYLKKQETIIVKGLLHRCDYSASGNYEIEYPNDFLEAGLAQMMNEWQKKKKDSCWNELQEFCIENREENIIALAPTGMGKTEAGLLWIGNHKGFFILPIRTAINAIYDRIKNQILKDEKLEERLGLLHSESLSYYGSHVGQEMDILDYRNKGQALSLPLNISTLDQLFDFVFKYKGYELKLATLAYSKIVIDEIQMYDAEMLAYLIYGLRRIHELGGKIAIVTATLPPFIKKLLRDKNIGNIEFKERDFTNDLKRHSVKVIDESICEDDIIQCYNQNIKEGKGNKILVVCNTIKKAQKMYDQIKEKNETLNSHVLHSRFDREDRKNLENEIKEFGKTYNERNEIDIQNGIWIATSIVEVSLDIDFDYLFTELTDLNGLFQRMGRCNRKGVKQLDGYNCFVYCDGSDIKQGQKGFLDSVFYEQSKKALKTVDGILEESQKTKLINDYFTYDDIRSSDYMRQFKDTFDWISELDIGDFEKDEIKMRNIFTKSIVPKIVYDQNKDEIVLLEERQTLISKKLKDSNIEQKERENLFRERIEIQERLRDFIVQIPYYEYHKYYKKVYQTYGTVNISKYEHIDIMNCQYDIKGFYPLNYENIGEDAMMF</t>
  </si>
  <si>
    <t>&gt;gi|524478793|emb|CDC19292.1| crispr-associated helicase Cas3 domain protein [Eubacterium sp. CAG:274]</t>
  </si>
  <si>
    <t>MDLDKYLAKGNKTIAQHINDLQHCLEVLVNLGYVETEHLKTLIYIACKYHDYGKVNPEFQKRVSSIKWIKFDKDIEIAHNVLSTFFINSDEFDDFNDYLKVFFAVAYHHNYCDVDEVFRKKRDLIYKLLENFEIYKVKNSVLSKLVKTKIMEERESILLKGFLHKCDYCASAECEVEFKNDFLDNSLEDLKNSWRVDNPNADWKEMQNYCYENSDENIIVVAQTGMGKTEGGLRWIGNHKGFFVLPLKTAINAMYDRIKEDILKNDVKEKLSILHSESLNYVIKKHPEIDDPKEYNDRGKKLSMPLTVTTMDQLFDFVFKYNGYEMKLTTFSYSKIVIDEIQMYGPELLAYLIRGIEMITEMGGKVAIITATLPPFIRDLLGDKFKYKEFIDDSVKRHNVKVINNEISAKDIVAKHCANTNDNKPNKILVICNTIRKAQAMYDEIVKKFKVDNVHIFHTRFTKKDRAEKENHIIKTGKNEGGENEIWITTSVVEASLDIDFDYLFTELQDLNSLFQRMGRCNRKGKKPIDETNCFVYTKIDSNLISNGSRGFIDRTMYNLSKEAISEVDGVISESDKLNLINTFFTTDKVRNSEFFEEYYKYYGRIKNMNAYVLDISEIEVRHIMSVDIIPKDLYYENEERYESIIKQIENEKDRVERIKLLEELSENVVSIPYYDFDRTKRCKDIKINDRHYYWVLDCKYDSKIGFKADRKIQNYATFW</t>
  </si>
  <si>
    <t>&gt;gi|167652887|gb|EDR97016.1| CRISPR-associated helicase Cas3 [Anaerostipes caccae DSM 14662]</t>
  </si>
  <si>
    <t>MKLQEYLAKPNKTIAEHAQDLIRQAEILWDFHYINDKYIFDLLCQACLHHDDGKANKEFQKRVRNGKLKFNPEKEVPHNILSIFYLDPSFYLHSSKYQYEDFMRVACAILYHHDYCEEWKVLREKRDLIDSLLLDEYKHEFDDENELVGIYPSDPQTILLKGLLHRCDYSASGNYQVEYPNDFLIKGLDQMMQAWKVKNPKSKWNELQEFCIEHREDDIIALAPTGMGKTEAGLHWIGDNKGFFVLPVRVAINSIYDRVKNDILKEEKLHERLGLLHSEALEYYREHLSNSEELDIFEYSDRGKILSLPLNISTLDQLFGFIFGYKGYEMKLVTLAYSKIVIDEIQMYDAELLAYLVFGLRKIHQFGGKIAIVTATLSPFLKDILRRDTGIEFKEQQFSNNLMRHSIKVKQESLSAEDIIQCYKKNKMLNHSNKILVVCNTIRKAQEMYDELKEADIDLNLNVFHSRFTRNDRKQLESEIKEFGKTYSDEKQGVLDSRDGIWIATSVVEVSLDIDFDYLFTELSELNALFQRMGRCNRKGKKDIDEYNCFVYCDGKDVKRGRKGFLDAVLYTQSMKALSNCDGPISEEDKLALIEKYFTTEAVSESDYLKEYNETFNKFKIGVKVSDGEQDLRNIFSQNIVPKSVYLDYKESIEGLQKNLMDVEKQIKEEKKLGKDKLILNNLWKRRLEIQEQLKGYIVSIPKYMYIKYKRHEIEIFGEIKINRFETIPVIDCHYDEKGFYPLDVEEMDEPIFTL</t>
  </si>
  <si>
    <t>&gt;gi|822570606|gb|KLE16531.1| CRISPR-associated protein Cas1 [Clostridium sp. C8]</t>
  </si>
  <si>
    <t>MKRSYYIYNNGELKRKDNSIAFIDEEGEKRYIPIETVNEIYVMSEMNFNTSLINFLSQYDVVVHFFNYYSFYTGSFQPREKLVSGNLLVNQVTHYTDEKKRLEIAKRFIDGASYNIYRNLRYYNGRGKDVQSYMDKIETLRKGIYTSNNINELMGYEGNIRKVYYEAWNIIIDQKIDFTKRVKNPPDNMINTLISFVNTLVYTKVLGAIYHTQLNPTVSYLHEPGVRRFSLSLDIAEIFKPILADRLIFSLLNKKQITEKSFTKELNYLHLTKEASKIIVGELDQKLQTTIKHKDLNKSVSYEYLMRLECYKLIKHLLGEKDYDPFKIWW</t>
  </si>
  <si>
    <t>&gt;gi|507134118|gb|EOR26381.1| CRISPR-associated protein Cas1 [Clostridium sartagoforme AAU1]</t>
  </si>
  <si>
    <t>MKRSYYIYNNGELKRKDNSIAFIDEEGQKRYIPIETVNEIYVMSEMNFNTSLVNFLSQYDVVVHFFNYYSFYTGSFQPREKLVSGNLLVNQVTHYTDEKKRLEIAKRFIDGASYNIYRNLRYYNGRGKDVQSYMDKIETLRKGIYTSNNINELMGYEGNIRKVYYEAWNIIIDQKIDFTKRVKNPPDNMINTLISFVNTLVYTKVLGAIYHTQLNPTVSYLHEPGVRRFSLSLDIAEIFKPILADRLIFSLLNKKQITEKSFTKELNYLHLTKEASKIIVGELDQKLQTTIKHKDLNKSVSYEYLMRLECYKLIKHLLEEKDYDPFKIWW</t>
  </si>
  <si>
    <t>&gt;gi|517419199|ref|WP_018590793.1| subtype I-B CRISPR-associated endonuclease Cas1 [Terrisporobacter glycolicus]</t>
  </si>
  <si>
    <t>MKRSYYIYNNGLLKRQDNSIAFVDEEGVKKYIPIETVNEIYVMSEMDFNTNLINYLSQYGVVAHFFNYYSFYTGSFQPREKLVSGNLLVNQVNNYIDEEKRLEIAKRFIDGASFNIYRNLRYYNGRGKDVQSYMNRIEDLRKQIPKSKSIKELMGYEGNIRKIYYESWNILIDPDINFIKRVKNPPDNMINTLISYVNTLIYTKVLSAIYNTQLNPTVSYLHEPGSRRFSLSLDIAEIFKPIIGDRLIFSLLNKKQITEKSFTKSLNYLHLTKEGSKTIVAELDKKLQTTIKHKELNKDVSYEYLMRLECYKLIKHILGEKEYDPFKIWW</t>
  </si>
  <si>
    <t>&gt;gi|375303529|gb|AFA49663.1| CRISPR-associated endonuclease Cas1 [Acetobacterium woodii DSM 1030]</t>
  </si>
  <si>
    <t>MKRDYYFYNDGTIRRKDNTITFINSDEESRNLPIENMGNLYVMSEMSLNTSLINLLSQYGIVVHFFNYYSFYTGSFYPREKLVSGNIIVKQVEHYQDNEKRMGIAQALIDAASYNIYRNLRYYNGRGKDVKMEMADIENLRKNIAGTIGIKELMGYEGNIRKIYYSAWDKIIDQDINFTKRVKNPPDNMINTLISFVNTLVYTKVLGEIYQTQLNPTISYLHEPGTRRFSLSLDIAEIFKPLIADRLIFSLLNRNQITEKSFAKNLNYLHLTKEASKTIVSELDAKLQTTIKHRELDKSVSYQYLIRLECYKMIKHLLGEKEYEAFKIWW</t>
  </si>
  <si>
    <t>&gt;gi|294479962|gb|EFG27739.1| CRISPR-associated endonuclease Cas1, HMARI/TNEAP subtype [Fusobacterium periodonticum 1_1_41FAA]</t>
  </si>
  <si>
    <t>MKRSYFLYTNGTLKRKDNTITFINEQDEKRDIPIEMIDDFYVMSEMNFNTKFINYISQFGIPIHFFNYYTFYTGSFYPREMNVSGQLLVKQVEHYTNPQKRIEIAREFIEGASFNIYRNLRYYNGRGKDLKFYMEQIEELRRQLNEVTNVEELMGYEGNIRKIYYEAWNIIVNQEIDFEKRVKNPPDNMINSLISFINTLFYTRVLGEIYKTQLNPTVSYLHQPSTRRFSLSLDISEVFKPLIVDRLIFSLLNKNQITEKSFVKDFNYLRLKEDSSKLIVQEFEDRLKQVITHKDLNRKISYQYLVRLECYKLIKHLLGEKKYQAFQMWW</t>
  </si>
  <si>
    <t>&gt;gi|291379939|gb|EFE87457.1| CRISPR-associated endonuclease Cas1, HMARI/TNEAP subtype [Fusobacterium periodonticum ATCC 33693]</t>
  </si>
  <si>
    <t>MLCIGGKNMKRSYFLYTNGTLKRKDNTITFINEQDEKRDIPIEMIDDFYVMSEMNFNTKFINYISQFGIPIHFFNYYTFYTGSFYPREMNVSGQLLVKQVEHYTNPQKRIEIAREFIEGASFNIYRNLRYYNGRGKDLKFYMEQIEELRRQLNEVTNVEELMGYEGNIRKIYYEAWNIIVNQEIDFEKRVKNPPDNMINSLISFINTLFYTRVLGEIYKTQLNPTVSYLHQPSTRRFSLSLDISEVFKPLIVDRLIFSLLNKNQITEKSFVKDFNYLRLKEDASKLIVQEFEERLKQVITHKDLNRKISYQYLVRLECYKLIKHLLDEKKYQAFQMWW</t>
  </si>
  <si>
    <t>&gt;gi|929731940|gb|ALF24565.1| subtype I-B CRISPR-associated endonuclease Cas1 [Fusobacterium nucleatum subsp. nucleatum ChDC F316]</t>
  </si>
  <si>
    <t>MKRSFFLYSNGTLKRKDNTITFINEKDEKRDIPIEMVDDFYVMSEMNFNTKFINYISQFGIPIHFFNYYTFYTGSFYPREMNISGQLLVKQVEHYTNEQKRVEIAREFIEGASFNIYRNLRYYNGRGKDLKLYMDQIEELRKRLKEVNNVEELMGYEGNIRKIYYEAWNIIVNQEIDFEKRVKNPPDNMINSLISFVNTLFYTKVLGEIYKTQLNPTVSYLHQPSTRRFSLSLDISEVFKPLIVDRLIFSLLNKNQITEKSFVKDFEYLRLKEDASKLIVQEFEDRLKQIITHKDLNRKISYQYLVRLECYKLIKHLLGEKKYKSFQMWW</t>
  </si>
  <si>
    <t>&gt;gi|296154465|gb|EFG95257.1| CRISPR-associated endonuclease Cas1, HMARI/TNEAP subtype [Fusobacterium nucleatum subsp. nucleatum ATCC 23726]</t>
  </si>
  <si>
    <t>MFCIGGLSMKRSFFLYSNGTLKRKDNTITFINEKDEKRDIPIEMVDDFYVMSEMNFNTKFINYISQFGIPIHFFNYYTFYTGSFYPREMNISGQLLVKQVEHYTNEQKRVEIAREFIEGASFNIYRNLRYYNGRGKDLKLYMDQIEELRKRLKEVNNVEELMGYEGNIRKIYYEAWNIIVNQEIDFEKRVKNPPDNMINSLISFVNTLFYTKVLGEIYKTQLNPTVSYLHQPSTRRFSLSLDISEVFKPLIVDRLIFSLLNKNQITEKSFVKDFEYLRLKEDASKLIVQEFEDRLKQIITHKDLNRKISYQYLVRLECYKLIKHLLGEKKYKSFQMWW</t>
  </si>
  <si>
    <t>&gt;gi|313691489|gb|EFS28324.1| CRISPR-associated endonuclease cas1, subtype I-b/hmari/tneap [Fusobacterium gonidiaformans ATCC 25563]</t>
  </si>
  <si>
    <t xml:space="preserve">MKRSYFLYSNGTLKRKDNTITFINENEEKKDIPIEMIDDIYIMSEMNFNTKFINYISQFGIPIHFFNYYTFYTGSFYPRETAVSGQLLVKQVEHYLDKDKRIEIAREFIEGASFNIYRNLRYYNGRGKEVKTYMHQIEELRKQLSKVTDVEELMGYEGNIRKIYYEAWNVIINQEIDFEKRVKNPPDNMINSLISFVNTLFYTKVLGEIYKTQLNSTVSYLHQPSTKRFSLSLDISEIFKPLVVDRLIFSLLNKNQITEKSFIKDFEYLRLKEDASKLIVQELEERLKQVIQHKDLNRKVSYQYLIRLECYKLIKHLLGEKKYLSFQMWW  </t>
  </si>
  <si>
    <t>&gt;gi|958165215|gb|ALQ41997.1| type I-B CRISPR-associated endonuclease Cas1 [Fusobacterium nucleatum subsp. polymorphum]</t>
  </si>
  <si>
    <t>MKRSFFLYSNGTLKRKDNTITFINEKDEKRDIPIEMVDDFYVMSEMNFNTKFINYISQFGIPIHFFNYYTFYTGSFYPREMNISGQLLVKQVEHYTNEQKRVEIAREFIEGASFNIYRNLRYYNGRGKDLKFYMDQIEELRKHLKEVNNVEELMGYEGNIRKIYYEAWNIIVNQEIDFEKRVKNPPDNMINSLISFVNTLFYTKVLGEIYKTQLNPTVSYLHQPSTRRFSLSLDISEVFKPLIVDRLIFSLLNKNQITEKSFVKDFEYLRLKEDASKLIVQEFEDRLKQIITHKDLNRKISYQYLVRLECYKLIKHLLGEKKYKSFQMWW</t>
  </si>
  <si>
    <t>&gt;gi|822570605|gb|KLE16530.1| CRISPR-associated exonuclease Cas4 [Clostridium sp. C8]</t>
  </si>
  <si>
    <t>MKKEITGVMVYYYEVCKRKLWYFYNEIQMEQGNESVEIGKAIDEETYKRDKKHINIDNIINIDFIRSKGILHEVKKSNKIEEASILQVKYYLYFLKKREVDNIKGKIDYPLLKQSIDVELTDQDIILIEGILEDIEKIVTLKNPPPLEKKKICKSCAYYDLCFI</t>
  </si>
  <si>
    <t>&gt;gi|507134119|gb|EOR26382.1| hypothetical protein A500_08166 [Clostridium sartagoforme AAU1]</t>
  </si>
  <si>
    <t>MKKEITGVMVYYYEVCKRKLWYFYNEIQMEQGNENVEIGKAIDEETYKRDKKHINIDNIINIDFIRSKGILHEVKKSNKIEEASILQVKYYLYFLKKREVDNIKGKIDYPLLKQSIDVELTDQDIILIEGILEDIKKIVALKNPPPLEKKKICKSCAYYDLCFI</t>
  </si>
  <si>
    <t>&gt;gi|652489707|ref|WP_026884228.1| CRISPR-associated protein Cas4 [Clostridium akagii]</t>
  </si>
  <si>
    <t>MDKPISGMMIYYYIVCKRKLWYFYNQIQMESDNENVKIGKVLDENAYERADKHINIDDVINIDYIKSKGILHEVKKSKKIEEAGIMQVKYYIYYLKERGVEGIKGKIDYPLLKQSIDVELTDEDEKYIESVLLDLTEIVNRQLPPLLENKRICKSCAYFELCYI</t>
  </si>
  <si>
    <t>&gt;gi|524478794|emb|CDC19293.1| cRISPR-associated protein Cas4 [Eubacterium sp. CAG:274]</t>
  </si>
  <si>
    <t>MEKDITGIMVYYYEVCKRKLWYYYHNINMEQNNENVAIGKFIDENSYSRDEKHINIDNVINIDFIKEKGILHEVKKSKKIEEASILQVKYYLYYLSKRDVNVKAKIDYPLLKKNIDVELKEEDKQKIDEILIDIENIVNKDIAPKEDNKKICKNCAFYDLCYI</t>
  </si>
  <si>
    <t>&gt;gi|386907549|gb|EIJ72256.1| CRISPR-associated protein Cas4 [Fusobacterium necrophorum subsp. funduliforme ATCC 51357]</t>
  </si>
  <si>
    <t>MKKEITGIMVYYYVVCQRKLWYFLHEIQMEADNSNVILGRLLEENTYTRDEKKIAIDGVINIDFFRAKKILHEIKKSKVMEEASILQVQYYLYYLEKKGLTGMKGILDYPLLKQKVEVELTEMDRKNLEKILSGIEKIMKSSVPPDLEKKSICKKCAYFDLCFV</t>
  </si>
  <si>
    <t>&gt;gi|517419198|ref|WP_018590792.1| CRISPR-associated protein Cas4 [Terrisporobacter glycolicus]</t>
  </si>
  <si>
    <t>MEKGITGVMVYYHEVCKRKLWYFYNEIQMEQDNENVEIGKVLDEETYKRDKKHINIDNIINIDFIRTKGILHEVKKSKKIEEASILQVKYYLYFLEKKGVKGIKGKIDYPLLKQSLDIELDNDDIVKIEKVLSEIELIVNEKYPPKLEKKRICKSCAYYDLCFI</t>
  </si>
  <si>
    <t>&gt;gi|375303530|gb|AFA49664.1| CRISPR-associated RecB-family exonuclease Cas4 [Acetobacterium woodii DSM 1030]</t>
  </si>
  <si>
    <t>MEKEITGVMVYYYQVCWRKLWYFYHEIQMEQNNDNVQIGKLLDENAYGRDDKHINIDNIINIDFIRTKKVLHEVKKSKKIEAASILQVKYYLYFLMKRGATGISAQIDYPLLKQSVEVSLSDQDVAEIEKILADISKIVKEENPPVLKKLRICKSCAYYDLCYI</t>
  </si>
  <si>
    <t>&gt;gi|260542631|gb|EEX23200.1| CRISPR-associated protein Cas4 [Blautia hansenii DSM 20583]</t>
  </si>
  <si>
    <t>MEERITGVMIYYYFVCKRKLWYFCHEINMEAENENVMLGKLLDEHSYQRDEKHINIDNVINIDFIKEHHELHEIKKSKSIEEAGIWQVKYYLYYLKQRGVENIRGKIDYPLLKKNVIVELADEDIKKLEGIISEICKIRKQNVPPEFLETKVCKKCAYHDLCFI</t>
  </si>
  <si>
    <t>&gt;gi|402257600|gb|EJU08074.1| cytoplasmic protein [Fusobacterium hwasookii ChDC F128]</t>
  </si>
  <si>
    <t>MDKDITGLMVYYYEVCKRKLWYFINEIQLEENNSNVILGKLLEENTYTRDEKKINIDGVINIDFIRSKKILHEIKKSNSIEPASLLQVQYYLYYLEKKGLIGLKGILDYPLLKQTVEVNLTDKDRENLDNIIIGIKEILRKESPPTLEKKSICKKCAYFDLCFV</t>
  </si>
  <si>
    <t>&gt;gi|929731941|gb|ALF24566.1| CRISPR-associated protein Cas4 [Fusobacterium nucleatum subsp. nucleatum ChDC F316]</t>
  </si>
  <si>
    <t>MDKDITGMMVYYYEVCKRKLWYFVNEIQLEKNNSNVILGKLLEENTYTRDEKKINIDGVINIDFIRSKKVLHEIKKSNSIEPASLLQVQYYLYYLEKKGLIGLKGILDYPLLKQTVEVNLTDEDRENLDNIIIGIKEILRKESPPALEKKGICKKCAYFDLCFV</t>
  </si>
  <si>
    <t>&gt;gi|294479961|gb|EFG27738.1| CRISPR-associated protein Cas4 [Fusobacterium periodonticum 1_1_41FAA]</t>
  </si>
  <si>
    <t>MDKDITGLMVYYYEVCKRKLWYFTNDIQLEENNSNVILGKLLEENSYTRDEKKINIDGVINIDFIRSKKILHEIKKSNSIEPASILQVQYYLYYLEKKGLVGLKGILDYPLLKQTVEVNLTDSDRENLENIIIGIKEILRKESPPTLEKKNICKKCAYFDLCFV</t>
  </si>
  <si>
    <t>Clostridium sp. C8, sediment sludge Viet Nam Ho Chi Minh City, 2014</t>
  </si>
  <si>
    <t>Clostridium sartagoforme AAU1, rumen liquor, surti buffalo, India Feb 2009</t>
  </si>
  <si>
    <t xml:space="preserve">Acetobacterium woodii DSM 1030, USA Woods Hole, Oyster Pond Inlet, &lt;- S. Schoberth &lt;- W.E. Balch, WB1 </t>
  </si>
  <si>
    <t>Clostridium glycolicum ATCC 14880 = DSM 1288</t>
  </si>
  <si>
    <t xml:space="preserve">ATCC 14880=BCRC 14553=DSM 1288=JCM 1401=NCIMB 10632=NCTC 13026. </t>
  </si>
  <si>
    <t xml:space="preserve">Previously, Clostridium glycolicum Gaston and Stadtman 1963 emend. Chamkha et al. 2001 isolated from mud, &lt;- ATCC &lt;- L.W. Gaston, NIH </t>
  </si>
  <si>
    <t>Clostridium akagii DSM 12554 ; &lt;- C. Matthies &lt;- C. H. Kuhner; CK-58. Beech litter; Germany, Fichtelgebirge (7695)</t>
  </si>
  <si>
    <t>&gt;gi|743962001|dbj|BAQ13939.1| putative CRISPR-associated protein Cas1 [Clostridium botulinum]</t>
  </si>
  <si>
    <t>MGSTRYITSIGELKRKDNSLCFRKNNKNVYIPVENTKEIYCMSEVSINSKLLDFLSQNNIVMHFFNYYEGYSGTFYPRKHYNSGKLIVKQVEAYKDKRLMVAKSIVSAIGENIYELLYHYYRHDRTEVKGTLEWIKNDMKINLEKANNIKEIMQVEGETWYRFYGEFKNILPEDFVMNKRVKRPPDNPINALISFGNTLLYGKTITAIYNTHLDQRISFLHEPSEGRFSLSLDISEAFKPVIVFKTIFDLVNNKKIQVSKHFDKKLNYCLLNEEGRKIFITAFEEKLESVFIHKKLKRRVTYKNAIKLDCYKMIKFILEDKEFRPFSLKEKM</t>
  </si>
  <si>
    <t>&gt;gi|914327505|gb|KOA19138.1| CRISPR-associated endonuclease Cas1 [Clostridium homopropionicum DSM 5847]</t>
  </si>
  <si>
    <t>MGSTRYITSMGELTRKDNSLCFRKDNKNVYIPIENTKEIYCMSEVSVNSKLLDFLSQNNIVMHFFNYYEGYSGTFYPKEHYNSGKMLVKQVEAYSNKRLIIAKAIVEAIGENIYEVLYHYYKHDKKEVKETIDWIRKDMKVNLHKANDIKQAMQVEGEAWQRFYGEFKHILPEDFVMNKRVKRPPDNPINALISFGNTLLYGKTITIIYNTHLDQRVSFLHEPSEGRFSLSLDLSEAFKPVVVYRTIFDLVNNKKLQLPKHFEKKVNYCLLNEEGRKIFITAFEERLESVFLHEKLKRKVTYRTAIKLDCYKLIKFILEDKEFKPFSLKEKV</t>
  </si>
  <si>
    <t>&gt;gi|923387206|gb|KOR26063.1| CRISPR-associated protein Cas1 [Clostridium sp. L74]</t>
  </si>
  <si>
    <t>MGSTRYITSMGELKRKDNSLCFRKDNKNVYIPIENTKEIYCMSEVSINTKLLDFLSRNNIVMHFFNYYEGYSGTFYPKKHFNSGRLLVKQVEAYNDKRFIIAKSIVDGIGKNIYEVLYHYYKHDKKEVKPTLDWIKNVMRVNLEKANDIKEIMQVEGETWHRFYGEFKNILPENFIMNKRVKRPPDNPINALISFGNTLLYGKTITAIYNTHLDQRISFLHEPSEGRFSLSLDISEAFKPIIVFKTIFDLVNKKKIQVSKHFDKKLNYCLLNEEGRKIFITAFEEKLQSVFVHTRLKRKVSYTNAIKLDCYKLIKFILENKEFKPFSLKERM</t>
  </si>
  <si>
    <t>&gt;gi|530689960|gb|EQB88083.1| CRISPR-associated protein Cas1 [Clostridium sp. BL8]</t>
  </si>
  <si>
    <t>MGSTRYITSMGELTRKDNSLCFRKGGKNVYIPVENTKEIYCFSEVSINTKLLDFLSQNNITLHFFNYHEGYSGTFYPRTYYNSGKLLIKQVEAFNLRRIEVAKSFVLAIGENIHEVLYHYYKHDKKGVKETIDWIKGDFKENLNKANQIKQILQVEGELWQRFYGDFKYILPEDFIMNKRVKRPPDNPINALISFGNTLLYGKTITSIYNTHLDQRISFLHEPSEGRFSLSLDISEAFKPVIVFKTIFELVNNKRIQVNKHFDKKLNYCLLNEEGRNIFITAFEERLESVFTHPKLKRKITYRTAIKLDCYKLIKFILEDKEFIPFRIKENM</t>
  </si>
  <si>
    <t>&gt;gi|692302162|ref|WP_032123128.1| subtype I-B CRISPR-associated endonuclease Cas1 [Clostridium sp. LF2]</t>
  </si>
  <si>
    <t>MGSTRYITSMGELTRKDNSLCFRKDGKNVYIPIENTKEIYCLSEVSINTKLLDFLSQNNIIVHFFNYYGGYSGTFYPRERYNSGRLLVAQVDAYKNNRLEIAKGIVNGIGQNISELLYHYYRHDKKEVKETIDWIKDEFIINLDKAKDIKQLMQVEGEVWQKFYEEFKHILPEDFILNKRVKRPPDNPINALISFGNTLLYGKTIAAIYNTHLDQRISFLHEPSEGRFSLSLDISEVFKPVIVYKTIFDLVNKKKLQVSKHFDKKVNYCLLNEEGRKIFITAFEERMETVFVHPKLKRKVSYRTAIKLDCYKLIKFILEGKEFKPFNLKENM</t>
  </si>
  <si>
    <t>&gt;gi|653616503|ref|WP_027626928.1| subtype I-B CRISPR-associated endonuclease Cas1 [Clostridium lundense]</t>
  </si>
  <si>
    <t>MGSTRYITSMGELTRKDNSLCFRKNGKNVYIPVENTKEIYCLNEVSINSKLLDFLATNNIIVHFFNYYEGYSGSFYPRNQYNSGKLLVKQVEAFTNKRLRVAKPIVKGIGDNISEVLYHYYKHGKKEIKTTIDWINKEFIESINKAENVQQLMAAEGEVWQRFYGEFKNILPEDFIMNKRVKRPPDNPINALISFGNTLLYAKTISSIYRTHLDQRISFLHEPSEGRFSLSLDISEVFKPAIVYKTIFELVNNKKLQVAKHFDKKVNYCLLNEEGRNIFIQAFEERLESVFTHPRLKRKVSYRTAIKLDCYKLIKFMMENKEFVPFNLQEKM</t>
  </si>
  <si>
    <t>&gt;gi|749562788|ref|WP_040193682.1| subtype I-B CRISPR-associated endonuclease Cas1 [Clostridium sp. CL-6]</t>
  </si>
  <si>
    <t>MGSTRYITSMGELTRKDNSLCFRKDGKNVYIPVENTTEIYCLSEVTLNTKLLDFITSNNIVIHFFNYYEGYSGTYYPKDKYNSGKLLIKQVEAYKDKRLEIAKQIVRIIGVNISEVLYHYYKHDKKEVKGTIDWIRKDFKERIDVVADVKQLMAIEGEVWQRFYGDFKYILPEDFIMNKRVKRPPDNPINALISFGNSLLYTKTISAIYRTHLDQRISFLHEPSEGRFSLSLDISEVFKPVIVYKTIFELVNNKKIQVSRHFDKKVNYCLLNEEGRNIFITAFEERLESVFMHPKLKRKVSYRTAIKLDCYKLIKFIMEDREFTPFSLKEGL</t>
  </si>
  <si>
    <t>&gt;gi|652495113|ref|WP_026889582.1| subtype I-B CRISPR-associated endonuclease Cas1 [Clostridium beijerinckii]</t>
  </si>
  <si>
    <t>MGSTRYISSMGELIRKDNSLCFRKDGKNVYIPIENTKEIYCLNEVSINTKLLDFLSQNNIVVHFFNYYEGYSGTFYPKAQYNSGRLLVKQVEKYSDSRMTIAKAIVKGIGINIREVIYHYYKHGKKEVKGTLDWIKGEFFERVENSKDIKVLMSVEGEVWQRFYSEFKNFLPEDFIMNKRVKRPPDNPINALISFGNTLLYTKTISAIYRTHLDQRISYLHEPSEGRFSLSLDVSEVFKPVIVYKTIFDLVNNKRLQVSKHFDKKVNYCLLNEEGRNIFITAFEERLESVFLHPKLKRKVSYRTAIKLDCYKLIKHIMEDKEFVPFSLKEGM</t>
  </si>
  <si>
    <t>&gt;gi|549809561|gb|AGX43467.1| cas1-2: CRISPR-associated endonuclease Cas1 2 [Clostridium saccharobutylicum DSM 13864]</t>
  </si>
  <si>
    <t>MGSTRYISSMGELTRKDDSLCFRKEGKNVYIPIENTKEIYCLNEVSINTKLLDFLSQNNVVVHFFNYYEGYSGTFYPKAQYNSGRLLVKQVEKHNNSRMTIAKAIVSGIGINIREVVYHYYKHNKKEVKGTVDWIKKEFFERIEKAQNIKELMSVEGEVWQRFYSEFKNFLPEDFIMNKRVKRPPDNPINALISFGNTLLYTKTISAIYRTHLDQRISYLHEPSEGRFSLSLDISEVFKPVIVYKTIFDLVNNKRLQVNKHFDKKVNYCLLNEEGRNIFITAFEERLESVFLHPKLKRRVSYRTAIKLDCYKLIKYIMEEKEFIPFSLKEGM</t>
  </si>
  <si>
    <t>&gt;gi|237658907|gb|EEP56459.1| crispr-associated protein Cas1 [Clostridium butyricum E4 str. BoNT E BL5262]</t>
  </si>
  <si>
    <t>MGSTRYISSMGELTRKDNSLCFRKDGKNVYIPIENTKEIYCLNEISINTKLLDFLSQNHVVVHFFNYYEGYSGTFYPRNQYNSGKLIVKQVEKYSTERMVIAKAIVRGIGINIREVLYHYYKHNKTEVKGTIDWIKNAFFKRVGAANDVKELMSVEGEVWQRFYSEFKNFLPEDFIMNKRVKRPPDNPINALISFGNTLLYTKTISAIYRTHLDQRISFLHEPSEGRFSLSLDISEVFKPVIVYKTIFELVNNKKLQVNKHFDKKVNYCLLNEEGRNIFISAFEERMESVISHPKLKRKVSLRTAIKLDCYKLIKYIMEDQEFIPFSLKEGM</t>
  </si>
  <si>
    <t>MGKGFNYNYAFVFYDVNEKRVNRVFKVCKKYLSHFQKSVFRGEITPANLILLKRDLNKEIDECEDFICIIKLMNNNVYGEEILGNKAMTTGEDLIL</t>
  </si>
  <si>
    <t>&gt;gi|923387207|gb|KOR26064.1| CRISPR-associated Cas2 family protein [Clostridium sp. L74]</t>
  </si>
  <si>
    <t>MGKKFNYNYAFVFYDVNEKRVNRVFKVCKKYLSHFQKSVFRGEITPANLILLKRDLNKEIDECEDFICIIKLMNNNVYGEEILGNKAMTTGEDLIL</t>
  </si>
  <si>
    <t>&gt;gi|914327506|gb|KOA19139.1| CRISPR-associated endoribonuclease Cas2 [Clostridium homopropionicum DSM 5847]</t>
  </si>
  <si>
    <t>MGKNFNYNYAFLFYDVGEKRVNKVFKVCKKYLSHFQKSVFRGEITPANIILLKKDLKKVINENEDFVCIIKLMNDNVYGEEVLGNKQNNTGEDLII</t>
  </si>
  <si>
    <t>&gt;gi|530689961|gb|EQB88084.1| CRISPR-associated protein Cas2 [Clostridium sp. BL8]</t>
  </si>
  <si>
    <t>MSNKINYNYAFLFYDVNEKRVNRVFKVCKKYLSHFQKSVFRGEITPSNFILLKKDLNKVIDKNEDFVCIIKLLNGSVYGEEILGVQQNSTGEDLII</t>
  </si>
  <si>
    <t>&gt;gi|749562789|ref|WP_040193683.1| CRISPR-associated endonuclease Cas2 [Clostridium sp. CL-6]</t>
  </si>
  <si>
    <t>MSKNINYNYAFLFYDVNEKRVNRVFKVCKKYLSHFQNSVFRGELSPSKLISLKKDLNKVIDEDEDFVCIIKLMNDNVYGEDILGNKKHDTGEDLII</t>
  </si>
  <si>
    <t>&gt;gi|692302163|ref|WP_032123129.1| CRISPR-associated endonuclease Cas2 [Clostridium sp. LF2]</t>
  </si>
  <si>
    <t>MGEKIKYNYAFLFYDVNEKRVGRVFKVCKKYLSHFQKSVFRGEITPSNLILLKKDLNKVINKEEDFICIIKLLNEKVYGEEILGIQQNNTGEDLII</t>
  </si>
  <si>
    <t>&gt;gi|653616504|ref|WP_027626929.1| CRISPR-associated endonuclease Cas2 [Clostridium lundense]</t>
  </si>
  <si>
    <t>MSKNLNYNYAFLFYDVNEKRVQRVFKVCKKYLSHFQKSVFRGEITPSKLISLRKDLNKVIDKSEDFVCIVKLLNDNVFGEEILGVQSNNTGEDLII</t>
  </si>
  <si>
    <t>&gt;gi|944177400|ref|WP_055666027.1| CRISPR-associated protein Cas2 [Clostridiaceae bacterium mt10]</t>
  </si>
  <si>
    <t>MGKDMNYNYAFLFYDVKEQRVQRVFKVCKKYLSHFQKSVFRGEISPSKLILLRKDLNKVIDKDEDFICIVKLINGEVFGEEIIGNQSNNTGEDLII</t>
  </si>
  <si>
    <t>&gt;gi|497983370|ref|WP_010297526.1| CRISPR-associated endonuclease Cas2 [Clostridium senegalense]</t>
  </si>
  <si>
    <t>MGKNINFNYAFVFYDVNEKRVQRVFKVCKKYLSHFQKSVFRGEIIPSKLIALRKDLNRVINKEEDFICIIKLMNENVFEEEILGIQLNNTGEDLII</t>
  </si>
  <si>
    <t>&gt;gi|618850712|gb|KAJ49986.1| CRISPR-associated Cas2 family protein [Clostridium tetanomorphum DSM 665]</t>
  </si>
  <si>
    <t>MGKNLNYNYAFLFYDVNEKRVQRVFKVCKKYLSHFQKSVFRGEITPSKLISLRKDLNKVIDKSEDFVCIVKLLNDNVFGEEILGVQSNNTGEDLII</t>
  </si>
  <si>
    <t>&gt;gi|923387205|gb|KOR26062.1| CRISPR-associated Cas4 family protein [Clostridium sp. L74]</t>
  </si>
  <si>
    <t>MKVNGTLINYYFHCKRQCWLHGNRINLEDNSKDVKIGKAIHEVKSEKGKQTEISIDNIKIDKLTKDYLTEIKKSDSDIEAAKWQVLLYLKVLKDKGIERKGKLQFVEKNKSKNTIVIELNEKNLKELNEIVKNIENLLLGENPPEIINEPKCKKCAYFEYCYI</t>
  </si>
  <si>
    <t>&gt;gi|938890956|ref|WP_054675558.1| CRISPR-associated protein Cas4 [Clostridium sp. Hs50]</t>
  </si>
  <si>
    <t>MKVNGTLINYYFHCKRQCWLHGNRINLEDNSKDVKIGKAIHEVKSEKGKQTEISIDNIKIDKLTKDYLTEIKKSDSDIEAAKWQVLLYLKVLKDKGGIERKGKLQFVEKNKSKNTIVIELNEKNLKELNEIVKNIENLLLGENPPEIINEPKCKKCAYFEYCYI</t>
  </si>
  <si>
    <t>&gt;gi|923576282|gb|KOR54623.1| CRISPR-associated protein Cas4 [Clostridium botulinum]</t>
  </si>
  <si>
    <t>MKVNGTLINYYFHCKRQCWLHGNRINLEDNSKDVKIGKAIHEVKSEKSKQTEISIDNIKIDKLTKDYLTEIKKSDSDIEAAKWQVLLYLKILKDKGIERKGKLQFIEKNKSKNTIIIELNEENLKELNKIVKDIESLLLEENPPEIINEPKCKKCAYFEYCYI</t>
  </si>
  <si>
    <t>&gt;gi|914327504|gb|KOA19137.1| hypothetical protein CLHOM_25180 [Clostridium homopropionicum DSM 5847]</t>
  </si>
  <si>
    <t>MKVNGTLINYYFHCKRQCWLHGNKINLEDNSGDVKIGKAIHEVNSEKSKQSEISIDNIKIDKLTSEYLTEIKKSDADIEAAKWQVLLYLKVLRDKGIDRKGKLDFVEKNKSKNTIIVELNDENLIELEKIITNIELLLLEENAPEVINEPKCKKCAYFEYCYI</t>
  </si>
  <si>
    <t>&gt;gi|530689959|gb|EQB88082.1| CRISPR-associated protein Cas4 [Clostridium sp. BL8]</t>
  </si>
  <si>
    <t>MKVNGTLINYFFHCKRQCWFHGNRINLEDNSEDVKIGKAIHEEKKEKSKNSEITIDNIKIDKLTEEYLIEIKKSDADVEAAKWQLLLYLKVLKDKGIERKGKLEFVEKNKTANKVIYVEITEDNYKQLNEIIEDIEALLDREKAPEVINEAKCKKCSYYEYCYI</t>
  </si>
  <si>
    <t>&gt;gi|944177748|ref|WP_055666375.1| CRISPR-associated protein Cas4 [Clostridiaceae bacterium mt10]</t>
  </si>
  <si>
    <t>MKVNGTLINYYFHCKRQCYLHGNRLNLEDNSEIVQIGKAIHEERQEKSDNTEISIDNIKLDKLTSEYLVEVKKSDADVEASKWQLFYYLKVLKEKGIERKGKLEFVEKNKTKNKVLYFELTEDILKELEVHVKNIENLLLEEDIPEVLNEPKCKKCAYYEYCYI</t>
  </si>
  <si>
    <t>&gt;gi|692302161|ref|WP_032123127.1| CRISPR-associated protein Cas4 [Clostridium sp. LF2]</t>
  </si>
  <si>
    <t>MRVNGTLINYYFHCKRQCWLHGNRINLEDNSEEVKIGKAIHEVKSQNSTNSEISIENIKIDKLTKDYLVEVKKSDADVEAAKWQLLLYLKILKEKGIERTGKLEFVEKNKSKNKTLIVNLTEDNSRELDIIISKIELLLEELEAPDIINEPKCKKCAYYEYCYI</t>
  </si>
  <si>
    <t>&gt;gi|749562787|ref|WP_040193681.1| CRISPR-associated protein Cas4 [Clostridium sp. CL-6]</t>
  </si>
  <si>
    <t>MKVNGTLINYYFHCKRQCWLHGNRLNLEDNSEIVKVGKVIHEERAERSSGTELAIDNIKLDKLTKDYLVEVKKSDADVEAAKWQLLLYLNILKEKGIERKGKLEFVEKNKGKSKILILELNQQSEDELTKVIDSIEKLLKEENVPETINKPSCKKCAYYEYCYI</t>
  </si>
  <si>
    <t>&gt;gi|933111443|emb|CUO38992.1| CRISPR-associated Cas4 family protein [Clostridium disporicum]</t>
  </si>
  <si>
    <t>MRVNGTLINYYFHCKRQCYLHGNRLNLEDNSENVKIGKAIHEERSEKGKNTEISIDNIKLDKLTAEYLIEVKKSDADVNAATWQLMYYLKVLRSKGIERKGKLEFVEKNKGDKKIVIIELSDENEVKLDDYVMKIESLIMGDEIPEVLNKGKCKKCAYYEYCYI</t>
  </si>
  <si>
    <t>&gt;gi|933007168|emb|CUO10670.1| CRISPR-associated Cas4 family protein [Clostridium perfringens]</t>
  </si>
  <si>
    <t>MKVNGTLINYYFHCKRQCYFHGNRFNLEDNSETVKVGKALHEEKRKGDNTELEIDNVKIDKLTKEYLTEIKKSDADVEAAKWQLLFYLKVLKAKGIERKGKLEFIEKNKTKKKTLVIELTEENEKELEGIVKNIEELILEEEIPNVINEPKCKKCAYYEYCYI</t>
  </si>
  <si>
    <t>&gt;gi|914327503|gb|KOA19136.1| helicase Cas3 [Clostridium homopropionicum DSM 5847]</t>
  </si>
  <si>
    <t>MYFNEVDKVDLDKLIRDGDKVYAHILNDRKETLKEHIDLALEYLHKIIKSKNLDNVFLNFENRFISNFSHKGKFLYREMLLNTIYMHDLGKINCNFQYLKMNNKEVENLIDLNLNNSNHSMLSSLIYINHYFSKINKHETKSEQSTLRLFMLLNSYIISKHHGSLDSFGEYKEKFLSDGGEGKKLYTDEISIYESLYKEEIVFNEKNQLIKRIFDNVEKTLSSKETEEKEISLDFYIYERFISSLLLSCDYYATSNFKNEREVDSLGEIKDIDKFYKVFKETDVYRWIRKYEEESYGKVEDFKDVRDINILRNEMFLDAERNFLKNIDKNIFYLEAPTGSGKSNVSLNLSFRMIEKCDAINKIFYVYPFNNLVEQNISTLEKTFGNSQVIDDIAIINSVVPIKTKDKVKEKTDKNENSDVIDKDYELSLLDRQFLHYSMILTTHVSIFNYLFGTSKENLFPLAQMANSIVILDEIQSYKNNIWKEIITFLKHYSELLNIKFVIMSATLPDLNKLIEGEIETVSLIENREKYFSNPIFKDRVELDFSLLEAEQDVLEILLEHVSTTSMKNKKDILVEFIKKTTAMEFYKRLNQLNDEVDEREKKKIELMTGDDNSIERNSIISRIKDENRTKNIILVATQVIEAGVDIDMDIGYKDISMLDSEEQFLGRINRSCKKEGCRVYFFDLDSAATVYRHDVRKEKNINLTSENIREILISKNFKDFYGYVLDHLIKESNKHNDKNFSDFIYSEVNKLNFNKVEERMKLIDERFEYSVFLNRELTLEDREILEGKVVWDQYVNLLKDTKLDYAEKKVKLSKIISKLNYFIYKVNNNDFSYEERLGDMYYISNGEKYFKNGKFDRENFKKGIGDFIEL</t>
  </si>
  <si>
    <t>&gt;gi|699763015|gb|KGN02066.1| CRISPR-associated protein Cas3 [Clostridium novyi A str. 4570]</t>
  </si>
  <si>
    <t>MYFDKSNKFNIEKYINNSDKIYAHTMDDYKKVETLKEHLERSIKYFYKLVENKNLDNIFLKFETKLCKEFSDKEKSLFREMIVNTIYMHDLGKININFQTIKMKNKYFKDKKDIECSNSNHSCLSSLIYMNYYYKKIKSDIELINKENKKKLRLFMVLNAYVISKHHTGLDKLDDFRYKFTKDKEGERLCSSELCIFEDMYNEVIEFTNNKYKILGKLFKLAEKTLEEYEKEEKNISVLFYIYVRLMLSTLLMCDYYATSEFENCSEVKGFNDIEDIHDFYDTFNSTSINKDTREYEKSEYGLKEDFSNVDDINVLRKELFLDAEKELLRNLDKNIFYLEAPTGSGKSNVAFNLTFKLIEKQKDLKKLIYVYPFNTLVEQNTRTIEKIFNNQEDILDSMAVINSITPIKVKNKDSDENTKDYNKSLLDRQFLNYPMILTTHVSLFNYFFGISKEDLFPLVKLCNSVIVLDEIQSYKNYIWKEIITFLNYYSELLNIKFIIMSATLPKLDVLIDGESNSVNLILNREKYFKNRLFKDRVKLDYSLIDLELNDKHEKLEKILNHVIEQANSSNKNILIEFINKNTAVDFYEMLKDYKYEYGLGNADKRDIELITGDDNSIDRNIIINKINKEKNIILVATQVIEAGVDIDMDIGYKDISMLDCDEQFLGRINRSCLKESGIVYFFNIDSAGGIYKNDYRKQKQLTLMSEKFDTRKWLENKEFDKFYEYVLEVINKNANDEYKEGSMVNFIEKIVSKLNFIDVSKRMKLIDDDKMESSVFLSREIQLEGGEVLKGKEVWNSYKELLKDNEMDYAERKVKLSKVVSYMNYFIYKVKKCNFNYTEYIGEIFYIEDGEEFFTNGKFDRKKFESINLDIC</t>
  </si>
  <si>
    <t>&gt;gi|692302160|ref|WP_032123126.1| CRISPR-associated helicase/endonuclease Cas3 [Clostridium sp. LF2]</t>
  </si>
  <si>
    <t>MYFDNIEKFQVDKYIKNSENIYAHKTEDNSEFETLKEHLDLSGEYLYKLIKAKNLDNVLLNFQNLLFNEECEEGIELFKEMMLNVIYMHDIGKINCCFQYKKMGNDFFRNYEGLDFNYSNHSMLSSLIYINYYFRRIKDLEETTSKIKDKLRFFMIINSYVISKHHGSLDSFSEYQEKLLNDDGEGTRLYTDQLSIFNSSYDDELIFEKKPKLMKKLFQLVNSYLDKEINESNKKIYLYIYERFLTSLLLGCDYYSTSQFMNNLEINDFGQLSDINEFYDVLKKTDIYKGIRKYEKESYLKKHSFVGVKDINILRNEMFLDAEKALEKNIHSNIYYLEAPTGSGKSNVALNLSFKLIEKDNLLNKIFNVYPFNTLVEQNMANLEKVFGFDKKLFNEIAVINSLVPIKEVIKNQSKAEKNEEINYNASLLNNQFLNYPIVLTTHVSIFNYLFGTSKEDLFPLIQLANSVIILDEIQSYKNNIWKEIIMFLNCYAEALNIKIIIMSATLPDLNKLIDSCSNNTTNLIIDRDKYFKNSIFKDRVFIDFSLLEKGSTAHEALKNHVVNTAKNTEDNILIEFINKKRALEFFNDLIDDLDGEKTILLITGDDNSIERNEIINRVKKEKNIVLVATQVIEAGVDIDMDIGYKDISMLDSDEQFLGRINRSCKKPKCTVYFFDLDSASSIYKGDYRKEKSLTLKSSSIRDVLITKDFQEYYNMVLKRINDESSKFNENNIEAFINDKIGKLNFLEVQKKMKLIDDDKNEVTVFLCRDIELENGEILNGKDVWNHYKNLLKNSELDYAEKKVKLSKVTSNLNYFVYKVTSRDFTHNDRLGEMYCIDEGEKYFTNGKFDRENFNIGASDFI</t>
  </si>
  <si>
    <t>&gt;gi|743962003|dbj|BAQ13941.1| putative CRISPR-associated protein Cas3 [Clostridium botulinum]</t>
  </si>
  <si>
    <t>MYFLDVEKFPIDKFVKNHSNIYAHKSEDNSRFEILEKHLELSEEYLYKVIKAKNLDNVLMNFQNCLFEENCSEGIKIFKEMIFNIIYMHDMGKINCCFQYKKMDNELFKEHDGINFNYSNHSMLSSLIYINYYFKRIKELKNVTSDIKDKLRFFMMINSYIISRHHSHLDSFNEYKNKFLEEDGEGKRLYFEQLCIFKSSYDDDIVFEKKPKLMKKLFELTEDYLNNELISSKKKIYLYIYERFFASLLLGCDYYSTSQFMNNCKLNYFGEITDINKFYDGLKKTEIYNKIRDYEKEKYLKYDNFNDVKDINILRNEMFLDAEKMLEENIESNIYYLEAPTGSGKSTVALNLSFKLIEQDKNLNKIFNVYPFNTLVEQNIASLNKIFDYDKELLDEIAVINSLVPIKEVKKKEMKDEENEEVNYDKSLLNRQFLNYSIVLNTHVSMFNYLFGTAKDDLFPLIQLANSVIVLDEIQSYKNNIWKEIIMFLNCYAEILNIKIIIMSATLPNLNKLIDYDDFNTINLIKNRDKYFKNPLFKDRVLIDFSLLGKGDNTYEALKEHVLNTSKNTENNILIELINKNRASEFYNDLIMELGNKKKVLLITGDDNSIERNEIIKRVKEENNIVLVATQVIEAGVDIDMDIGYKDISMLDSDEQFLGRINRSCKKPKSIVCFFDLDSASSIYKGDYRKEKNVTLKSNDIRDILIKKDFQKYYDLILKRINDESSSYNENNIEDFINDRIGKLNFLEVEKKMKLIDDDKDEVTVFLCRNIILENGQELDGKKVWEDYKELLKDGELRYSEKKVKLSKVSSNLNYFIYKVKSRDFPYNDRLGEIYCIYDGENYFSNGKFDRKNFIAGASNFIEIDS</t>
  </si>
  <si>
    <t>&gt;gi|923387204|gb|KOR26061.1| CRISPR-associated helicase Cas3 [Clostridium sp. L74]</t>
  </si>
  <si>
    <t>MYFIDVEKFPIDKFIKNHSNIYAHKSEDNSRFEILKDHLELSEEYLYKIIKAKNLDNVLMSFQNYLFEENCSEGIKIFKEMIFNTIYMHDMGKINCCFQYKKMDNELFKEHEGITFNYSNHSMLSSLIYINYYFKRIKELKNVTSDIKNKLRFFMMINSYIISRHHSHLDSFNEYKNKFLEDDGEGKRLYFEQLGIFKSSYDDDIVFEKKPKLMKKLFELTEDYLNNELISSKKIYLYIYERFLASLLLGCDYYSTSQFMNNCKISYFGEINDINKFYDGLKKTDIYNKIRNYEKEKYLKYDDFSNIKDINILRNEMFLDAEKKLEENIESNIYYLEAPTGSGKSTVALNLSFKLIEQDKNLNKIFNVYPFNTLVEQNIASLNKIFDYDKELLDEIAVINSLVPIKEVKKKKMEDEEVNYDKSLLNRQFLNYPIVLNTHVSMFNYLFGTAKDDLFPLIQLANSVIVLDEIQSYKNNIWKEIIMFLNCYAEILNIKIIIMSATLPDLNKLIDYDKFNTVNLIKNRDKYFKNPLFKDRVSIDFSLLGKGDDTYEALKDHVLNTSQNTEDNVLIEFINKNRASEFYNDLIMELGNKKKVLLITGDDNSIERNDIIKRVKEEKNIVLVATQVIEAGVDIDMDIGYKDISMLDSDEQFLGRINRSCKKPKSIVYFFDLDLASSIYRGDYRKEKSVTLKSDYIRDILVKKDFQKYYDLILKRINDESSSYNENNIEDFINDKIGNLNFLEVEKKMKLIDDDKDEVTVFLCRNIILENGQELDGKKVWEDYKELLKDGELKYSKKKVKLSKVSSNLNYFIYKVKSRDFPYNDRLGEIYCIYDGEDYFTNGKFDRKNFTTGASNFI</t>
  </si>
  <si>
    <t>&gt;gi|658097336|gb|KEI09637.1| CRISPR-associated protein Cas3 [Clostridium sp. K25]</t>
  </si>
  <si>
    <t>MYFEKTEKFNISKYIKNSEKIYAHINNKTREKETLKEHVERSLKYFYKLVYSKNLENIFLKFEEKLCREFSDEEKNLFREMIINTIYMHDLGKININFQRLKMHNKYWENHKEFEFNNSNHSCLSSLIYMDYYYKKIKSNSNLNSLESKKLLKIFMILNAYVISKHHTGLDKLEDFKVKLTEDDGEGQRLCSSELSLFEDIYNDKIKFTTNENILKNLFKNTEKNLRRYEEEETNISFVFYIYERLMLSILLMCDYYATSEFEHGDEVKGFNEIENIYDFYDEFNNTKINKDTREYEKNEYDTKRDFSNLKDINILRKELFLDAEKELLKNLDKNIFYLEAPTGSGKSNVAFNLTFRLIEKERNLKKLIYVYPFNTLVDQNIKTIEKIFNNKKDVLNNMAVINSITPIKIRKKDLDDNTIDYNTSLLDRQFLNYPMILTTHVSLFNYFFGISKEDIFPLAKLCNSVIVLDEIQSYKNYIWKEIITFLKYYSEFLNIKFIIMSATLPNLDILMDDESNSISLISNRDKYFDNKLFKNRVKIDYSLLDSADIEDSKDAKLEKIFNHVVEQSNNSEKNILIEFISKDTAAKFHEMLIEYKEEYGLGTQDVRDIELITGDDNSIERNKIINKITKEENKNIILVATQVIEAGVDIDMDIGYKDISMLDCDEQFLGRINRSCLKESGIVYFFNLDSASGIYKNDYRKPKQLTLISEKFHTRRWLENKEFYKFYKHVLEVINKNGTDKYKENSMTNFVKNSMNKFDFINISERMKLIDDNKMECSVFLNRELELDDGRVLKGYEIWDSYKELLQNNEIDYAEKKVKLSKIVSDMNYFIYKVRKGNFNITECIGEIYYIEDGEKYFENGKFIKSKFQGIDSDIC</t>
  </si>
  <si>
    <t>&gt;gi|253561035|gb|EES90489.1| crispr-associated helicase Cas3 [Clostridium botulinum D str. 1873]</t>
  </si>
  <si>
    <t>MYFEKTEKFDISKYIKNSEKIYAHINNKTREKETLKEHVERSLKYFYKLVYSKNLENIFLKFEEKLCREFSDEEKNLFREMIINTIYMHDLGKININFQRLKMHNKYWENHKEFEFNNSNHSCLSSLIYMDYYYKKIKSNSNLNSLESKKLLKIFMILNAYVISKHHTGLDKLEDFKVKLTEDDGEGQRLCSSELSLFEDIYNDKIKFTTNENILKNLFKNTEKNLRRYEEEETNISFVFYIYERLMLSILLMCDYYATSEFEHGDEVKGFNEIENIYDFYDEFNNTKINKDTREYEKNEYDTKRDFSNLKDINILRKELFLDAEKELLKNLDKNIFYLEAPTGSGKSNVAFNLTFRLIEKERNLKKLIYVYPFNTLVDQNIKTIEKIFNNKKDVLNNMAVINSITPIKIRKKDLDDNTIDYNTSLLDRQFLNYPMILTTHVSLFNYFFGISKEDIFPLAKLCNSVIVLDEIQSYKNYIWKEIITFLKYYSEFLNIKFIIMSATLPNLDILMDDESNSISLISNRDKYFDNKLFKNRVKIDYSLLDSADIEDSKDAKLEKIFNHVVEQSNNSEKNILIEFISKDTAVKFHEMLIEYKEEYGLGTQDVRDIELITGDDNSIERNKIINKITKEENKNIILVATQVIEAGVDIDMDIGYKDISMLDCDEQFLGRINRSCLKESGIVYFFNLDSAGGIYKNDYRKPKQLTLISEKFHTRRWLENKEFYKFYKHVLEVINKNGTDKYKENSMTNFVKNSMNKFDFINISERMKLIDDNKMECSVFLNRELELDDGRVLKGYEIWDSYKELLQNNEIDYAEKKVKLSKIVSDMNYFIYKVRKGNFNITECIGEIYYIEDGEKYFENGKFIKSKFQGIDSDIC</t>
  </si>
  <si>
    <t>&gt;gi|658102431|gb|KEI14492.1| CRISPR-associated protein Cas3 [Clostridium novyi B str. NCTC 9691]</t>
  </si>
  <si>
    <t>MYFEKTEKFDISKYIKNSEKIYAHINNKTREKETLKEHVERSLKYFYKLVYSKNLENIFLKFEEKLCREFSDEEKNLFREMIINTIYMHDLGKININFQRLKMHNKYWENHKEFEFNNSNHSCLSSLIYMDYYYKKIKFNSNLNSLESKKLLKIFMILNAYVISKHHTGLDKLENFKVKLTEDDGEGQRLCSSELSLFEDIYNEKIKFTTNENILKNLFKNTEKNLRRYEEEETNISFVFYIYERLMLSILLMCDYYATSEFEHGDEVKGFNEIENIYDFYDEFNNTKINKDTREYEKNEYDTKRDFSNLKDINILRKELFLDAEKELLKNLDKNIFYLEAPTGSGKSNVAFNLTFRLIEKERNLKKLIYVYPFNTLVDQNIKTIEKIFNNKKDVLNNMAVINSITPIKIRKKDLDDNTIDYNTSLLDRQFLNYPMILTTHVSLFNYFFGISKEDIFPLAKLCNSVIVLDEIQSYKNYIWKEIITFLKYYSEFLNIKFIIMSATLPNLDILMDDESNSISLISNRDKYFDNKLFKNRVKIDYSLLDSSDIEDSKDAKLEKIFNHVVEQSNNSEKNILIEFISKDTAAKFHEMLIEYKEEYGLGTQDVRDIELITGDDNSIERNKIINKITKEKNKNIILVATQVIEAGVDIDMDIGYKDISMLDCDEQFLGRINRSCLKESGIVYFFNLDSAGGIYKNDYRKPKQLTLISEKFHTRRWLENKEFYKFYKHVLEVINKNGTDKYKENSMSNFVKNSINKFDFINISERMKLIDDNKMECSVFLNRELELDDGRVLKGYEIWDSYKELLQNNEIDYAEKKVKLSKIVSDMNYFIYKVRKGNFNITECIGEIYYIEDGEKYLENGKFIKIKFQGIDSDIC</t>
  </si>
  <si>
    <t>&gt;gi|699759625|gb|KGM98824.1| CRISPR-associated protein Cas3 [Clostridium haemolyticum NCTC 8350]</t>
  </si>
  <si>
    <t>MYFEKTEKFDISKYIKNSEKIYAHINNKTREKETLKEHVERSLKYFYKLVYSKNLENIFLKFEEKLCREFSDEEKNLFREMIINTIYMHDLGKININFQRLKMHNKYWENHKEFEFNNSNHSCLSSLIYMDYYYKKIKFNSNLNSLESKKLLKIFMILNAYVISKHHTGLDKLEDFKVKLTEDDGEGQRLCSSELSLFEDIYNEKIKFTTNENILKNLFKNTEKNLRRYEEEETNISFVFYIYERLMLSILLMCDYYATSEFEHGDEVKGFNEIENIYDFYDEFNNTKINKDTREYEKNEYDTKRDFSNLKDINILRKELFLDAEKELLKNLDKNIFYLEAPTGSGKSNVAFNLTFRLIEKERNLKKLIYVYPFNTLVDQNIKTIEKIFNDKKDVLNNMAVINSITPIKIRKKDLDDNTIDYNTSLLDRQFLNYPMILTTHVSLFNYFFGISKEDIFPLAKLCNSVIVLDEIQSYKNYIWKEIITFLKYYSEFLNIKFIIMSATLPNLDILMDDESNSISLISNRDKYFYNKLFKNRVKIDYSLLDSSDIEDSKDAKLEKIFNHVVEQSNNSEKNILIEFISKDTAAKFHEMLIEYKEEYGLGTQDVRDIELITGDDNSIERNKIINKITKEENKNIILVATQVIEAGVDIDMDIGYKDISMLDCDEQFLGRINRSCLKESGIVYFFNLDSAGGIYKNDYRKPKQLTLISEKFHTRRWLENKEFYKFYKHVLEVINKNGTDKYKENSMSNFVKNSINKFDFINISERMKLIDDNKMECSVFLNRELELDDGRVLKGYEIWDSYKELLQNNEIDYAEKKVKLSKIVSDMNYFIYKVRKGNFNITECIGEIYYIEDGEKYLENGKFIKSKFQGIDSDIC</t>
  </si>
  <si>
    <t>&gt;gi|653616501|ref|WP_027626926.1| CRISPR-associated helicase/endonuclease Cas3 [Clostridium lundense]</t>
  </si>
  <si>
    <t>MYFDYCKEINICDYINNEYSIYAHTKEGKNEDLQDHITLCIKYFFKIVNEKHLNEVFEKLELEFLNDFSLEGRKLFREMILNTITLHDMGKVNPYFQKSRLNNDLNIKEAAKYNNSHHSILSSIVYIDTYFPRIKTFESEEKYLLLDFMMMNAYIISRHHGNLTSWHDFKEKFAADGEGEKLITEQYILFEKTLNKKIAIKIKTINKIFEIVEEKYIEKCRKEQLIYRYIYERLMLSILIACDFYSTSEFMEGIEINDIGIINDIDEFYDVFKEGEVYKSIRKYEEEEYGFNKDFSNIKNINILRNEMFLDAEKTLEKNIEANIFYLEAPTGSGKSNVATNLSFKLLQEDKSKNKIFYVYPFNTLVEQNINTLEEVFEKEKNILNKIAVINSIEPIKVDKEVSKNEDMNEETNLKYYKKALLNREFLNYSMILTTHVTIFKYLFGTGKEELFPLHQLANSVIVLDEIQSYKNLIWGEIITFLSCYAKLLNMKIIIMSATLPNLDKLSLSKANTIKLIQNREKYFENPIFKNRVKVDYSLLESENITDDLYEHVKSQSYNGKKILLEFISKNSAYNFYNRLKEDEEILCDVELMSGDDNIGERDRIIKKVKSMNSIILVATQVVEAGVDIDMDIGYKNMSMLDSEEQFLGRINRSCKKDECTVYFFKVDEAENIYKGDIRRNKDITLENESIREILKEKNFNKFYDLVIERLQNITSGLNELNIENFFYKDVKELEFKKVEDRLRLISQQEGKISVYLSSNIVVKDEELNGENLWHEYRKLLVNKSMDYSKRRVKLSEIRSKMNNFIYEIKWNYDFPYNDRLGDLYFIEDGYKYFKEGKLDKEKFITGIGDFI</t>
  </si>
  <si>
    <t>&gt;gi|618850714|gb|KAJ49988.1| hypothetical protein CTM_20216 [Clostridium tetanomorphum DSM 665]</t>
  </si>
  <si>
    <t>MYFDYCREINICDYINNKYSIYAHTKETKNEKLQDHINLCIKYFFKIINEKHLNEVFEKLELEFLNNFSLEGRKLFREMILNTITLHDIGKVNPYFQKSRLNNDLNIKEAEKYNNSHHSILSSIVYIDIYFPKIKTFESKEKYLLLDFMMMNAYIISRHHGNLISWHDFKEKFSLDGEGEKLIDKDGQRVLFEKTLNKKIDIKIKTINKIFEIIEEKCIERYKQEQLIYRYIYERLMLSILVACDFYSTSEFMEDVEINDIGIINDIDEFYDVFKEGQIYKLIRKYEEKEYGGNKDFSHIKDINILRNEMFLDAETTLEKNLESNIFYLEAPTGSGKSNVATNLSFKLLQEDKTKNKIFYVYPFNTLVEQNINTLEKVFEKEDNILNKIAVINSIEPIKVDKEISKNEDMNLEYYKKALLNREFLNYPMILTTHVTIFKYLFGTAKEELFQLHQLANSVVVLDEIQSYKNLIWGEIITFLSCYAKLLNIKIIIMSATLPNLDKLSISKADTIKLIQNREKYFENPIFKNRVKVDYSLLESENITDDLYEHVKKQSYSDKKILLEFISKNSAYNFYNKLKEDEEIFCDVELMSGDDNIGERDRIIKKVKSINSIILVATQVVEAGVDIDMDIGYKNISMLDSEEQFLGRINRSCKKDECTVYFFKVDDAENIYKGDIRRNKDITLENESIREVLKEKNFNKFYDLVIERLQNITNGFNELNIENFFYKDVKELEFKKVEDRLRLISQQESKISVYLSSNIIVKGEELNGENLWYEYRKLLIDKKMDYSKRRVKLSEIRSKMNNFIYEIKWSYDFPYNDRLGDLYFIEDGYKYFKEGKLDKEKFITGIGDFI</t>
  </si>
  <si>
    <t>&gt;gi|914327502|gb|KOA19135.1| hypothetical protein CLHOM_25160 [Clostridium homopropionicum DSM 5847]</t>
  </si>
  <si>
    <t>MDTLKFTLSGRTAFFKKPEVNTYYYFTYGNIHKVALLGILGAISGYKGYNQQEVEGTLYPEFYERLKNIKIGIVPRNEKGYISKKVQVFNNSVGYASKELGGNLIVKEQWLEEPKWDIYILIDGDIERGLANRIINKRATFIPYLGKNDHMADIIDVELIKDIKKSDIASRIDSLFIKDNFNLVPFEDDFSEEYIQPFKYEEMLPIALEENTNKYELETFIYTNSELENIKDSIVYKCNEKIIFFF</t>
  </si>
  <si>
    <t>&gt;gi|699763016|gb|KGN02067.1| CRISPR-associated protein Cas5 [Clostridium novyi A str. 4570]</t>
  </si>
  <si>
    <t>MDVLKFQLSGETGFFKRPDVNTYLYFTYGNIHKVALLGMLGAIMGYKGYNSQCNKIYKHNTKERVYPEFYEKLKDIKIGIVPINDHGYNLKKVQTFNNSVGYASQEKGGNLIVKEQWLEKPKWEIYILIENEITEELADRLKNYRFKYIPYLGKNDHLADISFVEIINNVKKVSNTDKLNSLFISKYFSVNLDEDDDLDCDETIWKYEEDLPIALEETTNKYELERFMFTNASLDVKDSQEFNIYKCNDKNIFFF</t>
  </si>
  <si>
    <t>&gt;gi|530689956|gb|EQB88079.1| hypothetical protein M918_05940 [Clostridium sp. BL8]</t>
  </si>
  <si>
    <t>MDVLKFTLSGRTAFFKKPDVNSYYYFTYGNIHKVALLGILGAIMGFEGYNQKAMGETYKEVYEECNTKIETGPYPEFYEKLRNIKVAIVPENEKGYIEKKIQVFNNSVGYASHEKGGNLIVKEQWLENPKWSIYLLVQGKIEEEIANRLSSFSFKYLPYLGKNDHVANIDNVEIIRTVERVENVDKIHSLYIEDYFQLNVCEEDNIFDSVDDYESIWKYEELLPVALEENTNKYEFERFIFTNSSLSTKKEALVYNCDGKFIFFF</t>
  </si>
  <si>
    <t>&gt;gi|692302159|ref|WP_032123125.1| type I-B CRISPR-associated protein Cas5 [Clostridium sp. LF2]</t>
  </si>
  <si>
    <t>MDALKFTLKGKTAFFKKPDVNTYFYFTYGNIHKIALLGILGAILGLKGYNDQSEDHIYPEFYEKLKDIKIGIVPLNHQGYIPKKIQTFNNSVGYASKEQGGNLIVKEQWLEEPSWEIYILLKGDLENQLKDNILNYNFKFIPYLGKNDHIAIIENVELIKGVKKIDKLKKINSLAIKNYFSFIGDSLDFDEEDESEDMFKYEEMLPISLEENTNKYDLKPFIYTNLSIENSSYDLIYECNDKNIFFF</t>
  </si>
  <si>
    <t>&gt;gi|699754839|gb|KGM94300.1| CRISPR-associated protein Cas5 [Clostridium novyi A str. 4552]</t>
  </si>
  <si>
    <t>MNVLKFQLSGETAFFKRPDVNTYLYFTYGNIHKVALLGMLGAIMGYTGYNSQCNKIYKHKTKEKVYPEFYEKLKEIKIGIVPINRHGYNLKKVQTFNNSVGYASQEKGGNLIVKEQWLEKPKWEIYILIENEITEELADRLKNYRFKYIPYLGKNDHLADISFVEIINDAKEVSNFDELDSLFISKYFSLNLDEDDDLDCDETIWKYEEDLPIALEETTNKYELERFMFTNASLDAKNNQEFSIYKCNDKNIFFF</t>
  </si>
  <si>
    <t>&gt;gi|923576280|gb|KOR54621.1| CRISPR-associated protein Cas5 [Clostridium botulinum]</t>
  </si>
  <si>
    <t>MDVLKFNLKGRTAFFKKPDVNTYFYFTYGNIHKVALLGILGSILGLKGYNDQNEKDKYPEFYEKLKGLRIGIVPMNKEGYIPKKIQIFNNSVGYASKEQGGNLIIKEQWLENPEWEIYILLKGDIENQLKDNILDRNFKFIPYLGKNDHMANIENIEIIKDAKKINNVKKIDSLYIKDYFSFRSSKYDFDEDDDMEDSWKYEEMLPISLEENTNIYDFKSFVYTKSLVENSSYELIYECNNKNIFFF</t>
  </si>
  <si>
    <t>&gt;gi|699759624|gb|KGM98823.1| CRISPR-associated protein Cas5 [Clostridium haemolyticum NCTC 8350]</t>
  </si>
  <si>
    <t>MEVLKFNLKGETAFFKRPDVNTYVYFTYGNIHKIALLGILGAIMGYKGYNNQCNKIYKHEKEQWIYPEFYEKLKGLKVGIVPINHHGYNLKKVQTFNNSVGYASKEQGGNLIVKEQWLEKPKWEIYILIENEITRELADRLKNYKFKYIPYLGKNDHIADIGFVEVIKNAEKIHSVDKLDGLFMKKYFTLNLDNEDEEEESIWKYEESLPISLEEVTNKYELETFLMTNAIVNIKDYDKVQIYKCNNKNIYFF</t>
  </si>
  <si>
    <t>&gt;gi|914462473|gb|KOA91005.1| CRISPR-associated protein Cas5 [Clostridium botulinum]</t>
  </si>
  <si>
    <t>MEVLKFNLSGETAFFKRPDVNTYLYFTYGNIHKVALLGILGAIMGYKGYNNQCNKIYKHEQEQSVYPEFYEKLKGLKVGIVPINHHGYNLKKVQTFNNSVGYASQEKGGNLIVKEQWLEKPKWEIYILIENEITRELADRLKNYRFKYIPYLGKNDHIADINHVEVIKTAENIQSVDKLDGLFIGKDFTLNLDNEDEEEDILWKYEESLPVALEEVTNKYELETFLMTNAAINIKDHDKVQMYKCNDKNIYFF</t>
  </si>
  <si>
    <t>&gt;gi|658097337|gb|KEI09638.1| CRISPR-associated protein Cas5 [Clostridium sp. K25]</t>
  </si>
  <si>
    <t>MEVLKFNLSGETAFFKRPDVNTYLYFTYGNIHKVALLGILGAIMGYKGYNNQCNKIYKHEQEQSVYPEFYEKLKGLKVGIVPINHHGYNLKKVQTFNNSVGYASQEKGGNLIVKEQWLEKPKWEIYILIENEITRELADRLKNYRFKYIPYLGKNDHIADINHVEVIKTAENIHSVDKLDGLFIGKDFTLNLDNEDEEEESIWKYEESLPISLEEVTNKYELETFLMTNAIVNIKDYDKVQIYKCNNKNIYFF</t>
  </si>
  <si>
    <t>&gt;gi|754916278|ref|WP_042274349.1| type I-B CRISPR-associated protein Cas5 [Clostridium dakarense]</t>
  </si>
  <si>
    <t>MKALKFNLSGKTAFFKKPEVNTYLYFTYGTIHKVALMGIIGSCLGLGGYNQQNKEDDYPEFYEKLKDLKFAIVPKNEGGYINKKVQVFNNSVGYASKEEGGNLIVKEQWLENPAWDIYILLDNSDICKNIEKRFSERKFIYIPYLGKNDHVANIIDVQVIEDIKEVSDFNKLDSIFVKEEFEFIKDDGFDDFDFGDLDKEVEFKYQEKLPYKLELSTNQYILKTFIYTNMKVAKITDSKVYSVDNLNLYFI</t>
  </si>
  <si>
    <t>&gt;gi|938890959|ref|WP_054675561.1| type I-B CRISPR-associated protein Cas5 [Clostridium sp. Hs50]</t>
  </si>
  <si>
    <t>MDVLKFNLKGRTAFFKKPEVNTFFYFTYGNIHKVALLGILGSILGLKGYNDQDEKDKYPEFYEKLKGIRIGIVPMNKEGYIPKKIQTFNNSVGYASKEQGGNLIIKEQWLEDPEWEIYILLKGDIENQLKDNILDRNFKFIPYLGKNDHITTIENIELIKDAKKIDNVKKIDSLYIKDYFSFRSSKYDFDEDDDEEDDMEDTWKYEEMLPVSLEENTNIYDLKSFIYTNSLVENSSYELIYECNNKNVFFF</t>
  </si>
  <si>
    <t>&gt;gi|923576284|gb|KOR54625.1| CRISPR-associated protein Cas2 [Clostridium botulinum ATCC 25763]</t>
  </si>
  <si>
    <t>&gt;gi|914327501|gb|KOA19134.1| hypothetical protein CLHOM_25150 [Clostridium homopropionicum DSM 5847]</t>
  </si>
  <si>
    <t>MNKRVYGVLGIVSRMSNWNADFTGYPKTTSSGDVFGSDKAFKYPIKKMWEQQGEKVLYIKSIKLEESKKGEVELIPRSLKERYEYIFNEEDLKKNKDSKKVLTNLFTAIDVKNFGATFAEEGNNISITGAVQIGQGFNKYDETNAEEQQILSPFRDASKKEGKKDDEEAKSSTLGTKIVSNEAHYFYPFAINPYAYNQFIDLGVTEGYTEEDYKKFKEASLVAATSYSTNSKIGCENEFALFVETEADLYLPDLSQYIDFQKGEDKSTISINCEEMLNNLEGRIKNIEIYYNSYTTIINADIRKAKKYNIFTKEEV</t>
  </si>
  <si>
    <t>&gt;gi|253560966|gb|EES90420.1| conserved hypothetical protein [Clostridium botulinum D str. 1873]</t>
  </si>
  <si>
    <t>MMNKRIYGLLGIASRMANWNADFTGYPKTISTGEIFGSDKAFKYPIKKMWNQQGEKVLYIKSMKLEEDKNGISELTPRSLKERYEYLFENDKVSGNKEAKTDKKSKKDGKEVLTNLFKAIDVKNFGATFAEEGNNISITGAVQIGQGFNKYEESYAEEQQILSPFRDASQKKKSKNEDKEEAKASTLGTKIVSNEAHYFYPFAINPTAYDEFVELGVTDGYSEEDYKRFKEASLIAATSFNTNSKVGCENEFALFVETDEELYLPNLSQFVEFQKKDDKGVIKLTCGKLLDGLKDKIKSIEIYYNPYTTILDSDIKNAKKFNIFTKKEEV</t>
  </si>
  <si>
    <t>&gt;gi|846586990|gb|EGO87700.2| CRISPR-associated protein [Clostridium botulinum C str. Stockholm]</t>
  </si>
  <si>
    <t>MNKRIYGLLGIASRMANWNADFTGYPKTISTGEIFGSDKAFKYPIKKMWNQQGEKVLYIKSMKLEEDKNGISELTPRSLKERYEYLFENDKVSGNKEAKTDKKSKKDGKEVLTNLFKAIDVKNFGATFAEEGNNISITGAVQIGQGFNKYEESYAEEQQILSPFRDASQKKKSKNEDKEEAKASTLGTKIVSNEAHYFYPFAINPTAYDEFVELGVTDGYSEEDYKRFKEASLIAATSFNTNSKVGCENEFALFVETDEELYLPNLSQFVEFQKKDDKGVIKLTCGKLLDGLKDKIKSIEIYYNPYTTILDSDIKNAKKFNIFTKKEEV</t>
  </si>
  <si>
    <t>&gt;gi|749562784|ref|WP_040193678.1| CRISPR-associated protein [Clostridium sp. CL-6]</t>
  </si>
  <si>
    <t>MDKRVYGVIGIVSKMANWNADFTGYPKTTSDGSTFGSDKALKYPMKKMWENKGDKVLYIKSLKLSEGKKGEVTVVPRSLKERYQYIFGVKDLKQCKDTSEVLKNLFNAVDVKNFGATFAEEGNNISITGAVQIGQGFNKYDGTNPEEQQILSPFRDGSKDNADSEEAKNSTLGTKIVSNEAHYFYPFTINPLAYKEFKELSVTDGYTEEDYNKFKEAALVSATSFATNAKAGCENEFAIFVETDSDLYLPTLSEYIEFEKGEDKNIIKIQCSELLNSLKDRIKNVEIYFNPYTTKVESNIEGAKEYNIFTQKEV</t>
  </si>
  <si>
    <t>&gt;gi|530689955|gb|EQB88078.1| hypothetical protein M918_05935 [Clostridium sp. BL8]</t>
  </si>
  <si>
    <t>MDKRVFGVLGIVSRMSNWNADFTGYPKTTSDGEVFGSDKAFKFPMKKMWQQQGEKVLYIKSMKLQEGKKGETDLIPRSLKERYEFIFNEEDLKKNKDSKKLLTNLFMAIDVKNFGATFAEEGNNISITGAVQIGQGFNKYEGTSAEEQQILSPFRDASDKGKGNDKKKDEEGGEAKSSTLGTKIVSNEAHYFYPFAINPHSYDEYKSFGVTEGYTEEDYSKFKKAATIAATSYSTNSKIGCENEFALFVETKDDLYLPDLTQYIHFQKGEEKSSIIIKCDELINKVSEKIEAIEVYYNPYTTVIEKNLNKAKYFNIFTKEEV</t>
  </si>
  <si>
    <t>&gt;gi|653616499|ref|WP_027626924.1| CRISPR-associated protein [Clostridium lundense]</t>
  </si>
  <si>
    <t>MNKRIYGIIGIVSIMANWNADFTGYPKTISTGEIFGSDKALKYPMKKMWSNEGEKVLYIKSMKLSEGKNGAVDLVPRSLKERYEYLFNEADLKKAKDSKKLLTNLFSAIDVKNFGATFAEEGNNISITGAVQIGQGFNKYEDSYAEEQQILSPFRDASDKGKEKDNQEEAKNSTLGTKIVSNEAHYFYPFTINPSVYNEFVGLGVTDGYTEEDYKKFKEAALSSATSFATNAKVGCENEFALFVETKSNTYLPTLSEYVKFEKGDDKNIITLSCGDLLNSLKDSIVSVEIYYNPYTTIINEEIEGVKKYNIFTKQEV</t>
  </si>
  <si>
    <t>&gt;gi|658101678|gb|KEI13763.1| CRISPR-associated protein [Clostridium novyi B str. ATCC 27606]</t>
  </si>
  <si>
    <t>MNKRIYGLLGIASIMANWNADFTGYPKTISTGEIFGSDKAFKYPIKKMWNQQGEKVLYIKSMKLEEDKNGISDLTPRSLKERYEYLFENDKVSGNKEAKTDKKSKKDGKEVLTNLFKAIDVKNFGATFAEEGNNISITGAVQIGQGFNKYENSYAEEQQILSPFRDASQKKKSKNENEDKEEAKASTLGTKIVSNEAHYFYPFSINPTAYDEFVELGVTDGYSEEDYKRFKEASLIAATSFNTNSKVGCENEFALFVETDEELYLPNLSQFVEFQKKDDKGVIKLTCGKLLDGLKDKIKSIEIYYNPYTTILDSDIKDAKKFNIFTKKEEV</t>
  </si>
  <si>
    <t>&gt;gi|237658696|gb|EEP56248.1| conserved hypothetical protein [Clostridium butyricum E4 str. BoNT E BL5262]</t>
  </si>
  <si>
    <t>MDKRVYGVLGISSIMANWNADFTGYPKTTSDGTTFGSDKALKYPMKKMWDNQGEKVLYIKSMKLSEGKKGEVQLVPRALKERYEQIFDVKNLKECKDAKEVLTNLFNAIDVKNFGATFAEEGNNISITGAVQIGQGFNKYEDTNPEEQQILSPFRDGSKDNAKPDSEEAKNSTLGTKIVSNEAHYFYPFTINPAAYKEFNELGVTDGYTEEDYGKFKKASLVSATSFATNSKVGCENEFALFIETDSDLYLPNLSEYIEFVKGDEKNTIKINCSELINSVISKIKNVEIYFNPYKTVLESDIKGAKVFNIFTQEEV</t>
  </si>
  <si>
    <t>&gt;gi|692302158|ref|WP_032123124.1| CRISPR-associated protein [Clostridium sp. LF2]</t>
  </si>
  <si>
    <t>MNSRVYGVLGIVSRMSNWNADFTGYPKTTSSGEVFGSDKAFKYPMKKMWDEQGKKVLYIKSMRLQEGKKGEVELIPRSLKERYEHIFQGEDLKNTKDSKKVLENLFSAIDVKNFGATFAEEGNNISITGAVQIGQGFNKYSDTNADEQQILSPFRDSKKKKEDDDEAKSSTLGTKIVSDEAHYFYPFTINPQAYDGFKELEVTEGYTEEDYKNFKEASMVAATSFSTNAKIGCENEFAMFVETDRDLYLPDLSQHVVFEKCDDKGNIIIKCNSLFKDLKERIKSIEIYYNPYTTIIKKDIENAKYFNIFTKEEV</t>
  </si>
  <si>
    <t>&gt;gi|566225935|gb|ETI90105.1| hypothetical protein Q607_CBUC00062G0008 [Clostridium butyricum DORA_1]</t>
  </si>
  <si>
    <t>MDKRVYGVLGISSIMANWNADFTGYPKTTSDGTTFGSDKALKYPMKKMWDNQGEKVLYIKSMKLSEGKKGEVQLVPRALKERYEQIFHVKNLKECKDAKEVLTNLFNAIDVKNFGATFAEEGNNISITGAVQIGQGFNKYEDTNPEEQQILSPFRDGSKDNAKPDSEEAKNSTLGTKIVSNEAHYFYPFTINPAAYKEFNELGVTDGYTEEDYTKFKKASLVSATSFATNSKVGCENEFALFIETDSDLYLPNLSEYIEFVKGDEKNTIKITCSELINSVISKIKNVEIYFNPYKTVLESDIKGAKVFNIFTQEEV</t>
  </si>
  <si>
    <t>&gt;gi|914327499|gb|KOA19132.1| CRISPR associated protein Cas6 [Clostridium homopropionicum DSM 5847]</t>
  </si>
  <si>
    <t>MKVYELTLKVFLLKTIGSTETLQKISELIDKSLSRDKKFLEFHTNSGFKNYTFNSLFPVEKSKIYNEGKIYSIKVRTIDEELAEYFKKNLVNEYTDFIKALTIEYKIIKPGYIDRIYSITPVVIKTEEGYWKGNLSLDEFEKRIKENLIKKYNKYFNTKLDEDFQLFNMINFDNIKPISSKYKSVNILGDKLTLTIAENKTAQDLACLALGAGIGEMGSRGFGFVNYKQL</t>
  </si>
  <si>
    <t>&gt;gi|923387200|gb|KOR26057.1| CRISPR-associated Cas5e family protein [Clostridium sp. L74]</t>
  </si>
  <si>
    <t>MRVYELTLKIFLLKDLTMDKSYEKLTELIDKSLCKDDELLELHNQNKYKYYTFSLPYKLEKDKIYKAGNIYSVKIRTIDEKILKNFKTQLVNIYTEYIKALTMEVKVIPQKYISTIYSLTPVVIKTDRGYWKGNLSLNEYEKRIKENLIKKYNQFFDEKINEDFPLYDFIRFDNRKPIGIRYKNITLLGDKITLNIANDEVSQKIAYLAVGAGLGEMGSRGMGFVNYKWM</t>
  </si>
  <si>
    <t>&gt;gi|923576277|gb|KOR54618.1| CRISPR-associated protein Cas6 [Clostridium botulinum]</t>
  </si>
  <si>
    <t>MEVYELTLKIFLLKDLTVDKSYEKLTELIDKSLCKDDELLALHNENKYKYYTFSLPYKLEKDKVYKAGNIYSVKIRTIDEKILKNFKTQLVNVYTSFMKALTIDVKVIPQKYISTIYSLTPVVIKTDKGYWKGNLSLNEYEKRIKENLIKKYNQFFDEKINEDFPLYDFIRFDNRKPIGIKFKNITLLGDKITLNIANDEVSQKIAYLALGAGIGEMGSRGMGFVNYKWM</t>
  </si>
  <si>
    <t>&gt;gi|692302155|ref|WP_032123121.1| CRISPR-associated endoribonuclease Cas6 [Clostridium sp. LF2]</t>
  </si>
  <si>
    <t>MKVYELTLKIFLIKDLPLDQAYEELSELIDKSLCKDTELLALHNENRYKYYTFSLPYKLEEDKIYKAGNIYSVKIRTIDEKILINFKTQLVNMYTSIIKALTVEIKVIPKKHISTLYSITPIIIKTDKGYWKGNLSLDQYEKRIKENLIKKYNQFFDEKIDENFPLYNFIRFDNKKPIGIKYKNITLLGDKITLNIADDEISQNIAYLALGAGLGEMCPRGMGFLNYKWM</t>
  </si>
  <si>
    <t>&gt;gi|749562781|ref|WP_040193676.1| CRISPR-associated endoribonuclease Cas6 [Clostridium sp. CL-6]</t>
  </si>
  <si>
    <t>MKVFELNLKVFLLKNISIEDSQEKIAEFIDLALGKSEEFLSFHNENEFKNYCFNSFYPLEEDGIYKADKVYTINLRTIDKELANYFNANLANEHNNYIKGLICEIRILPKKPIEKLYSITPLIIKTDKGYWKNSLSIDEFERRIKENLIKKYNQYNNVKISEDFELYTTILMKNRKPIATTYKGRRILGDKLSIVISSDEIAQELAYMALGTGVGEMNPRGLGFVNYRWL</t>
  </si>
  <si>
    <t>&gt;gi|618850718|gb|KAJ49992.1| hypothetical protein CTM_20236 [Clostridium tetanomorphum DSM 665]</t>
  </si>
  <si>
    <t>MKVFEISISVFLIKDIDSKDSFEKIAQFIDSGLAKKTELLELHNSNTYKNYCFCSFYPIQQDRVYKCGNIYTIRIRTIDHKLAKFFNEELVNHYNQDIKALTSTIRILPRKYIDKIYSITPLILKTNEGYWKNNISLSEFERRLKENMVKKYNLFMNTKIDEDFQLYTSIEFKNKKPVAINYKGKTILGDKLTIHISDDRMAQELAYMSLGTGALEMNARGAGYMNAKWL</t>
  </si>
  <si>
    <t>&gt;gi|665905275|ref|WP_031271448.1| CRISPR-associated endoribonuclease Cas6 [Clostridium sp. BL8]</t>
  </si>
  <si>
    <t>MNVLELNLKVYVLKNIRSNEALAKIAELIDKSLARESDFLEFHNKNMFKGYCFNSLFPLEDNGVYKNGRVYNIKIRTINRELAQHFKKYLCDEKTECLKSLTIEEKTLPQKHIEKIYSITPCVIKTDMGYWRGNLSLADYENRIKSNLIKKYNQFLQTELEEKFPVYNFISFDNKKPVSTVVKNVELLGDKVTLVISDDEESQKLAYLALGTGIGESNSRGFGFVNFRCL</t>
  </si>
  <si>
    <t>&gt;gi|928941204|ref|WP_053966023.1| CRISPR-associated protein Cas6 [Clostridiales bacterium mt11]</t>
  </si>
  <si>
    <t>MKVIELELKVFLMRNIMSSEALEGISKLIDKSLLKTQKYADFHKENKYKYYNFSSLWPLEVDKIYKKGNIYSIKIRTVYEELSEHFEEYLVNEYTDSMKALTINKRYLPKKHIEKLYNITPSVAKFEDGYWRKNQSLETYERRIKDNIIKKYNDFFNKKIDEDFELFNMIKFENIKPISTKYKNISLLGDKMTLYIAENEMAQEMAYFILGTGLLEMGSRGFGYCNYKWI</t>
  </si>
  <si>
    <t>&gt;gi|653616497|ref|WP_027626922.1| CRISPR-associated endoribonuclease Cas6 [Clostridium lundense]</t>
  </si>
  <si>
    <t>MKVFEISISVFLIKDIDSEDSFEKIAQFIDSGLAKKTELLELHNSNTYKNYCFCSFYPLEEDKVYKRGNIYTIKIRTVDYELAKFFNEELVNHYNHDIKALTSTIRILPRKYIDKIYSITPLILKTNEGYWKNNISLDEFERRLKENLVKKYNLFMNTKIDENFQLYTSIEFKNIKPIGINYKGKKILGDKLTIHVSNDTMAQELAYMSLGTGALEMNARGAGYMNVKWL</t>
  </si>
  <si>
    <t>&gt;gi|530689953|gb|EQB88076.1| hypothetical protein M918_05925 [Clostridium sp. BL8]</t>
  </si>
  <si>
    <t>MKDLNVLELNLKVYVLKNIRSNEALAKIAELIDKSLARESDFLEFHNKNMFKGYCFNSLFPLEDNGVYKNGRVYNIKIRTINRELAQHFKKYLCDEKTECLKSLTIEEKTLPQKHIEKIYSITPCVIKTDMGYWRGNLSLADYENRIKSNLIKKYNQFLQTELEEKFPVYNFISFDNKKPVSTVVKNVELLGDKVTLVISDDEESQKLAYLALGTGIGESNSRGFGFVNFRCL</t>
  </si>
  <si>
    <t>&gt;gi|516436371|ref|WP_017825308.1| CRISPR-associated endoribonuclease Cas6 [Clostridium botulinum]</t>
  </si>
  <si>
    <t>MNVFQIKLKVFLLEDINLENLQSKLTAFIDKSLAKDSDLLKFHQSNKFKYYCFDSLYPIEKDKVYKKNNIYTLTIRTIDKVLANFFNSILVNEFNNYMKALTSEIRIIPKKHINKIYSITPAILKNDDGYWKYKMSLDEFERRLKENLIKKYNSITDTKIDEEFDLYTTIEIKNKKPISTAYKKIKLLGDKISLNIAENEIAQDLAYMSIGTGILENNARGFGFMNYRWL</t>
  </si>
  <si>
    <t>&gt;gi|743962006|dbj|BAQ13944.1| putative CRISPR-associated protein Cas8 [Clostridium botulinum]</t>
  </si>
  <si>
    <t>MLKDAIDTFKNIYKKKGESYITDSYIPADGDYVIVEPYGNTFRELDIVKIKQDKKTKEIDRSSEYFKFICNADYLSKLIDMNKPIDGKKIIHSNNYLSFFVKKENVNNGKLNDVVIDSYYEILKIPEIKYSKEKLRLYKEIEDKHGKVNEDLIENIKMWIKDNIKNYANEDSKDKSYLKIFFKYDIEEYKKENEKYLIPNIFNSVEFNVKIGEETYGLPNDNMGLNSKKPYLENKSRKTKVPYLISLEEVLLQKKFFDYLLNQVSIGKTNIYIDKKGIYPKNDKESMGNDFSGIYFRIKKGKEVEIHDFDTINHYKANINPIKLKNVINIDLNKSDLTYNINITKISTIKDLINKVFFSKFLSSNYFTESKDMNINDNNLKRNILLSRRTLFNWFYKGNEFTVWKVFGYSSLSLIKGSIENGYIFKAGEQLNLRCALKEYFVGGKSMADVLLDVKASLRDKISQEKTASIDNDKEYYFAVGQVASYLISLSKAAKKTHSLANPIINAKSDDRIKAELKKLFKKYNYTMDRRISRRFDNLMYMVSAYIPDLEEKVNDDLIIAGYLHSSLIYEKLSKEENKNEQ</t>
  </si>
  <si>
    <t>&gt;gi|914327500|gb|KOA19133.1| hypothetical protein CLHOM_25140 [Clostridium homopropionicum DSM 5847]</t>
  </si>
  <si>
    <t>MLSDVIKTFEKIYRDIGETCITDSYVPADGEYIIVDVSGEEFKELDRIDIKQDKKTKKIDTTNYHFSFIRQADYMSKLIDMNKPIDGKKVIHSNNYFTFFVKKENINNGKLNNTVIEEYYSILKNPLLKYTESKSKSRKLYLELEGKNGKPNQTRIEKIQKWIVDNIHDLVPKDNKDKTYLKIFFKYDLEEYRKESEKYILTNIYNSNDFNISIDNQIYGLPNDNMGLNAKKPYLENKTRKTKVPFLLSQDEVLMQKKFFDYLMNQVSIGKTNIYINEDEIKAFSNDEMLDEDFSGYYLRAKKGKEVEIHDFDTIVIYKPNINPINIVNALQIEKAKITYGKVYNLKDLKNIINEVFFSKFLTSNYFTEAKDLNINDSSLKKNILLARTTLFNWFYKGNWSNVWKVLDWSSLDLIKGSIHNGYIPRAIEQFNLRVSLESYFEGEENMADVLMGIKNSLREKISGEGTAYIENDREYYFAVGQLASYFISLSRGKTKMHSLANPIINAKSDNRIKDELRRMFKKYNYTIKTNRRRFKNLYAMVASYATEGKVYEDLIIAGYLHSNLIYEKLNGEDNGDE</t>
  </si>
  <si>
    <t>&gt;gi|692302157|ref|WP_032123123.1| type I-B CRISPR-associated protein Cas8b/Csh1 [Clostridium sp. LF2]</t>
  </si>
  <si>
    <t>MLQDAIKTFKNIYDKNGENFITNSYIPSDGDYVILAPHEDTFKELDVVKIKQNKKTKEIDRSSEYFDFICNADYLSKLIDMNKPIDGNKIIHSNNYFSFFVKKDNVNNGKLNDELIESYYEILKNPEIKYSKDKEKLRLYKEIEDKYGKVDSVLIENIKSWIKENIKNYVDENSTDKSYLKFFFKYDLEEYKKENEKYLIPNIFNSVDFNVKISEKTYGLPNDNMGLNSKKPYLENKSRKTKVPYLTSLDEVLLQKKFFDYLLNQVSMGKTNIYIDNEQIKALSDEESMSNDFNGIYLRIKKGKEVEIHDFDTISNYKANIKPIILKNVVDVDLNKSELNYNVKINTLDGTKKLINQVLFSKFLTSNYFTDSKDMRINDNNLKRNLLLSRGSLFNWFYKGNDFSVWKVLNESSLSLIKGSINNGYIFKAGEQFNLRFALKKYFGGEENMADILVEIKSSLRNKISQDDTPSLDNDKEYYFAVGQLTNYFISLNKSSKKVHSLANPIINAKNDERIKMEFRRMFKKYNYTISRGRKRVDNLMAMVSSYVPESKIDEDLIIAGYLHSSLIYEKSNKEENKNEQ</t>
  </si>
  <si>
    <t>&gt;gi|923576278|gb|KOR54619.1| CRISPR-associated protein Csh1 [Clostridium botulinum]</t>
  </si>
  <si>
    <t>MLKDAIYTFKNIYEKKGESFITDSYVPEDGDYIIVEPYENTFRELDIVKIKQDKKTKEIDRSSEYFKFICNADYLSKLIDIQKPIDSKKIIHSNNYLSFFVKNENVNNGKLNNKIIDSYYEILKNPEIKYSKEKLRLYKEIEDKYGKVNENLIENIKIWIKDNIKDYVHEDSKGNSYLKIFFKYDLEEYKKENEKYLIPNIFNKVDNFNIKIGEETYGLPNDNMGLNSKKPYLENKSRKTKVPYLISLEEVLLQKKFFDYLLNQVSIGKTNIYMDKKEIYPKSDKESMDNDFSGIYFRIKKGKEVEIHDFDTINHYKANIKPIKLKNVIDIDLNKSNITYNITITKRNTIKDLINKVFFSKFLSSNYFTESKDMNINDNNLKRNILLSRRALFNWFYKGNEFTVWKVFGNSSLSLIKGSIENGYIFKAGEQFNLRCALKEYFVGGESMADVLLDVKASLRDKVSREKTASIDNDKEYYFAVGQLASFLISLSKAAKKTHSLANPIINAKSDDRIKVELKKLFKKYSYAIDRKMSRRFDNLMTMVSSYIPDPEEKVNDDLIIAGYLHSSLIYEKSSKEENKNE</t>
  </si>
  <si>
    <t>&gt;gi|923387201|gb|KOR26058.1| CRISPR-associated protein Cas8b/Csh1, subtypeI-B/HMARI [Clostridium sp. L74]</t>
  </si>
  <si>
    <t>MLKDAIDTFKSIYEKKGESFITDSYVPEDGDYIIIEPYGNTFRELDIVKIKKDKKTKKIDRSSSEYFKFICNADYLSKLIDIQKPIDSKKIIHSNNYLSFFVKNENVNNGKLNDEVIDSYYEILKNPEIKYSKEKLRLYKEIEDKYGKVNENLIENLKIWIKDNIKDYVHEDSKGNSYLKIFFKYDIEEYKKENEKYLIPNIFNKVDNFNIKIGEETYGLPNDNMGLNSKKPYLENKSRKTKVPYLISLEEVLLQKKFFDYLLNQVSIGKTNIYIDKENIYPRSDKESMDNDFSGIYFRIKKGKEVEIHDFDTINNYKANIKPIKLKNVIDIDLNKSNITYNVTITKRNNIKDLINKVFFSKFLSSNYFTESKDMNINDNSLKRNILLSRRALFNWFYKGNEFTVWKVFGHSSLSLIKGSIENGYIFKAGEQFNLRCALKEYFVGGESMADVLLGVKASLRDKISQKDTGSIDNDKEYYFAVGQLASYLISLSKAAKKTHSLANPIINAKSDDRIKAELKKLFKKYGYAIDREMSRRFDNLMAMVSSYIPDTEEKVNDDLIIAGYLHSSLIYEKSSKEENKNEQ</t>
  </si>
  <si>
    <t>&gt;gi|530689954|gb|EQB88077.1| hypothetical protein M918_05930 [Clostridium sp. BL8]</t>
  </si>
  <si>
    <t>MLQDAIETFKKKYEIYEDNLIIDDYIPVDGEYIIVGEEGDSFKILDKVHIKQDKKTKQVDTSGDYYGFICQADYMSKYLESNKAIKDKNIFSNNYFTFFVKKENIANRKISKEVIDGYYDILKNPTLKYSKSKSRAMYEEMEKRYGAVDEVRLEKIRAWIKENLYSFVNDKSNDKTQLKIFFKYDLREYKKESQKYFIPNIFNSTDYNEIINGSIYGLPNDNMGLNTKKPYLENKTRKVTVPYLLSLDEVIIQRKFFDYLSNQLSKGKQNIYIDDKQILSFSNDEMLEDEFTGIYMRLQKGKEVEIHDFDNVVNYQHRIRTINLDNILDTDTKHLKVRYGSINTLKEVKNIVNEIFFSGYLVNNYFTDPKDISLIDNNLKRNLLLARGALFNWFYKGSNNGVWKVLNISSLSIIKGSIVKGSIPRACEQFNLRWSLKAYFEGEVHMADILMEVKNSLREKINNKNIEAEIENDKEYYFAVGQLTSYFISLNKSSKKNHSLANPIIGAKNDEKIKTEISKMFKKYSYAAEGVRFERLMRAVLSYCSEGKVQEELIIAGYLSSSLIYERLSKGDEHNG</t>
  </si>
  <si>
    <t>&gt;gi|914462472|gb|KOA91004.1| CRISPR-associated protein Csh1 [Clostridium botulinum]</t>
  </si>
  <si>
    <t>MLNQAIKYLVSNYKEDEIDKFIAKNYIPADGRYIVVEETKDGFNKIEEMQIKQNKKTKQLEDTTGFINFDFACQADCLSKLIDMNKPIDSKKVIHSNNYLSFFVKADSISSGKLTNEIIHNYYEVLRNPQDKYKKDKKKLTMYEDAEKEFGKVNEERLNKIEEWIINNIYDSVPKDSKEKTYLKIFFKYDLSEYEKESKKYLIPNIYNSTDFNVSIKDTLYGLPNDNMGLNSKKPYLENKTRKTTVPFLISLKQVLLQKKLFDFLMNMASTGRVNVYLNEKEIIALSNKESIKKDFQGVYIRIKKGKELEILDFDIIEDYKVKLNKPIKIKNVLQINYEKLSKKLPDYYHEIKLVENLKILINEILFSKFLDSNYFTEAKDLSINNSNLKMNLLLSRNILFNWFFKGNQQGVWEILNKTSLSLIKGSINNGYMFRASEQFNLRCALKEYFKGDEKSMADILKDVKDSLRKKINIKFDEATSSIENDDEYYFAVGQLAGYFISLNKSKNKPHSLANPVINARNDKRIKDELIKLYKKYNYAIPYTKGRFENLMAIVKSYEPKEKVKDDLIIAGYLHSNLIFEKTENLKNENGGN</t>
  </si>
  <si>
    <t>&gt;gi|699754840|gb|KGM94301.1| CRISPR-associated protein Csh1 [Clostridium novyi A str. 4552]</t>
  </si>
  <si>
    <t>MLKQAVDYLLSNYSEDKIDKFIAKNYIPDDGEYIILKETEDGFSELERVEIKKDSKTKEIDTTGFMNFDFMSIADYLSKLIDMNKPIDSKKVIHSNNYLTFFIKKDSVSSGKLNNEIIHNYYKVLRNPSSKYSKSKEKLKMYEEAEKELGKVNEKRLDKIEQWIVNNVYDLVPKDSKEKTYLKIFFKYDLSEYEKESKKYLIPNIYNNTDWNSYIEDTLYGLPNNNMGLNSKKPYLENKTRKTTIPFLISLKEVLLQKKLFDFLMNMANKRKVNIYINKEKIIALNNNESLNEDFQGIYMRIKKGKELEILDFDVIEDYKVRLREPIKIQNVLKINYDKLDRNPQDMYKQINLVESLKSLVNEILFSKFLNTNYFTEPKDLSINNSNLKMNLLLSRDVLFNWFVKGREQGAREALNRVSLSLIKGAINNGYIVKASEQFNLRCALKEYFEGDGISMADVLKGVKDSLRKKINIEYDENTPSIENDQEYYFAVGQLTGYFISLNKSKNRPHSLANPVINARNDKRIKGELIKLYKKYNYTIPYIKGRFENLMAMVKSYEPTGNVQDDLIIAGYLHSNLIYEKTENSGEGNGGNSDDE</t>
  </si>
  <si>
    <t>&gt;gi|699760984|gb|KGN00110.1| CRISPR-associated protein Csh1 [Clostridium botulinum C/D str. DC5]</t>
  </si>
  <si>
    <t>MLNQAIKYLVSNYKEDEIDKFIAKNYIPADGRYIVVEETKDGFNRVEEMQIKQNKKTKQLEDTTGFINFDFACQADCLSKLIDMNKPIDSKKVIHSNNYLSFFVKADSISSGKLTNEIIHNYYEVLRNPQDKYKKDKKKLTMYEDAEKEFGKVNEERLNKIEEWIINNIYDSVPKDSKEKTYLKIFFKYDLSEYEKESKKYLIPNIYNSTDFNVSIKDTLYGLPNDNMGLNSKKPYLENKTRKTTVPFLISLKQVLLQKKLFDFLMNMASTGRVNVYLNEKEIIALSNKESIKKDFQGVYIRIKKGKELQILDFDIIEDYKVKLNKPIKIKNVLQINYEKLSKKLPDYYHEINLVENLKILINEILFSKFLDSNYFTEAKDLSINNSNLKMNLLLSRNILFNWFFKGNQQGVWEILNKTSLSLIKGSINNGYMFRASEQFNLRCALKEYFKGDEKSMADILKDVKDSLRKKINIKFDEATSSIENDDEYYFAVGQLAGYFISLNKSKNKPHSLANPVINARNDKRIKDELIKLYKKYNYAIPYTKGRFENLMAIVKSYEPIGNVKDDLIIAGYLHSNLIFEKTENLKNENGGN</t>
  </si>
  <si>
    <t>&gt;gi|658097339|gb|KEI09640.1| CRISPR-associated protein Csh1 [Clostridium sp. K25]</t>
  </si>
  <si>
    <t>MLNQAIKYLVSNYKEDEIDEFIIKNYIPADGRYIVVEETKDGFNKIEEMQIKQNKKTKQLEDTTGFVNFDFVCKADYLSAVKDTNKSVEKKKVIHSNNYLSFFVKADSISGGKLTNEIIHKYYEVFRNPQDKYKKDKNKLAMYKDVEKEFEKVNEERLNKIEEWVINNIYDLVLKDSKEKTYLKIFFKYDLYEYEKESKKYLIPNIYNSTDFNISINDTLYGLPNDNISFNSKKNYLGNKTRKIRAPFLISLKEALMQKKLFDCLINMASTGRVNVYLNEKEIIALSNKESIKKDFQGVYIRIKKGKELQILDFDIIEDYKVKLNKPIKIKNVLQINYEKLSKKLPDYYHEIKLVENLKILINEILFSKFLDSNYFTEAKDLSINNSNLKMNLLLSRNILFNWFFKGNQQGVWEILNKTSLSLIKGSINNGYMIRASEQFNLRCALKEYFKGDEKSMADVLKEVKDSLRKKINIKFDEATSSIENDDEYYFAVGQLAGYFISLNNSKNKPHSLANPVINARNDKRIKDELIKLYKKYNYAIPYTKGRFENLMAIVKSYEPKEKVKDDLIIAGYLHSNLIFEKTEDSKNENGGN</t>
  </si>
  <si>
    <t>&gt;gi|749562782|ref|WP_040193677.1| type I-B CRISPR-associated protein Cas8b/Csh1 [Clostridium sp. CL-6]</t>
  </si>
  <si>
    <t>MIKECLESFEKEIGIKGDKLILDNYIPADGTYIIVAPMGDSFQIVDTLNIKLDKKTKTIDRSSNYFDSICMYDYNSKLVDMNKPIDGKKIIHSNNYLSFFAKKESFINGKLTDEVIDGYYAILADPYLKYPKSKSKSHEVYMALEEEIGTVNIELLEKIRCWIKENVYEIGKQHTGKDYLKIFFQYDEQDYIREGKRYFIPNIYNSNDYNVKVIDGILGLPNDNMGMNAKKPYLENKTRKITSPYLINSEEVMLQKKFFDYLLNEVTLGKVNVYINDEGIKVYPNGQLPDKDFEGLYLRLKKGKEVEIRGYDVITMYKPNLARSFSFNNVLKDTLDEKSGELYGKYKKRSDIQGIIDNVFFSKYLVNNYFTDPGDISITNNVLKNNLLLGREGIFNWLYKGNSNGIDKLLDKLSLNILKGTIESGYYKKAKDQFNLRWSLKSYFDGGVQMAEVIYIMQESLRKKINAEVTDKFDNDEEYYFAVGQLVNYFLSLSKGKNKPQSLANPFVNAKNNEIIKEKLRALYLKYNYTIDKNSKRFNNLYGMILGYVPEGKVNQDLILAGYLRSNLVYEKNKEEK</t>
  </si>
  <si>
    <t>&gt;gi|757420241|gb|KIS24013.1| AAA-ATPase [Clostridium botulinum B2 450]</t>
  </si>
  <si>
    <t>MQKRFNVTGTCIPEKHYMVDISNKLDSILKLVNNEEYFIINRPRQYGKTTTLYLLEKRLNRMEEYLPIKISFEAIDTEGYSEVKKFLSSIMMQIVNYFRFSTNKEMYKFIKNHENKITTMNEFNSFITDLIEFAEKKVVLIIDEVDKSSNNQLFLDFLGMLRSKYLLRNEGRDYTFHSVILAGVHDIKTLKLKIRADEEHKYNSPWNIASDFDVEMSFSIDEIKTMLDDYVENKAVDLDKEYFAEKLYFYTSGYPFLVSKLCKIIDEKIMDQNELKWEKEYLELAVKELLNESNTNFDSLIKNIENNKELSELVDNLLIKGIQLNFNIHNPDINLGYLYGIFRNEKGNLKINNRIYEQLIYDYRISKIQTSSNFVNYNSKENFIDSNGDLNIKKVLLKFQDFMKHEYSQKREAFLEEDGRLVFLAFLSPIINGSGFAFKEVKGGEEKRFDIVITYNKKMYILELKIWRGEEYHKKGLIQLGEYLDQYGLEEGYLLIFDFRKAASLIGIVEETYVDIEVNSKKIIEVYC</t>
  </si>
  <si>
    <t>&gt;gi|187772909|gb|EDU36711.1| hypothetical protein CLOSPO_02880 [Clostridium sporogenes ATCC 15579]</t>
  </si>
  <si>
    <t>MQKRFNVTGTCIPEKHYMVDISNKLDSILKLVNNEEYFIINRPRQYGKTTTLYMLEKRLNRMEEYLPIKISFEAIDTEGYSEVKKFLSSIMMQIVNYFRFSTNKEIYKFVKNHENKITTMNEFNSFITDLIEFAEKKVVLIIDEVDKSSNNQLFLDFLGMLRSKYLLRNEGRDYTFHSVILAGVHDIKTLKLKIRSNEEHKYNSPWNIASDFDVEMSFSIEEIKTMLDDYVENKKVDLDKEYFSEKLYFYTSGYPFLVSKLCKIIDEKIMDQNELKWEKEYLELAVKELLNESNTNFDSLIKNIENNKELSELVDNLLIKGIQLNFNIHNPDINLGYLYGIFRNEKGNLKINNRIYEQLIYNYRISKIQTSSNFVNYNSKENFIDSNGDLNIKKVLLKFQEFMKHEYSRKREAFLEEDGRLVFLAFLSPIINGSGFAFKEVKGGEEKRFDIVITYNKKMYILELKIWRGEEYHKKGLIQLGEYLNQYGLDEGYLLIFDFRKAASLIGIVEETYVDIEEHRKKIIEVYC</t>
  </si>
  <si>
    <t>&gt;gi|827566529|gb|AKJ90078.1| AAA-ATPase [Clostridium sporogenes]</t>
  </si>
  <si>
    <t>MQKRFNVTGTCIPEKHYMVDISNKLDSILKLINNEEYFIINRPRQYGKTTTLYLLEKRLNRMEEYLPIKISFEAIDTEGYSEVKKFLSSIMMQIVNYFRFSTNKEIYKFVKNHEDKITTMNEFNSFITDLIEFAQKKVVLIIDEVDKSSNNQLFLDFLGMLRSKYLLRNEGRDYTFHSVILAGVHDIKTLKLKIRADEEHKYNSPWNIASDFDVEMSFSISEIKTMLDDYVENKAVDLDKEYFAEKLYFYTSGYPFLVSKLCKIIDEKIMDENELKWEKEYLELAVKELLNESNTNFDSLIKNIENNKELSELVDNLLIKGIQLNFNIHNPDINLGYLYGIFRNEKGNLKINNRIYEQLIYNYRISKIQTSSNFVNYNSKENFIDSNGDLNIKKVLLKFQDFMKHEYSQKREAFLEEDGRLVFLAFLSPIINGNGFAFKEVKGGEEKRFDIVITYNKKMYILELKIWRGEEYHKKGLIQLGEYLDQYGLEEGYLLIFDFRKAASLIGIVEETYVDIEEHRKKIIEVYC</t>
  </si>
  <si>
    <t>&gt;gi|953122908|gb|KRU44978.1| 9-O-acetyl-N-acetylneuraminate esterase [Clostridium sporogenes]</t>
  </si>
  <si>
    <t>MKKRFNVTGTCIPEKHYMVDISNKLDSILKLVNNEEYFIINRPRQYGKTTTLYMLEKRLNSMEEYLPIKISFEAIDTEGYSEVRKFLSSIMMQIVNYFRFSTNKEMYKFIKNHENKITTMNEFNSFITDLVEFAEKKVVLIIDEVDKSSNNQFFLDFLGMLRSKYLLRNEGRDYTFHSVILAGVHDVKQASKISDFDMIAYSCEEMSRSFLTKELKIRPDEEHKYNSPWNIASDFDVDMSFSVSEIKTMLDDYVENKAVDLDKEYFAEKLYFYTSGYPFLVSKLCKIIDEKIMDENGLKWEKEYLELAVKELLNESNTNFDSLIKNIENNKELSQVVDNLLIKGVRLNFNIHNPDINLGYLYGIFKDDKGNLKINNRIYEQLIYNYRISKIQTSSNFYNYNSKENFIDSNGDLDIRKVLLKFQEFMKHEYSQKREVFLEEDGRLVFLAFLSPIINGSGFAFKEVKGGEEKRFDIVITYNKKMYILELKIWRGQEYHKKGLIQLAEYLDQYGLGEGHLLIFDLRKSTNLIGEVEENYIGIENNSKKIIQVYC</t>
  </si>
  <si>
    <t>&gt;gi|658414569|gb|KEI99975.1| hypothetical protein N496_10580 [Clostridium botulinum A2B3 87]</t>
  </si>
  <si>
    <t>MKKRFNVTGTCIPEKHYMVDISKKLDSILKLIDNEEYFIINRPRQYGKTTTLYMLEKRLNKMEEYLPIKISFEAIDTEGYSEAKKFLSSIMMQIINYFRFSTKKEIYKFVKRHENKVNTMNEFNRFITDLIEFTEKKVVLIIDEVDKSSNNQLFLDFLGMLRSKYLLRSEGKDYTFHSVILAGVHDVKTLKLKIRSDEEHKYNSPWNIASDFDVDMSFSRSEIKTMLDDYVENKKVALDKEYFAEKLYFYTSGYPFLVSKLCKIIDEKIMDENKLEWKKEYLEIAVKELLKDSNTNFDSLIKNIENNEGLSQLVDNLLIKGVRINFNIHNPDINLGCLYGIFKDDKGNLKINNRIYEQLIYDYRISKIQTSSNFYNYNSKENFIDTNGDLNIRKVLLKFQEFMQHEYSKKRKGFLEEDGRLVFLAFLSPIINGSGFAFKEVKGGEEKRFDIVITYNKKMYILELKIWRGEEYHKKGLIQLAEYLEQYKLDKGYLLIFDLRKSTNLIGEVEENYIGIENNSKKIIQVYC</t>
  </si>
  <si>
    <t>&gt;gi|923387186|gb|KOR26043.1| DNA-dirted RNA polymerase [Clostridium sp. L74]</t>
  </si>
  <si>
    <t>MKKRFNVTGTCIPEKHYMVDISNKIDRILKLVNNEEYFIINRPRQYGKTTTLYMLEKRLNSMEEYLPIKISFEAIDTEGYSKVRKFLSSIIMQIVNYFRFSTNKEMYKFIKDHENKITTMNEFNSFITDLVEFAEKKVVLIIDEVDKSSNNQLFLDFLGMLRSKYLLRNEGRDYTFHSVILAGVHDIKTLKLKIRSDEEHKYNSPWNIASDFDVDMSFSISEIKTMLDDYVESTDVDLDKEYFAEKLYFYTSGYPFLVSKLCKIIDEKIMDENELRWEKEYLELAVKELLNESNTNFDSLIKNIENNKDLQELVRKLILDGYKISYNQDNPIITKGIIYGIFKNSNGKVKIHNRIYEQRIYNYMVSLIETKMNLGFYNEKGKYLNKDGTLNIKKILVSFQEFMKHEYSQKGEAFLEEDGRLVFLAFLSPIINGSGFAFKEVRGGEEKRFDIVITYNKKMYILELKIWRGEEYHKKGLIQLAEYLNQYGLDKGYLLIFDLRKSTNLIGEVEENYIGIENNNKKIIQVYC</t>
  </si>
  <si>
    <t>&gt;gi|152937230|gb|ABS42728.1| conserved hypothetical protein [Clostridium botulinum F str. Langeland]</t>
  </si>
  <si>
    <t>MVDISKKLDSILKLIDNEEYFIINRPRQYGKTTTLYMLEKRLNKMEEYLPIKISFEAIDTEGYSEAKKFLSSIMMQIINYFRFSTKKEIYKFVKRHENKVNTMNEFNRFITDLIEFTEKKVVLIIDEVDKSSNNQLFLDFLGMLRSKYLLRNEGKDYTFHSVILARVHDVKQASKIYDFDMIAYSCEEMSRRFLTKDLKIRSDEEHKYNSPWNIASDFDVDMSFSRSEIKTMLDYYVKNKKVALDKEYFAEKLYFYISGYPFLVSKLCKIIDEKTMDENKLEWKKEYLEIAVKELLKDSNTNFDSLIKNIENNEGLSRLVDNLLIKGVRINFNIHNPDINLGCLYGIFKDDKGNLKINNRIYEQLIYDYRISKIQTSSNFYNYNSKENFIDTYGDLNIRKVLLKFQEFMQHEYSKKRKGFLEEDGRLVFLAFLSPIINGSGFAFKEVKGGEEKRFDIVITYNKKMYILELKIWRGEEYHKKGLIQLAEYLEQYKLDKGYLLIFDLRKSTNLIVEVEENYIGIENNSKKIIQVYC</t>
  </si>
  <si>
    <t>&gt;gi|219568882|dbj|BAH06866.1| hypothetical protein [Clostridium kluyveri NBRC 12016]</t>
  </si>
  <si>
    <t>MQELKKYMAEYTDKVGNRYKWGVKVMEKEFNVTGTCIPEMHYMVDISNKLDKVFRLIEKGKYFVINRPRQYGKTTTLFLLNRELKKDNNYLPIKISFEAIDSETYNEMKSFLKSVMTQIINYFKFSKEKNMVEFIRKYNNKVNKMDEFSEFITDLVEYAEKKVVFIIDEVDKSSNNQLFLDFLGMLRNKYLLRNEGMDITFHSVILAGVHDVKSLKIKIRPDEEHKYNSPWNIASDFDVDMSFSKEEIGTMLDDYVKNKGVVLDKEYFSERLHFYTSGYPFLVSKLCKIMDEKIMSEGDLKWKKEYMDMAVKKLLNDDNTNFQSLIKNIENNRELYDFVRNIVLDGEDITYVKSDEIVNLGTLYGILKEENGNCKINNKIYEQLIYNHMMMKVIRNNEYAEISKYNYKSKFIKEDGSLDVKKVLIKFQEFMKHEYSRKRESFLEADGRLLFLAFISPIVNGTGFAFKEVQGGEEKRFDIVITYNKKMYILELKRWQGEEYHKKGLVQLGEYLDQYSLHRGYLLIFDLRKLKGEAGKVDEVRVKIGDREKNIVEVYC</t>
  </si>
  <si>
    <t>&gt;gi|953086893|gb|KRU12143.1| AAA-ATPase-like protein [Clostridium pasteurianum DSM 525 = ATCC 6013]</t>
  </si>
  <si>
    <t>MEKRFNVTGTCIPEKHYMVDISEKLKDIMKLIENEEYFIINRPRQYGKTTTLYMIERALDKNNDYLTISISFEGVGDLIFEEEQRFTRGFLNLVERSLLLEHEELSKFIEEQKLKVETMDDLSYSITKFIIEVNKKIILMIDEVDKSSNNQLFLSFLGMLRNKYLLRNSGKDKTFHSIILAGVHDVKILKVKIRPDEEHKYNSPWNIASDFDIDMSFSKEEIGTMLDEYIKNEGVKLDKEYFSEKIYFYTSGYPFLVSKLCKIIDEKIMDIKQLKWDKEYMDRAVKELLKDSNTNFDSLIKNVENNIALKELIKKITVDGSEITYNKDNPTINLGVIYGIFKDEQGKLKLHNRIYEQKIYDYMSSLIETSTNLSFYNERSEFIKKDGSLDIAKVLLKFQNFMKHEYSHKRESFLEEDGRLLFLAFLSPIINGTGFAFKEVKGGEEKRFDIVITYEKKMYILELKIWRGDKYHEKGLVQLGEYLEQYGLEEGYLLIFDFRKVKGVVGKVEEVTVKINKKEKKIVEVYC</t>
  </si>
  <si>
    <t>&gt;gi|451783389|gb|AGF54357.1| putative AAA-ATPase [Clostridium saccharoperbutylacetonicum N1-4(HMT)]</t>
  </si>
  <si>
    <t>MRKKFNVTGTCIPNKHYMVNTSNKMKKIIRLIEDEEYFIINRPRQYGKTTTLYLLEKLLNEDSEYLVISISFEGIGDLIFEEEKRFSKGFLNLIERTLFMGNEEISEFVKNEKNDVETMDDLSHFLTKFILKCNRKVILMIDEVDKSSNNQLFLSFLGMLRNKYLLRNTGKDYTFYSVILAGVHDVKSLKLKIRPEEESKYNSPWNIASDFNVDMSFSEEEIGTMLDDYTENKGVVLDKAYFAERLYFYTSGYPFLVSKLCKIIDEKIMAEEELKWEKDYMELAVKEILKESNTNFDSLIKNIENNNDLKVLVKRIILDGTDITYNQDNLIINMAIMYGIFKNNNGKVNIHNRIYEQRIYNYMSSLIETSTEVGAYNQSAKFIKVNGDLDIEKILVKFQEFLKHEYSEKREEFLEADGRLVFLAFISPVINGTGFAFKEVQGGEEKRFDIVITYNKKMYILELKKWNGEEYHKKGMLQLAEYLEQYSLEEGYLLIFDFRKLKGEAGNVARSTVTFEGKKKEIVEVYC</t>
  </si>
  <si>
    <t>&gt;gi|848263503|gb|AKN33931.1| AAA-ATPase [Clostridium carboxidivorans P7]</t>
  </si>
  <si>
    <t>MEKEFNVTGTCIPEMHYMVDTLNKIDKIIKLVEKGKYFVINKPRQYGKTTTLFLLNRKLENYENYLPIKISFEGIGDAIFERENSFSKVFLQIMGRNLFLNDEKLAVFLEEQESKVENLNNLSNVITKLVIKANKKIVLMIDEVDKSSNNQLFLSFLGMLRNKYLLRNEGMDITFHSVILAGVHDVRSLKLKVRPDEEHKYNSPWNIASDFDVDMSFSKDEIGTMLDDYIGNKKVKLDKVYFSEMLYFYTSGYPFLVSKLCKIIDEKIMPEDDLQWKKEYMDEGVKKILRDNNTNFESLIKNIENNSKLKEMVKSLIIDGNRINYNVNNPIINIGMLYGIFKNENNNLKINNRIYEQIIYDYMSSLIETSTNSLSFYNEKSKFIMADGSLDIRKILIKFQEFMKHEYSEKREAFLENDGRLLFLAFISPIINGTGFAFKEVQGGEEKRFDIVITYNKKIYILELKIWRGEEYHKKGLLQLGEYLNQYGLDKGYLLIFDFRKTNGETGKVEEVKLKDTGKSVVEVYC</t>
  </si>
  <si>
    <t>Clostridium sp. LF2 isolated from the gut</t>
  </si>
  <si>
    <t>Clostridium homopropionicum DSM 5847 isolated from sludge</t>
  </si>
  <si>
    <t>Clostridium lundense isolated from gut</t>
  </si>
  <si>
    <t>Clostridium sp. BL8 from the gut</t>
  </si>
  <si>
    <t>MNFYELRIKVKLSQNMDLIEVPYNIGVFINNSMLKTALLKKIHEEKFYKYVYDTFYPMEKDKLYKKDKIYYFRLRSMNIQLLNKMAIAIYNHDYNNIKAIDVDLKVQEVDKINEIYTLKPAIVTIDSKPWLKEKYSVDLLMKRLNDNLEKKLNQIGEECEVVGLGSFINGIEILNKFPMKYRYKSINLLGNKVQIKVNEDKLSQKKALIAVALGLGEKGSSLGAGFCEYK</t>
  </si>
  <si>
    <t>MNFYELKIKVKLSKNMNFIEVPYNIGVFINNSMLKTALLKKIHEEKFYKYVYDTFYPIEKDKIYKKDKIYSFRLRSMNIQLLNKMAIAIYNHNYNDIKAIDVDLKVQEVDKINEIYTLKPIIVTIDSKPWLKEKCSIDLLMKRLNDNLEKKLNQIGEEHENRESGMFINEIQILNKFPMKYSYKSITLLGNKVQIKVNQDVISQKKALIGIALGLGEKGSSLGAGFCDYK</t>
  </si>
  <si>
    <t>MHYYQLKIRVKLENNINYIQAPYLIGTFINNCMLKNDMLKNIHKKKIYKYVYDSFFPIEKDGIYKREKYYNIQLRTINLNLINKLAIALYNHKFNGIKTVNIDLEVMEPTKINQLYTLKPSIVTITGQPWIKNKHSIDVLIGNLNANLEKNISKYLMKNLKIINLL</t>
  </si>
  <si>
    <t>MVYSQVKITAFLKKNIKFTQSGEVIGKIISKAMLLDEELKAMHKNREYKYVYNNLYPVEKTGIYEEGRVYIFNIRSFNKKFISKIKKLLSKVNSEFMRILAVEENSINQKYITELYTMTPVIVTVNNKPWLLNDGDLMFFQKRLQDNLEKKYKEIFGQELDTKQSFIQGIEILNEKPMVFQYKGIKLLGNKVKIVVNEDEQSQKLAFIATGMGLGEKGSSVGAGYCHAHYL</t>
  </si>
  <si>
    <t>MNFELIITVLLRENVHYEDSLQLIGGFINKTMLQNENLKALHKRKGYKNYVFSNFYPIEKDKIYKKNRVYVIRLKSLDYRFLKDLKECLPSIKNYALQCLSLELKQLSQKHIVDLYTVTPVVITVDNKPFLPEDSLDILCNRLQANLEKKYKAFYGEALFTESFMQRIEFINRKPIKTNYKGIELLGNKFKITVKGDEKSQLLARVAIGAGIGEKNSALGCGFCFANYL</t>
  </si>
  <si>
    <t>MCFYQLTNTIFLKKDVHYIKVGEVIGQSISRLMLEDDYLKKLHKERCYKFCYDIFYPIEKGDKVYKAGKVYIFNIRSFNKEFISKIKTLLRRLDDEYIKVLSIEEKEIKRRHITKIYTRTPVITTVEGKPWIAGEDDLLLLQDRLQKNLEKKYNQIFNEEIKINHSFIQRINILNKKPIASLYKNIKLLGNKLEIYVNEDEDSQKLAHIAAGIGLGEKSSAIGGGFCHIHYLK</t>
  </si>
  <si>
    <t>MNFELIITVLLRENVHYEDSLQLIGGFINKTMLQNENLKALHKRKGYKNYVFSNFYPIEKDKIYKKKRVYVIRLKSLDYRFLKDLKECLPSIKNYALQCLSLELKQLSQKHIVDLYTVTPVVITVDNKPFLPEDSLDILCNRLQANLEKKYKAFYGEALFTESFMQRIEFINRKPIKTNYKGIELLGNKFKITVKGDEKSQLLARVAIGAGIGEKNSALGCGFCFANYL</t>
  </si>
  <si>
    <t>MKYWEIKVTILLKKDIIFTSSSEIIGNNINYAMLKDEELKAYHKEKNYKYVFGNFFPPERDGIYKASRVYVFSIRSFNYDFISKIKICLEGYESNDFNIIAMDVREINEQPIEFIETITPAIVTVNGKPWLSSGDILLLVKRIHSNAEKKYKFFFGEEIGHVDDYFIEKLKILNKKPMYYEFKGKRLLGNKFKIKVNEDEKSQKLAFIILGAGLAEKNSALGAGYCIPDWRRI</t>
  </si>
  <si>
    <t>MRENVHYEDSLQLIGGFINKTMLQNENLKALHKRKGYKNYVFSNFYPIEKDKIYKKKRVYVIRLKSLDYRFLKDLKECLPSIKNYALQCLSLELKQLSQKHIVDLYTVTPVVITVDNKPFLPEDSLDILCNRLQANLEKKYKAFYGEALFTESFMQRIEFINRKPIKTNYKGIELLGNKFKITVKGDEKSQLLARVAIGAGIGEKNSALGCGFCFANYL</t>
  </si>
  <si>
    <t>MEFWELIATVMLKKDIYFEDCGYIIGKNINKSMLLDKDLKEVHPKKQYKNYVFNSFYPIERDKFYKKDRLYIFNIRGLSKEFIDKIETCLCNLESNDFSVISTSKKEIKQRYIKELYTQTPLIITVDDKPWLQNDGDLDLFKQRLEDNLEKKYKSFFNEEIDIKGKFIKSIEFKNRKPMHYNYKNGIKLLANKVSIQIEDNEEAQKLAFLAKAAGLGEKNSSIGAGFCK</t>
  </si>
  <si>
    <t>CRISPR-associated protein Csx8; Cas8a1/Csx8</t>
  </si>
  <si>
    <t>***missing***</t>
  </si>
  <si>
    <t>&gt;gi|652489706|ref|WP_026884227.1| subtype I-B CRISPR-associated endonuclease Cas1 [Clostridium akagii]</t>
  </si>
  <si>
    <t>MKRSFYIYNNGEIHRKDNTLRFTNSENEARDIPIEQVEDLYIMSEMTFNTKFITFASQYQIPIHFFNYYSFYTGSFYPKEALLAGNLLVKQVNHYEDEQKRLCIARKFIDAAASNIYRNLRYYNGRGKDVEKVMIEIDSLRKKILKTQSINELMGVEGNIRKQYYSAWNTIVDQKIDFEKRVKNPPDNMINTMISFVNGLVYTRVLGEIYRTQINPTISYLHEPGVRRFSLSLDLAEVFKPILGDRLIFSLLNKNQITPSCFTKELNYLHLNKDASRTIAMKFDEMLKTTIYHKELSKDVTYQHLIRLECYKLIKHLMGEKEYEGFKMWW</t>
  </si>
  <si>
    <t>Clostridium botulinum</t>
  </si>
  <si>
    <t>Eubacterium sp. CAG:274 human gut metagenome</t>
  </si>
  <si>
    <t>Clostridium sp. CL-6</t>
  </si>
  <si>
    <t>Anaerostipes caccae DSM 14662</t>
  </si>
  <si>
    <t>Cas2 – Cas1 – Cas4 - Cas3 – Cas5 – Cas7/DevR – Csx8 – Cas6</t>
  </si>
  <si>
    <t>MEERITGVMIYYYFVCKRKLWYFCHEINMEAENESVMLGKLLDENSYRRDEKHINIDNIINIDFIKEHKELHEVKKSKSIEEAGVWQVKYYLYYLWKRGVKNLKAKIDYPLLKKNLIVELKEEDIKKLEGIISEIHEIKELETPPEFCEKKICKKCAYHDLCFI</t>
  </si>
  <si>
    <t>&gt;gi|167652886|gb|EDR97015.1| CRISPR-associated protein Cas4 [Anaerostipes caccae DSM 14662]</t>
  </si>
  <si>
    <t>&gt;gi|167652885|gb|EDR97014.1| CRISPR-associated endonuclease Cas1, HMARI/TNEAP subtype [Anaerostipes caccae DSM 14662]</t>
  </si>
  <si>
    <t>MKRSLYVYNNGDLKRKDNTLQFTSYEGEKRDIPIERINDIYVMSEMTFNTAFINYISQYGIPIHFFNYYNFYTGSYYPKESLLAGQLLVKQVEHYTDYEKRIEIARKFINAAADNIYRNLRYYNSRGKELSEFMNEVDHLRKKIPKAKAVDELMGIEGNIRRYYYTAWNEIVNQEIQFEKRVMHPPDNMINSLISFVNSLIYSKTLSEIYHTQLNPTISYLHEPGARRYSLCLDLSEVFKPLIGDRLIFSLLNRKQITEDSFTKELNFLHLKKEASKLIVTEFEDRLKTTIMHKELGKKVSYQYLMRLEAYKLIKHLIGEKEYEGFKIWW</t>
  </si>
  <si>
    <t>Large linker spacer array here</t>
  </si>
  <si>
    <t>&gt;gi|524478795|emb|CDC19294.1| cRISPR-associated endonuclease Cas1 1 [Eubacterium sp. CAG:274]</t>
  </si>
  <si>
    <t>MKKSLFVYNEGTLQRHDNTIRFIDTAGNKKDIPIETVGEINIMTQMEFNTSFLNILSQNGIMVHCYNYYDYYIGSFYPKESIISGELLVNQVNHYTDSDKRLKIAQKFIDGAADNIYRNVRYYNARGKDLQSTLDDIDNIRKNIYKSKSVTELMGYEGNIRKIYYKSWNTIVNQNINFEKRVKNPPDNMINTLISFVNTMIYTRVLSEIYKTQLNPTVSFLHEPGTRRFSLALDISEIFKPLLGDRLIFSLLNKNQINECSFTESLNFLHLKKEASQIIARELDSRMQTTIKHKELNRDVSYQYLIRLECYKLIKHLIGEKEYKPFKIWW</t>
  </si>
  <si>
    <t>&gt;gi|524478789|emb|CDC19288.1| CRISPR-associated endoribonuclease Cas6 [Eubacterium sp. CAG:274]</t>
  </si>
  <si>
    <t>MERAVRIKLTQDLVNYKKPTSFQLKETYPLPPFSTVIGMVHSLCGYDEYKKMKVSVQGRSVSKTNDLYTRYEFKSGMKYDETRHQLKVGEFGVSRGVATAELLVDVELLIHIIPEDDSLIEEIEKAFRYPKEYPSLGRREDLVTIEEVKVVSVRNEVPRKSIDGEKSYGAYIPLEIINSIKMKNSIQGVKFTGTRYRLNKNYKPVNYGTEKLPKIFRKWHKEEVIYATNISFLRKHESYLDDDNYLVFAV</t>
  </si>
  <si>
    <t>&gt;gi|822570603|gb|KLE16528.1| CRISPR-associated protein Cas5 [Clostridium sp. C8]</t>
  </si>
  <si>
    <t>MNRYLAKSDTMETIQDHTNKLLGNYNILKEIYPNLLDVKWWDILYRACLYHDLGKMNLKFQDKMEKGKKSSLEIPHGILSLAFIDYEKMEDEGFNEDEIKTLFHAIAYHHERELSYEDDELEREIELLANEYDGFNYDKLKEECYLDQIDEMYFYKDDRIYENEDIFFKYIMVKGLLNRLDYAASGHIEVEKKNDFLEDSLNNLLNKWKKEKPKSKWNELQEYMIQNRNKNLVVIAQTGMGKTEAGLLWIGDNKGFFTLPLKTAINSIYDRVVKLVKENIDDRIGLLHSDTLSEYINKSAEKDEDKAKYKDIDYIEYYNKTKQMSLPLTICTLDQIFDFVYKYRGFEPKLATLAYSKIVIDEIQMYSPDLLAYLIVGLSNINSVGGKFAILTATLPSFVLKLLEDEGIKFEMPKKPFINRALNTRHSINVIDDEINIDHIKSLYNKNKVLVICNTVKKAQEIYNKLKGENIENINLFHSRFIKVDRKEKEDDIYKFGELKNKVYGIWIATQVVEASLDIDFDILVTELSDINGLFQRLGRCYRSRNFDGNGYNCYVYIDKCSGVRYAIDEEIHELSKEAIRKRKIDGLLNEEKKISIIEDVYSYERLKNTDYFKKLKNIVKYVNDFTAYEKSKKEAKEEFRNIESINIIPKSIYEDNKESIDKSVRTISEYVPKLSIKEKEVKAREKIEARNELSDFVCSVRPYYKEGNTLKVLKLSDYEEIIVLDCNYSKSTGVELIKRKNEKKNGKNNCEIL</t>
  </si>
  <si>
    <t>&gt;gi|822570604|gb|KLE16529.1| CRISPR-associated protein Cas3 [Clostridium sp. C8]</t>
  </si>
  <si>
    <t>MENLIRIDIGDWMINAGIVGICNILENAGDKVTKKANYITIDRSYLDNFEEKYFKYFIDTYRGTLSWNKIISYKGILDNFENSDFKNFTEESLENLNVYIKDTVKYYLKSNSYIAAYELIDNNIDILALERKLTTINLKKKENLEDKLPQIKETIKVIREIIDYFSMEKSKKYLAGKNVIYTIIKNAWNGISFLNAQTKEKDMYVDYKNYFVNPAIDELEANKEKYKYHCFICNNEMKDLNNDLSFLNGIGFDVNRKPSHVWNFNNDVAICNFCKLVYSCIPAGISYGAGSGIFINANINAENLIKVNENIKESILRNSDGIKSLSYKSLISAIQKQEHDSFKYELADIQVIRYEDERYKFNILSRNSLKIIKNSKEQLDRLIKSGYIENKKFYSIYELVIERLLDNSNLITLIHRLVLYKLSNPDDCRYSVKNLIDMLRINYKYMKEIGYMQDIKNENDKDIVDLAKNCGYYLRLAYKAKGSEEKLSGIAYRLLNCLKTNNASMFMDTILNCYLYTKKTVPMELLGVLKDSDVFKHIGYAFVASLIGNPENDNKENGGKKDDK</t>
  </si>
  <si>
    <t>&gt;gi|822570602|gb|KLE16527.1| CRISPR-associated protein Cst1 [Clostridium sp. C8]</t>
  </si>
  <si>
    <t>***</t>
  </si>
  <si>
    <t>&gt;gi|822570602|gb|KLE16527.1| CRISPR-associated protein Cas8a1_1-A/Cst1 [Clostridium sp. C8]</t>
  </si>
  <si>
    <t>LOW</t>
  </si>
  <si>
    <t>Tn - Tn - Cas6 - Csx8 - Cas7/devR - Cas5 - Cas3 - Cas4 - Cas1 - Cas2</t>
  </si>
  <si>
    <t>Cas10/Csm1 - Csm2 - Csm3 - Csm4 - Csm5 - Csx1 - Cas6</t>
  </si>
  <si>
    <t>Clostridium acetobutylicum, Strain GXAS18-1 Nanning City, China 2011</t>
  </si>
  <si>
    <t>CRISPR-associated protein Cas7b</t>
  </si>
  <si>
    <t>CRISPR-associated Csh1; Cas8b1</t>
  </si>
  <si>
    <t>&gt;gi|409744491|gb|EKN43057.1| CRISPR-associated protein Cas1 [Clostridium botulinum CFSAN001627]</t>
  </si>
  <si>
    <t>MGSTRYITSIGELKRKDNSLCFRKNNKNVYIPVENTKEIYCMSEVSINSKLLDFLSQNNIVIHFFNYYEGYSGTFYPRKHYNSGKLIVKQVEAYKDKRLMVAKSIVSAIGENIYELLYHYYRHDRTEVKGTLEWIKNDMKINLEKAN</t>
  </si>
  <si>
    <t>&gt;gi|930451808|ref|WP_054199870.1| subtype I-B CRISPR-associated endonuclease Cas1 [Clostridium baratii]</t>
  </si>
  <si>
    <t>MGSTKYITSIGELTRKDNSLCFRKDGKNVYIPVEGTKEIYCLNEVSINTKLLDFLSRNNIIVHFFNYYEGYSGTFYPKNKYNSGKLLIKQVKAFEENRLHIAKKIVSAIGENIYEVLYHYYKHNKKEVKSTIDWIKNEFYKRVCESKNINSLMAVEGEVWQRFYSEFKIILPEDFIMNKRCKRPPDNPINALISFGNSLLYTKTISAIYKTHLDQRISFLHEPSEGRFSLSLDISEAFKPVIVYKTIFELVNRKSIKVEKHFDKKVNYCLLNEEGRNIFIKAFEERLESVFLHPKLKRKVTYKTAIKLDCYKLIKFIMEEKEFKPFSLKEGY</t>
  </si>
  <si>
    <t>&gt;gi|960404146|ref|WP_058296138.1| type I-B CRISPR-associated endonuclease Cas1 [Clostridium neonatale]</t>
  </si>
  <si>
    <t>MGSTRYISSMGELTRKDNSLCFRKDGKNVYIPIENTKEIYCLNEISINTKLLDFLSQNNVVVHFFNYFEGYSGTFYPKAQYNSGKLIVKQVEKYTTTRMVIAKAIVKGIGINIREVLYHYYKHDKKEVKGTLDWIKEEFFERVDLSKDVKELMAAEGEVWQRFYGEFKNFLPEDFIMNKRVKRPPDNPINALISFGNTLLYTKTISAIYRTHLDQRISFLHEPSEGRFSLSLDISEVFKPVIVYRTIFDLVNNKKLKVDKHFDKKVNYCLLNEEGRNIFISAFEERLESVFNHPKLKRKVTYRTAIKLDCYKLIKYIMEDKEFVPFSLKEGM</t>
  </si>
  <si>
    <t>&gt;gi|944177399|ref|WP_055666026.1| type I-B CRISPR-associated endonuclease Cas1 [Clostridiaceae bacterium mt10]</t>
  </si>
  <si>
    <t>MGSTRYIASMGELTRKDNSLCFRKDGKNVYIPIEGTKEIYCLNEVSINTKLLDFLSSNNIIVHFFNYHEGYSGTFYPRDKYNSGRLLVKQVQAFSEKRLDIAKAIVKGIGVNICEVLYHYYKHNKKEVKETIDWIKNEFFNRVDGSSNIKELMAVEGEVWQRFYSDFKYILPEDFVMNKRVKRPPDNPINALISFGNTLLYTKTISAIYRTHLDQRISFLHEPSEGRFSLSLDISEVFKPVIVYRTIFDLVNNKKLKVEKHFEKKVNYCLLNEEGRNIFIEAFEERMESVFSHPKLKRKLSYRTAIKLDCYKLIKFIIEDKEFIPFSLKDGM</t>
  </si>
  <si>
    <t>MILSRPNEELNTHIELILKQYKEMNIKKGVDEIVKNIVNKLCNENKKIKNCKDIIYDLFIQSLVLHDEGKKNPFFQSYIGNEEYKDYKYGKINKHHAEISTIYYCIEMYNRYVITTKKRVLQEYLKDMILSFAYGIYKHHTSLDNLDKDKLIHDLINYYEKNTEQFINIDITNIEFLYRFKNRGILEYTDSYTYYLLFKFSYSILVTCDFMSVYNSNYAKQLIINTVEDKLKNKINKKFNDYNVIKSIRNYETNPSLPLSKLNRLRTEMFLESEKNIVLNKDKHLFYLEAPTGCGKSLISLNLALQLFNEKHNNLYYIAPFNNIIEQTCEVMKDSFYEDTVIINSKEDVFISDTESINYDKDFLNMQMINYPISLISHVRFFGVLFSGNRMKNLMMPTLCNSILILDEIQSYKNNIWIHMINTLKEFAEMLNLKIIIMSATLPKMDKLLEDNTYKIPDLITNRDYYDFFKRRVEFDFDLLDKAKNTNEEVFKKIDDVINNTNKHRILIECLTTKKANEFYEEMKKYKKKDGFMIFKIIGNTNNLSRDFIIKTIQEKENGKYKNKKIILIGTQCIEAGVDIDMDIGFKDISMLDSDEQFCGRIARNFKEIGVVYFFDIDNIELIYKGDYRIEKTLKNKEWRNVFKDKNFDVFYNRNYKWLIEEELDTYKKYKYNLEKLKYGQVNEDMKLIESENYLFLFICKYEDEEDSKSLLDEYFDIKELRIGFAEKQTKLIHIKKKLNKYIYNINIHKFKSDILLEKLNKNTYIVEDGEIYFDNLNGNQLTEGSTLNLDMFVSKISLFL</t>
  </si>
  <si>
    <t>MECLKFDIYGKYAFFKNPENNIGVEFSFEHIHKPCLLGILGCILGLDGKDSITKDNPYPEYYKRLKDIKVSIVPNKPIFNKFKETTTNTMGFANKGFAQVLNREVLQNVRWTIHILKESIDKELYNRLYGLLESHESSYPLYLGNNAYPAKISNVELVEVDRIDSAEEITISSIFDKNIIEEKYDFTENDLVLPYDLIIYAPEDINKLLLYTYNWFEFTNLMIDVKNEDNLYTHGDEVLYFM</t>
  </si>
  <si>
    <t>MVKIYCMQQIKKMKVRKGKIKMNNNVYGIIGIGVKNANWNAGWDKLPKRNGEDIVKGSSYALQYCIKNQWNNIGKKVFGIKTMQKEGTCTTLTQRYTDLFDEEDKGINKKDKDKDKEEKIKKVKNNLLSCKDILHFGVAYTGATSMNIKGLVQFTDGENKFEETDIIEEKILSPFGNPKADDPTMNTNGTKYTTDEAHYIYDFSVFPKEYNKYIDDGFDGYTEEDYEDFKRMVLIAVSNYNSKAKAGCKNEFGMFIKVKEDNNYLLDLNCLQDYVKVYKNDEDKVVYNLSMINNIIDNVKDKIEDIEIYYNPRTIELEGFNKNEKTTMFDLITRKEI</t>
  </si>
  <si>
    <t>MLNELMEAIGYDNMLKTIKDSVNVSNSLYVKVPMDRLVEDKDFVIVGKEPEINQLKQLEWFKARECLNKYIAPNKAIVQGTKYKYPKMVSSTHENCIIFNWDNFLKHKNTTKDINLSLQNLISEFLSTLDKKDFLEYYTKNIDNIVQFINKNELNKIMLKIFIDVEEEKCERDYAEYLKSKLFDNDTIHKINDKTYGRLSQFYTMNSKKPYLSHMLKTTDEIHLVDEKEVLNTFYLKQYMDVVKFQKIDCGIGNIVFDMEFNSSTKKYYINFYKNNPYKVIDDLRDNIYIENVTSNKKSKEKVITKYSELSKYILQLTDFKIKGYYSEKDNTEDKFKTFATMYFRHLIDLNDGNFNAFKSIYKNMMKNLLKLYIYDEDIYKITNIINFDVCMTDYLFKSNLKEEIKGMMDKIRNKIVKNEKVYVIENDMEFYILCGQLAKFLKSKTKTDKITNRLFYEYNMATRTKRLVDILQRDKKDLDYDNNNNNSRSGKILSAINIYHTENEKTMKKIDKIRFNIGLYYGENLLYATNKKDESKEGEN</t>
  </si>
  <si>
    <t>MNKSYHEIKTSVYLNNNIHSSDMYEKLSNFINFSFNNSQVLSCLHKSKGFKHYSFSGLYPIERDYVYKSDEIYSFLFRTHDKEVANEFVKSIMNLNNDDFITTEVSLKTWNYENIKHIDNLTPTVFTLNNGLRWNLNDGMEIAKERIFNNLMKKYNCFNNTSFSFGYNDMIDDIIIKNECPIVINYKGIKFLGYKFRVKFKENPIAQEIANFAVVDGIGEKSSSFGMGFVKPYFRRYKEC</t>
  </si>
  <si>
    <t>MVNENIKEIKRIGVTEILGKEIEFYGSWEEPYFLAKSVAEWLDERDGTTVARKVDEEEKLIHTICVGGQNREITTFTEDGLYEALMKSRKPVAKPLKKKIKQYLKQIRKTGGTVEEGREEEFVDKYFPSFSDEVKLSMVQDLLRTNKELKPKAEYHDKVLRPTDENFKKLLTASEIAKDLGMSAQKFNKILNELHIIYKKSKTWMLYAEYEHMIPEYFDYHITEYGQTLKYKEKGRKWIVEHIEEWKNNIK</t>
  </si>
  <si>
    <t>MDIKFEKKFKNGNKIIAVTREVTTYFKVVHDGEEGNEIKEMNTIDELKTKTWSGLSDEFWNKVDRL</t>
  </si>
  <si>
    <t>MNLNSLELKEYKNRKELCGTLEVKPAQGGRNIKLQDEEFKRYFEWKKTTGHKLRVVKIYDVPKPREDKRGQNPNSHHNQNGLYGKYIDITLINFLTKVQKTLEKNEEMYFTVSILAQYSYMVNMNYITVKNNRQKFYQYLYGCNNKINPTEVKDVLLSLSDTIRSVMNSALDRLERQGIIDFEQGYIIVEEDEKEKYKTYIRMVTGAETENIIKWEKEILEQMQTEKGKLRFNNKKMNKFYFDLDNKIKSEYPYIKQVFQGYKIKVLKEIKISDAKFKSAKEKLNKVVIEETLKKCERKRNKVVEDKGEYIELHNSNWNGWDLDRLDQNYISNALEIINTVVKTGVENIAGKIRNIEVVKNKSKKNNKITRGMYDDFIMSLCYDGFTKDEAILLYPFEEVVKMVG</t>
  </si>
  <si>
    <t>GTC-14772 Phage/Plasmid CRISPR</t>
  </si>
  <si>
    <t>CRISPR CAS3</t>
  </si>
  <si>
    <t>CRISPR CAS5</t>
  </si>
  <si>
    <t>CRISPR CAS7</t>
  </si>
  <si>
    <t>CRISPR-associated protein Cas8b/Csh1</t>
  </si>
  <si>
    <t>CRISPR-associated Cas6</t>
  </si>
  <si>
    <t>Prophage anti-repressor</t>
  </si>
  <si>
    <t>Predicted protein</t>
  </si>
  <si>
    <t>Predicted phage protein</t>
  </si>
  <si>
    <t>% identity</t>
  </si>
  <si>
    <t># AA</t>
  </si>
  <si>
    <t>ATCC 453 AA Accession #</t>
  </si>
  <si>
    <t>CRISPR/Cas protein</t>
  </si>
  <si>
    <t>E88 Accession #</t>
  </si>
  <si>
    <t>Genomic location</t>
  </si>
  <si>
    <t>% Identity</t>
  </si>
  <si>
    <t>Predicted AA sequence</t>
  </si>
  <si>
    <t>Highest sequence conservation</t>
  </si>
  <si>
    <t>NCBI BLAST HIT</t>
  </si>
  <si>
    <t>Protein #</t>
  </si>
  <si>
    <t>E88 UK Genomic region start</t>
  </si>
  <si>
    <t>CRISPR Cas type I-A Genomic location in E88 UK 1206919 - 1217129</t>
  </si>
  <si>
    <t>CRISPR Cas protein Tn - Tn - Cas6 - Csx8/Cas8b2 ? - Cas7/devR - Cas5 - Cas3 - Cas4 - Cas1 - Cas2</t>
  </si>
  <si>
    <t>CRISPR Cas type I-B Genomic location in E88 UK 1580563 - 1591906</t>
  </si>
  <si>
    <t>CRISPR/Cas protein: Cas2 - Cas1 - Cas4 - Cas3 - Cas5 - Cas7b - Csh1/Cas8b1 - Cas6  -Cas1 - Cas1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</si>
</sst>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0"/>
      <color theme="1"/>
      <name val="Arial Unicode MS"/>
      <family val="2"/>
    </font>
    <font>
      <u/>
      <sz val="10"/>
      <color theme="10"/>
      <name val="Courier New"/>
      <family val="3"/>
    </font>
    <font>
      <b/>
      <sz val="10"/>
      <color theme="1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ourier New"/>
      <family val="3"/>
    </font>
  </fonts>
  <fills count="1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3" fontId="3" fillId="0" borderId="0" xfId="0" applyNumberFormat="1" applyFont="1"/>
    <xf numFmtId="0" fontId="5" fillId="0" borderId="0" xfId="1" applyFont="1"/>
    <xf numFmtId="0" fontId="6" fillId="0" borderId="0" xfId="0" applyFont="1"/>
    <xf numFmtId="9" fontId="3" fillId="0" borderId="0" xfId="0" applyNumberFormat="1" applyFont="1"/>
    <xf numFmtId="9" fontId="0" fillId="0" borderId="0" xfId="0" applyNumberFormat="1" applyFill="1"/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Fill="1"/>
    <xf numFmtId="0" fontId="6" fillId="0" borderId="0" xfId="0" applyFont="1" applyAlignment="1">
      <alignment horizontal="center"/>
    </xf>
    <xf numFmtId="9" fontId="3" fillId="0" borderId="1" xfId="0" applyNumberFormat="1" applyFont="1" applyBorder="1"/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4" borderId="3" xfId="0" applyFont="1" applyFill="1" applyBorder="1"/>
    <xf numFmtId="0" fontId="3" fillId="5" borderId="3" xfId="0" applyFont="1" applyFill="1" applyBorder="1"/>
    <xf numFmtId="0" fontId="3" fillId="3" borderId="3" xfId="0" applyFont="1" applyFill="1" applyBorder="1"/>
    <xf numFmtId="0" fontId="3" fillId="0" borderId="3" xfId="0" applyFont="1" applyBorder="1"/>
    <xf numFmtId="0" fontId="3" fillId="3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0" borderId="0" xfId="0" applyFont="1"/>
    <xf numFmtId="0" fontId="3" fillId="9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3" fillId="11" borderId="3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3" fillId="8" borderId="3" xfId="0" applyFont="1" applyFill="1" applyBorder="1" applyAlignment="1">
      <alignment vertical="center"/>
    </xf>
    <xf numFmtId="0" fontId="3" fillId="17" borderId="3" xfId="0" applyFont="1" applyFill="1" applyBorder="1" applyAlignment="1">
      <alignment vertical="center"/>
    </xf>
    <xf numFmtId="0" fontId="3" fillId="15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0" fillId="0" borderId="3" xfId="0" applyBorder="1"/>
    <xf numFmtId="0" fontId="0" fillId="3" borderId="3" xfId="0" applyFill="1" applyBorder="1"/>
    <xf numFmtId="0" fontId="4" fillId="8" borderId="3" xfId="0" applyFont="1" applyFill="1" applyBorder="1" applyAlignment="1">
      <alignment vertical="center" wrapText="1"/>
    </xf>
    <xf numFmtId="0" fontId="0" fillId="5" borderId="3" xfId="0" applyFill="1" applyBorder="1"/>
    <xf numFmtId="0" fontId="0" fillId="5" borderId="3" xfId="0" applyFill="1" applyBorder="1" applyAlignment="1">
      <alignment wrapText="1"/>
    </xf>
    <xf numFmtId="0" fontId="0" fillId="7" borderId="3" xfId="0" applyFill="1" applyBorder="1"/>
    <xf numFmtId="0" fontId="0" fillId="14" borderId="3" xfId="0" applyFill="1" applyBorder="1"/>
    <xf numFmtId="0" fontId="0" fillId="17" borderId="3" xfId="0" applyFill="1" applyBorder="1"/>
    <xf numFmtId="0" fontId="3" fillId="0" borderId="2" xfId="0" applyFont="1" applyBorder="1"/>
    <xf numFmtId="0" fontId="6" fillId="0" borderId="2" xfId="0" applyFont="1" applyFill="1" applyBorder="1"/>
    <xf numFmtId="9" fontId="3" fillId="0" borderId="0" xfId="0" applyNumberFormat="1" applyFont="1" applyFill="1"/>
    <xf numFmtId="9" fontId="0" fillId="0" borderId="1" xfId="0" applyNumberFormat="1" applyFill="1" applyBorder="1"/>
    <xf numFmtId="9" fontId="2" fillId="0" borderId="1" xfId="0" applyNumberFormat="1" applyFont="1" applyFill="1" applyBorder="1"/>
    <xf numFmtId="9" fontId="2" fillId="0" borderId="0" xfId="0" applyNumberFormat="1" applyFont="1" applyFill="1"/>
    <xf numFmtId="3" fontId="3" fillId="0" borderId="0" xfId="0" applyNumberFormat="1" applyFont="1" applyFill="1"/>
    <xf numFmtId="3" fontId="3" fillId="0" borderId="3" xfId="0" applyNumberFormat="1" applyFont="1" applyBorder="1"/>
    <xf numFmtId="3" fontId="3" fillId="0" borderId="3" xfId="0" applyNumberFormat="1" applyFont="1" applyFill="1" applyBorder="1"/>
    <xf numFmtId="9" fontId="3" fillId="0" borderId="0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bi.nlm.nih.gov/nuccore/sequence.cgi?id=gi%7C499411911&amp;format=fasta&amp;filename=WP_011099378.1.fa&amp;ranges=0-24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40" zoomScale="85" zoomScaleNormal="85" workbookViewId="0">
      <selection activeCell="C3" sqref="C3"/>
    </sheetView>
  </sheetViews>
  <sheetFormatPr defaultRowHeight="15" x14ac:dyDescent="0.25"/>
  <cols>
    <col min="1" max="1" width="9.140625" style="61"/>
    <col min="2" max="2" width="128" customWidth="1"/>
    <col min="3" max="3" width="9.140625" style="8"/>
  </cols>
  <sheetData>
    <row r="1" spans="1:9" x14ac:dyDescent="0.25">
      <c r="B1" s="61" t="s">
        <v>705</v>
      </c>
    </row>
    <row r="2" spans="1:9" ht="15.75" thickBot="1" x14ac:dyDescent="0.3">
      <c r="A2" s="63" t="s">
        <v>703</v>
      </c>
      <c r="B2" s="18" t="s">
        <v>704</v>
      </c>
      <c r="C2" s="16" t="s">
        <v>1</v>
      </c>
      <c r="D2" s="16" t="s">
        <v>29</v>
      </c>
      <c r="E2" s="16" t="s">
        <v>30</v>
      </c>
      <c r="F2" s="18" t="s">
        <v>694</v>
      </c>
      <c r="G2" s="16" t="s">
        <v>700</v>
      </c>
      <c r="H2" s="29"/>
      <c r="I2" s="29"/>
    </row>
    <row r="3" spans="1:9" x14ac:dyDescent="0.25">
      <c r="A3" s="61">
        <v>1</v>
      </c>
      <c r="B3" s="58">
        <v>1206919</v>
      </c>
      <c r="C3" s="4">
        <v>1207515</v>
      </c>
      <c r="D3" s="2" t="s">
        <v>4</v>
      </c>
      <c r="E3" s="13" t="s">
        <v>3</v>
      </c>
      <c r="F3" s="2">
        <v>198</v>
      </c>
      <c r="G3" s="1" t="s">
        <v>27</v>
      </c>
    </row>
    <row r="4" spans="1:9" x14ac:dyDescent="0.25">
      <c r="A4" s="61">
        <v>2</v>
      </c>
      <c r="B4" s="58">
        <v>1207827</v>
      </c>
      <c r="C4" s="4">
        <v>1208132</v>
      </c>
      <c r="D4" s="2" t="s">
        <v>6</v>
      </c>
      <c r="E4" s="13" t="s">
        <v>3</v>
      </c>
      <c r="F4" s="2">
        <v>101</v>
      </c>
      <c r="G4" s="1" t="s">
        <v>28</v>
      </c>
    </row>
    <row r="5" spans="1:9" x14ac:dyDescent="0.25">
      <c r="A5" s="61">
        <v>3</v>
      </c>
      <c r="B5" s="59">
        <v>1208850</v>
      </c>
      <c r="C5" s="57">
        <v>1209593</v>
      </c>
      <c r="D5" s="5" t="s">
        <v>2</v>
      </c>
      <c r="E5" s="13" t="s">
        <v>0</v>
      </c>
      <c r="F5" s="2">
        <v>247</v>
      </c>
      <c r="G5" s="2" t="s">
        <v>19</v>
      </c>
    </row>
    <row r="6" spans="1:9" x14ac:dyDescent="0.25">
      <c r="A6" s="61">
        <v>4</v>
      </c>
      <c r="B6" s="59">
        <v>1209608</v>
      </c>
      <c r="C6" s="57">
        <v>1210951</v>
      </c>
      <c r="D6" s="2" t="s">
        <v>5</v>
      </c>
      <c r="E6" s="13" t="s">
        <v>637</v>
      </c>
      <c r="F6" s="2">
        <v>447</v>
      </c>
      <c r="G6" s="1" t="s">
        <v>20</v>
      </c>
    </row>
    <row r="7" spans="1:9" x14ac:dyDescent="0.25">
      <c r="A7" s="61">
        <v>5</v>
      </c>
      <c r="B7" s="59">
        <v>1210967</v>
      </c>
      <c r="C7" s="57">
        <v>1211866</v>
      </c>
      <c r="D7" s="2" t="s">
        <v>7</v>
      </c>
      <c r="E7" s="13" t="s">
        <v>18</v>
      </c>
      <c r="F7" s="2">
        <v>299</v>
      </c>
      <c r="G7" s="1" t="s">
        <v>21</v>
      </c>
    </row>
    <row r="8" spans="1:9" x14ac:dyDescent="0.25">
      <c r="A8" s="61">
        <v>6</v>
      </c>
      <c r="B8" s="59">
        <v>1211894</v>
      </c>
      <c r="C8" s="57">
        <v>1212976</v>
      </c>
      <c r="D8" s="2" t="s">
        <v>8</v>
      </c>
      <c r="E8" s="13" t="s">
        <v>9</v>
      </c>
      <c r="F8" s="2">
        <v>360</v>
      </c>
      <c r="G8" s="1" t="s">
        <v>22</v>
      </c>
    </row>
    <row r="9" spans="1:9" x14ac:dyDescent="0.25">
      <c r="A9" s="61">
        <v>7</v>
      </c>
      <c r="B9" s="59">
        <v>1213045</v>
      </c>
      <c r="C9" s="57">
        <v>1215306</v>
      </c>
      <c r="D9" s="2" t="s">
        <v>10</v>
      </c>
      <c r="E9" s="13" t="s">
        <v>17</v>
      </c>
      <c r="F9" s="2">
        <v>753</v>
      </c>
      <c r="G9" s="1" t="s">
        <v>23</v>
      </c>
    </row>
    <row r="10" spans="1:9" x14ac:dyDescent="0.25">
      <c r="A10" s="61">
        <v>8</v>
      </c>
      <c r="B10" s="59">
        <v>1215335</v>
      </c>
      <c r="C10" s="57">
        <v>1215829</v>
      </c>
      <c r="D10" s="2" t="s">
        <v>13</v>
      </c>
      <c r="E10" s="13" t="s">
        <v>14</v>
      </c>
      <c r="F10" s="2">
        <v>164</v>
      </c>
      <c r="G10" s="1" t="s">
        <v>25</v>
      </c>
    </row>
    <row r="11" spans="1:9" x14ac:dyDescent="0.25">
      <c r="A11" s="61">
        <v>9</v>
      </c>
      <c r="B11" s="59">
        <v>1215847</v>
      </c>
      <c r="C11" s="57">
        <v>1216839</v>
      </c>
      <c r="D11" s="2" t="s">
        <v>11</v>
      </c>
      <c r="E11" s="13" t="s">
        <v>12</v>
      </c>
      <c r="F11" s="2">
        <v>330</v>
      </c>
      <c r="G11" s="1" t="s">
        <v>24</v>
      </c>
    </row>
    <row r="12" spans="1:9" x14ac:dyDescent="0.25">
      <c r="A12" s="61">
        <v>10</v>
      </c>
      <c r="B12" s="58">
        <v>1216851</v>
      </c>
      <c r="C12" s="4">
        <v>1217129</v>
      </c>
      <c r="D12" s="2" t="s">
        <v>15</v>
      </c>
      <c r="E12" s="13" t="s">
        <v>16</v>
      </c>
      <c r="F12" s="2">
        <v>92</v>
      </c>
      <c r="G12" s="1" t="s">
        <v>26</v>
      </c>
    </row>
    <row r="13" spans="1:9" x14ac:dyDescent="0.25">
      <c r="A13" s="61" t="s">
        <v>184</v>
      </c>
      <c r="B13" s="4"/>
      <c r="C13" s="4"/>
      <c r="D13" s="2"/>
      <c r="E13" s="2"/>
      <c r="F13" s="2"/>
      <c r="G13" s="4"/>
      <c r="H13" s="1"/>
    </row>
    <row r="14" spans="1:9" x14ac:dyDescent="0.25">
      <c r="B14" s="2" t="s">
        <v>706</v>
      </c>
      <c r="C14" s="2"/>
      <c r="D14" s="2"/>
      <c r="E14" s="2" t="s">
        <v>650</v>
      </c>
      <c r="F14" s="2"/>
      <c r="G14" s="2"/>
      <c r="H14" s="2"/>
    </row>
    <row r="17" spans="1:4" ht="15.75" thickBot="1" x14ac:dyDescent="0.3">
      <c r="B17" s="18" t="s">
        <v>702</v>
      </c>
      <c r="C17" s="52" t="s">
        <v>699</v>
      </c>
      <c r="D17" s="37" t="s">
        <v>700</v>
      </c>
    </row>
    <row r="18" spans="1:4" x14ac:dyDescent="0.25">
      <c r="A18" s="61">
        <v>1</v>
      </c>
      <c r="B18" s="26" t="s">
        <v>227</v>
      </c>
      <c r="C18" s="53">
        <v>0.7</v>
      </c>
      <c r="D18" s="1" t="s">
        <v>228</v>
      </c>
    </row>
    <row r="19" spans="1:4" x14ac:dyDescent="0.25">
      <c r="A19" s="61">
        <v>2</v>
      </c>
      <c r="B19" s="23" t="s">
        <v>229</v>
      </c>
      <c r="C19" s="53">
        <v>0.75</v>
      </c>
      <c r="D19" s="1" t="s">
        <v>230</v>
      </c>
    </row>
    <row r="20" spans="1:4" x14ac:dyDescent="0.25">
      <c r="A20" s="61">
        <v>3</v>
      </c>
      <c r="B20" s="28" t="s">
        <v>231</v>
      </c>
      <c r="C20" s="53">
        <v>0.54</v>
      </c>
      <c r="D20" s="1" t="s">
        <v>232</v>
      </c>
    </row>
    <row r="21" spans="1:4" x14ac:dyDescent="0.25">
      <c r="A21" s="61">
        <v>4</v>
      </c>
      <c r="B21" s="39" t="s">
        <v>233</v>
      </c>
      <c r="C21" s="53">
        <v>0.49</v>
      </c>
      <c r="D21" s="1" t="s">
        <v>234</v>
      </c>
    </row>
    <row r="22" spans="1:4" x14ac:dyDescent="0.25">
      <c r="A22" s="61">
        <v>5</v>
      </c>
      <c r="B22" s="40" t="s">
        <v>235</v>
      </c>
      <c r="C22" s="53">
        <v>0.47</v>
      </c>
      <c r="D22" s="1" t="s">
        <v>236</v>
      </c>
    </row>
    <row r="23" spans="1:4" x14ac:dyDescent="0.25">
      <c r="A23" s="61">
        <v>6</v>
      </c>
      <c r="B23" s="26" t="s">
        <v>237</v>
      </c>
      <c r="C23" s="53">
        <v>0.44</v>
      </c>
      <c r="D23" s="1" t="s">
        <v>238</v>
      </c>
    </row>
    <row r="24" spans="1:4" x14ac:dyDescent="0.25">
      <c r="A24" s="61">
        <v>7</v>
      </c>
      <c r="B24" s="26" t="s">
        <v>239</v>
      </c>
      <c r="C24" s="53">
        <v>0.44</v>
      </c>
      <c r="D24" s="1" t="s">
        <v>240</v>
      </c>
    </row>
    <row r="25" spans="1:4" x14ac:dyDescent="0.25">
      <c r="A25" s="61">
        <v>8</v>
      </c>
      <c r="B25" s="34" t="s">
        <v>653</v>
      </c>
      <c r="C25" s="53">
        <v>0.43</v>
      </c>
      <c r="D25" s="1" t="s">
        <v>241</v>
      </c>
    </row>
    <row r="26" spans="1:4" x14ac:dyDescent="0.25">
      <c r="A26" s="61">
        <v>9</v>
      </c>
      <c r="B26" s="26" t="s">
        <v>242</v>
      </c>
      <c r="C26" s="53">
        <v>0.43</v>
      </c>
      <c r="D26" s="1" t="s">
        <v>243</v>
      </c>
    </row>
    <row r="27" spans="1:4" ht="15.75" thickBot="1" x14ac:dyDescent="0.3">
      <c r="A27" s="61">
        <v>10</v>
      </c>
      <c r="B27" s="26" t="s">
        <v>244</v>
      </c>
      <c r="C27" s="53">
        <v>0.39</v>
      </c>
      <c r="D27" s="1" t="s">
        <v>245</v>
      </c>
    </row>
    <row r="28" spans="1:4" ht="15.75" thickBot="1" x14ac:dyDescent="0.3">
      <c r="C28" s="54">
        <f>AVERAGE(C18:C27)</f>
        <v>0.5079999999999999</v>
      </c>
    </row>
    <row r="30" spans="1:4" x14ac:dyDescent="0.25">
      <c r="A30" s="61">
        <v>1</v>
      </c>
      <c r="B30" s="26" t="s">
        <v>266</v>
      </c>
      <c r="C30" s="8">
        <v>0.71</v>
      </c>
      <c r="D30" s="1" t="s">
        <v>267</v>
      </c>
    </row>
    <row r="31" spans="1:4" x14ac:dyDescent="0.25">
      <c r="A31" s="61">
        <v>2</v>
      </c>
      <c r="B31" s="23" t="s">
        <v>268</v>
      </c>
      <c r="C31" s="8">
        <v>0.55000000000000004</v>
      </c>
      <c r="D31" s="1" t="s">
        <v>269</v>
      </c>
    </row>
    <row r="32" spans="1:4" x14ac:dyDescent="0.25">
      <c r="A32" s="61">
        <v>3</v>
      </c>
      <c r="B32" s="26" t="s">
        <v>270</v>
      </c>
      <c r="C32" s="8">
        <v>0.52</v>
      </c>
      <c r="D32" s="1" t="s">
        <v>271</v>
      </c>
    </row>
    <row r="33" spans="1:4" x14ac:dyDescent="0.25">
      <c r="A33" s="61">
        <v>4</v>
      </c>
      <c r="B33" s="26" t="s">
        <v>272</v>
      </c>
      <c r="C33" s="8">
        <v>0.43</v>
      </c>
      <c r="D33" s="1" t="s">
        <v>273</v>
      </c>
    </row>
    <row r="34" spans="1:4" x14ac:dyDescent="0.25">
      <c r="A34" s="61">
        <v>5</v>
      </c>
      <c r="B34" s="26" t="s">
        <v>274</v>
      </c>
      <c r="C34" s="8">
        <v>0.43</v>
      </c>
      <c r="D34" s="1" t="s">
        <v>275</v>
      </c>
    </row>
    <row r="35" spans="1:4" x14ac:dyDescent="0.25">
      <c r="A35" s="61">
        <v>6</v>
      </c>
      <c r="B35" s="26" t="s">
        <v>276</v>
      </c>
      <c r="C35" s="8">
        <v>0.44</v>
      </c>
      <c r="D35" s="1" t="s">
        <v>277</v>
      </c>
    </row>
    <row r="36" spans="1:4" x14ac:dyDescent="0.25">
      <c r="A36" s="61">
        <v>7</v>
      </c>
      <c r="B36" s="26" t="s">
        <v>278</v>
      </c>
      <c r="C36" s="8">
        <v>0.42</v>
      </c>
      <c r="D36" s="1" t="s">
        <v>279</v>
      </c>
    </row>
    <row r="37" spans="1:4" x14ac:dyDescent="0.25">
      <c r="A37" s="61">
        <v>8</v>
      </c>
      <c r="B37" s="26" t="s">
        <v>280</v>
      </c>
      <c r="C37" s="8">
        <v>0.42</v>
      </c>
      <c r="D37" s="1" t="s">
        <v>281</v>
      </c>
    </row>
    <row r="38" spans="1:4" x14ac:dyDescent="0.25">
      <c r="A38" s="61">
        <v>9</v>
      </c>
      <c r="B38" s="26" t="s">
        <v>282</v>
      </c>
      <c r="C38" s="8">
        <v>0.44</v>
      </c>
      <c r="D38" s="1" t="s">
        <v>283</v>
      </c>
    </row>
    <row r="39" spans="1:4" ht="15.75" thickBot="1" x14ac:dyDescent="0.3">
      <c r="A39" s="61">
        <v>10</v>
      </c>
      <c r="B39" s="26" t="s">
        <v>284</v>
      </c>
      <c r="C39" s="8">
        <v>0.44</v>
      </c>
      <c r="D39" s="1" t="s">
        <v>285</v>
      </c>
    </row>
    <row r="40" spans="1:4" ht="15.75" thickBot="1" x14ac:dyDescent="0.3">
      <c r="B40" s="1"/>
      <c r="C40" s="54">
        <f>AVERAGE(C30:C39)</f>
        <v>0.48000000000000009</v>
      </c>
    </row>
    <row r="41" spans="1:4" x14ac:dyDescent="0.25">
      <c r="B41" s="1"/>
    </row>
    <row r="42" spans="1:4" x14ac:dyDescent="0.25">
      <c r="A42" s="61">
        <v>1</v>
      </c>
      <c r="B42" s="28" t="s">
        <v>286</v>
      </c>
      <c r="C42" s="8">
        <v>0.55000000000000004</v>
      </c>
      <c r="D42" s="1" t="s">
        <v>287</v>
      </c>
    </row>
    <row r="43" spans="1:4" x14ac:dyDescent="0.25">
      <c r="A43" s="61">
        <v>2</v>
      </c>
      <c r="B43" s="23" t="s">
        <v>288</v>
      </c>
      <c r="C43" s="8">
        <v>0.72</v>
      </c>
      <c r="D43" s="1" t="s">
        <v>289</v>
      </c>
    </row>
    <row r="44" spans="1:4" x14ac:dyDescent="0.25">
      <c r="A44" s="61">
        <v>3</v>
      </c>
      <c r="B44" s="32" t="s">
        <v>290</v>
      </c>
      <c r="C44" s="8">
        <v>0.51</v>
      </c>
      <c r="D44" s="1" t="s">
        <v>291</v>
      </c>
    </row>
    <row r="45" spans="1:4" x14ac:dyDescent="0.25">
      <c r="A45" s="61">
        <v>4</v>
      </c>
      <c r="B45" s="39" t="s">
        <v>292</v>
      </c>
      <c r="C45" s="8">
        <v>0.49</v>
      </c>
      <c r="D45" s="1" t="s">
        <v>293</v>
      </c>
    </row>
    <row r="46" spans="1:4" x14ac:dyDescent="0.25">
      <c r="A46" s="61">
        <v>5</v>
      </c>
      <c r="B46" s="40" t="s">
        <v>294</v>
      </c>
      <c r="C46" s="8">
        <v>0.46</v>
      </c>
      <c r="D46" s="1" t="s">
        <v>295</v>
      </c>
    </row>
    <row r="47" spans="1:4" x14ac:dyDescent="0.25">
      <c r="A47" s="61">
        <v>6</v>
      </c>
      <c r="B47" s="34" t="s">
        <v>296</v>
      </c>
      <c r="C47" s="8">
        <v>0.46</v>
      </c>
      <c r="D47" s="1" t="s">
        <v>297</v>
      </c>
    </row>
    <row r="48" spans="1:4" x14ac:dyDescent="0.25">
      <c r="A48" s="61">
        <v>7</v>
      </c>
      <c r="B48" s="41" t="s">
        <v>298</v>
      </c>
      <c r="C48" s="8">
        <v>0.49</v>
      </c>
      <c r="D48" s="1" t="s">
        <v>299</v>
      </c>
    </row>
    <row r="49" spans="1:4" x14ac:dyDescent="0.25">
      <c r="A49" s="61">
        <v>8</v>
      </c>
      <c r="B49" s="26" t="s">
        <v>300</v>
      </c>
      <c r="C49" s="8">
        <v>0.47</v>
      </c>
      <c r="D49" s="1" t="s">
        <v>301</v>
      </c>
    </row>
    <row r="50" spans="1:4" x14ac:dyDescent="0.25">
      <c r="A50" s="61">
        <v>9</v>
      </c>
      <c r="B50" s="26" t="s">
        <v>302</v>
      </c>
      <c r="C50" s="8">
        <v>0.47</v>
      </c>
      <c r="D50" s="1" t="s">
        <v>303</v>
      </c>
    </row>
    <row r="51" spans="1:4" x14ac:dyDescent="0.25">
      <c r="A51" s="61">
        <v>10</v>
      </c>
      <c r="B51" s="26" t="s">
        <v>304</v>
      </c>
      <c r="C51" s="8">
        <v>0.46</v>
      </c>
      <c r="D51" s="1" t="s">
        <v>305</v>
      </c>
    </row>
    <row r="52" spans="1:4" ht="15.75" thickBot="1" x14ac:dyDescent="0.3">
      <c r="A52" s="61">
        <v>11</v>
      </c>
      <c r="B52" s="26" t="s">
        <v>661</v>
      </c>
      <c r="C52" s="8" t="s">
        <v>662</v>
      </c>
      <c r="D52" s="1" t="s">
        <v>658</v>
      </c>
    </row>
    <row r="53" spans="1:4" ht="15.75" thickBot="1" x14ac:dyDescent="0.3">
      <c r="C53" s="54">
        <f>AVERAGE(C43:C52)</f>
        <v>0.5033333333333333</v>
      </c>
    </row>
    <row r="55" spans="1:4" x14ac:dyDescent="0.25">
      <c r="A55" s="61">
        <v>1</v>
      </c>
      <c r="B55" s="26" t="s">
        <v>306</v>
      </c>
      <c r="C55" s="8">
        <v>0.72</v>
      </c>
      <c r="D55" s="1" t="s">
        <v>307</v>
      </c>
    </row>
    <row r="56" spans="1:4" x14ac:dyDescent="0.25">
      <c r="A56" s="61">
        <v>2</v>
      </c>
      <c r="B56" s="26" t="s">
        <v>308</v>
      </c>
      <c r="C56" s="8">
        <v>0.71</v>
      </c>
      <c r="D56" s="1" t="s">
        <v>309</v>
      </c>
    </row>
    <row r="57" spans="1:4" x14ac:dyDescent="0.25">
      <c r="A57" s="61">
        <v>3</v>
      </c>
      <c r="B57" s="23" t="s">
        <v>310</v>
      </c>
      <c r="C57" s="8">
        <v>0.6</v>
      </c>
      <c r="D57" s="1" t="s">
        <v>311</v>
      </c>
    </row>
    <row r="58" spans="1:4" x14ac:dyDescent="0.25">
      <c r="A58" s="61">
        <v>4</v>
      </c>
      <c r="B58" s="26" t="s">
        <v>312</v>
      </c>
      <c r="C58" s="8">
        <v>0.56000000000000005</v>
      </c>
      <c r="D58" s="1" t="s">
        <v>313</v>
      </c>
    </row>
    <row r="59" spans="1:4" x14ac:dyDescent="0.25">
      <c r="A59" s="61">
        <v>5</v>
      </c>
      <c r="B59" s="26" t="s">
        <v>314</v>
      </c>
      <c r="C59" s="8">
        <v>0.59</v>
      </c>
      <c r="D59" s="1" t="s">
        <v>315</v>
      </c>
    </row>
    <row r="60" spans="1:4" x14ac:dyDescent="0.25">
      <c r="A60" s="61">
        <v>6</v>
      </c>
      <c r="B60" s="26" t="s">
        <v>316</v>
      </c>
      <c r="C60" s="8">
        <v>0.41</v>
      </c>
      <c r="D60" s="1" t="s">
        <v>317</v>
      </c>
    </row>
    <row r="61" spans="1:4" x14ac:dyDescent="0.25">
      <c r="A61" s="61">
        <v>7</v>
      </c>
      <c r="B61" s="26" t="s">
        <v>318</v>
      </c>
      <c r="C61" s="8">
        <v>0.37</v>
      </c>
      <c r="D61" s="1" t="s">
        <v>319</v>
      </c>
    </row>
    <row r="62" spans="1:4" x14ac:dyDescent="0.25">
      <c r="A62" s="61">
        <v>8</v>
      </c>
      <c r="B62" s="26" t="s">
        <v>320</v>
      </c>
      <c r="C62" s="8">
        <v>0.38</v>
      </c>
      <c r="D62" s="1" t="s">
        <v>321</v>
      </c>
    </row>
    <row r="63" spans="1:4" ht="15.75" thickBot="1" x14ac:dyDescent="0.3">
      <c r="A63" s="61">
        <v>9</v>
      </c>
      <c r="B63" s="26" t="s">
        <v>322</v>
      </c>
      <c r="C63" s="8">
        <v>0.35</v>
      </c>
      <c r="D63" s="1" t="s">
        <v>323</v>
      </c>
    </row>
    <row r="64" spans="1:4" ht="15.75" thickBot="1" x14ac:dyDescent="0.3">
      <c r="A64" s="61" t="s">
        <v>184</v>
      </c>
      <c r="B64" s="1"/>
      <c r="C64" s="54">
        <f>AVERAGE(C53:C63)</f>
        <v>0.5193333333333332</v>
      </c>
      <c r="D64" s="1"/>
    </row>
    <row r="65" spans="1:4" x14ac:dyDescent="0.25">
      <c r="B65" s="1"/>
      <c r="D65" s="1"/>
    </row>
    <row r="66" spans="1:4" x14ac:dyDescent="0.25">
      <c r="A66" s="61">
        <v>1</v>
      </c>
      <c r="B66" s="23" t="s">
        <v>324</v>
      </c>
      <c r="C66" s="8">
        <v>0.89</v>
      </c>
      <c r="D66" s="1" t="s">
        <v>325</v>
      </c>
    </row>
    <row r="67" spans="1:4" x14ac:dyDescent="0.25">
      <c r="A67" s="61">
        <v>2</v>
      </c>
      <c r="B67" s="28" t="s">
        <v>326</v>
      </c>
      <c r="C67" s="8">
        <v>0.79</v>
      </c>
      <c r="D67" s="1" t="s">
        <v>327</v>
      </c>
    </row>
    <row r="68" spans="1:4" x14ac:dyDescent="0.25">
      <c r="A68" s="61">
        <v>3</v>
      </c>
      <c r="B68" s="39" t="s">
        <v>328</v>
      </c>
      <c r="C68" s="8">
        <v>0.73</v>
      </c>
      <c r="D68" s="1" t="s">
        <v>329</v>
      </c>
    </row>
    <row r="69" spans="1:4" x14ac:dyDescent="0.25">
      <c r="A69" s="61">
        <v>4</v>
      </c>
      <c r="B69" s="26" t="s">
        <v>330</v>
      </c>
      <c r="C69" s="8">
        <v>0.73</v>
      </c>
      <c r="D69" s="1" t="s">
        <v>331</v>
      </c>
    </row>
    <row r="70" spans="1:4" x14ac:dyDescent="0.25">
      <c r="A70" s="61">
        <v>5</v>
      </c>
      <c r="B70" s="32" t="s">
        <v>332</v>
      </c>
      <c r="C70" s="8">
        <v>0.7</v>
      </c>
      <c r="D70" s="1" t="s">
        <v>333</v>
      </c>
    </row>
    <row r="71" spans="1:4" x14ac:dyDescent="0.25">
      <c r="A71" s="61">
        <v>6</v>
      </c>
      <c r="B71" s="40" t="s">
        <v>334</v>
      </c>
      <c r="C71" s="8">
        <v>0.7</v>
      </c>
      <c r="D71" s="1" t="s">
        <v>335</v>
      </c>
    </row>
    <row r="72" spans="1:4" x14ac:dyDescent="0.25">
      <c r="A72" s="61">
        <v>7</v>
      </c>
      <c r="B72" s="34" t="s">
        <v>336</v>
      </c>
      <c r="C72" s="8">
        <v>0.71</v>
      </c>
      <c r="D72" s="1" t="s">
        <v>337</v>
      </c>
    </row>
    <row r="73" spans="1:4" x14ac:dyDescent="0.25">
      <c r="A73" s="61">
        <v>8</v>
      </c>
      <c r="B73" s="26" t="s">
        <v>338</v>
      </c>
      <c r="C73" s="8">
        <v>0.71</v>
      </c>
      <c r="D73" s="1" t="s">
        <v>339</v>
      </c>
    </row>
    <row r="74" spans="1:4" x14ac:dyDescent="0.25">
      <c r="A74" s="61">
        <v>9</v>
      </c>
      <c r="B74" s="41" t="s">
        <v>340</v>
      </c>
      <c r="C74" s="8">
        <v>0.68</v>
      </c>
      <c r="D74" s="1" t="s">
        <v>341</v>
      </c>
    </row>
    <row r="75" spans="1:4" x14ac:dyDescent="0.25">
      <c r="A75" s="61">
        <v>10</v>
      </c>
      <c r="B75" s="26" t="s">
        <v>342</v>
      </c>
      <c r="C75" s="8">
        <v>0.67</v>
      </c>
      <c r="D75" s="1" t="s">
        <v>343</v>
      </c>
    </row>
    <row r="76" spans="1:4" ht="15.75" thickBot="1" x14ac:dyDescent="0.3">
      <c r="A76" s="61">
        <v>11</v>
      </c>
      <c r="B76" s="26" t="s">
        <v>659</v>
      </c>
      <c r="D76" s="1" t="s">
        <v>658</v>
      </c>
    </row>
    <row r="77" spans="1:4" ht="15.75" thickBot="1" x14ac:dyDescent="0.3">
      <c r="C77" s="55">
        <f>AVERAGE(C66:C76)</f>
        <v>0.73099999999999998</v>
      </c>
    </row>
    <row r="78" spans="1:4" x14ac:dyDescent="0.25">
      <c r="C78" s="56"/>
    </row>
    <row r="79" spans="1:4" x14ac:dyDescent="0.25">
      <c r="A79" s="61">
        <v>1</v>
      </c>
      <c r="B79" s="23" t="s">
        <v>344</v>
      </c>
      <c r="C79" s="8">
        <v>0.77</v>
      </c>
      <c r="D79" s="1" t="s">
        <v>345</v>
      </c>
    </row>
    <row r="80" spans="1:4" x14ac:dyDescent="0.25">
      <c r="A80" s="61">
        <v>2</v>
      </c>
      <c r="B80" s="28" t="s">
        <v>346</v>
      </c>
      <c r="C80" s="8">
        <v>0.69</v>
      </c>
      <c r="D80" s="1" t="s">
        <v>347</v>
      </c>
    </row>
    <row r="81" spans="1:4" x14ac:dyDescent="0.25">
      <c r="A81" s="61">
        <v>3</v>
      </c>
      <c r="B81" s="32" t="s">
        <v>348</v>
      </c>
      <c r="C81" s="8">
        <v>0.63</v>
      </c>
      <c r="D81" s="1" t="s">
        <v>349</v>
      </c>
    </row>
    <row r="82" spans="1:4" x14ac:dyDescent="0.25">
      <c r="A82" s="61">
        <v>4</v>
      </c>
      <c r="B82" s="39" t="s">
        <v>350</v>
      </c>
      <c r="C82" s="8">
        <v>0.57999999999999996</v>
      </c>
      <c r="D82" s="1" t="s">
        <v>351</v>
      </c>
    </row>
    <row r="83" spans="1:4" x14ac:dyDescent="0.25">
      <c r="A83" s="61">
        <v>5</v>
      </c>
      <c r="B83" s="40" t="s">
        <v>352</v>
      </c>
      <c r="C83" s="8">
        <v>0.57999999999999996</v>
      </c>
      <c r="D83" s="1" t="s">
        <v>353</v>
      </c>
    </row>
    <row r="84" spans="1:4" x14ac:dyDescent="0.25">
      <c r="A84" s="61">
        <v>6</v>
      </c>
      <c r="B84" s="34" t="s">
        <v>354</v>
      </c>
      <c r="C84" s="8">
        <v>0.6</v>
      </c>
      <c r="D84" s="1" t="s">
        <v>355</v>
      </c>
    </row>
    <row r="85" spans="1:4" x14ac:dyDescent="0.25">
      <c r="A85" s="61">
        <v>7</v>
      </c>
      <c r="B85" s="26" t="s">
        <v>356</v>
      </c>
      <c r="C85" s="8">
        <v>0.56999999999999995</v>
      </c>
      <c r="D85" s="1" t="s">
        <v>357</v>
      </c>
    </row>
    <row r="86" spans="1:4" x14ac:dyDescent="0.25">
      <c r="A86" s="61">
        <v>8</v>
      </c>
      <c r="B86" s="41" t="s">
        <v>358</v>
      </c>
      <c r="C86" s="8">
        <v>0.6</v>
      </c>
      <c r="D86" s="1" t="s">
        <v>359</v>
      </c>
    </row>
    <row r="87" spans="1:4" x14ac:dyDescent="0.25">
      <c r="A87" s="61">
        <v>9</v>
      </c>
      <c r="B87" s="26" t="s">
        <v>360</v>
      </c>
      <c r="C87" s="8">
        <v>0.55000000000000004</v>
      </c>
      <c r="D87" s="1" t="s">
        <v>361</v>
      </c>
    </row>
    <row r="88" spans="1:4" x14ac:dyDescent="0.25">
      <c r="A88" s="61">
        <v>10</v>
      </c>
      <c r="B88" s="26" t="s">
        <v>362</v>
      </c>
      <c r="C88" s="8">
        <v>0.56999999999999995</v>
      </c>
      <c r="D88" s="1" t="s">
        <v>363</v>
      </c>
    </row>
    <row r="89" spans="1:4" ht="15.75" thickBot="1" x14ac:dyDescent="0.3">
      <c r="A89" s="61">
        <v>11</v>
      </c>
      <c r="B89" s="26" t="s">
        <v>655</v>
      </c>
      <c r="D89" s="1" t="s">
        <v>654</v>
      </c>
    </row>
    <row r="90" spans="1:4" ht="15.75" thickBot="1" x14ac:dyDescent="0.3">
      <c r="B90" s="1"/>
      <c r="C90" s="55">
        <f>AVERAGE(C79:C89)</f>
        <v>0.61399999999999999</v>
      </c>
      <c r="D90" s="1"/>
    </row>
    <row r="91" spans="1:4" x14ac:dyDescent="0.25">
      <c r="B91" s="1"/>
      <c r="C91" s="56"/>
      <c r="D91" s="1"/>
    </row>
    <row r="92" spans="1:4" x14ac:dyDescent="0.25">
      <c r="A92" s="61">
        <v>1</v>
      </c>
      <c r="B92" s="23" t="s">
        <v>364</v>
      </c>
      <c r="C92" s="8">
        <v>0.77</v>
      </c>
      <c r="D92" s="1" t="s">
        <v>365</v>
      </c>
    </row>
    <row r="93" spans="1:4" x14ac:dyDescent="0.25">
      <c r="A93" s="61">
        <v>2</v>
      </c>
      <c r="B93" s="28" t="s">
        <v>366</v>
      </c>
      <c r="C93" s="8">
        <v>0.6</v>
      </c>
      <c r="D93" s="1" t="s">
        <v>367</v>
      </c>
    </row>
    <row r="94" spans="1:4" x14ac:dyDescent="0.25">
      <c r="A94" s="61">
        <v>3</v>
      </c>
      <c r="B94" s="42" t="s">
        <v>368</v>
      </c>
      <c r="C94" s="8">
        <v>0.52</v>
      </c>
      <c r="D94" s="1" t="s">
        <v>369</v>
      </c>
    </row>
    <row r="95" spans="1:4" x14ac:dyDescent="0.25">
      <c r="A95" s="61">
        <v>4</v>
      </c>
      <c r="B95" s="39" t="s">
        <v>370</v>
      </c>
      <c r="C95" s="8">
        <v>0.52</v>
      </c>
      <c r="D95" s="1" t="s">
        <v>371</v>
      </c>
    </row>
    <row r="96" spans="1:4" x14ac:dyDescent="0.25">
      <c r="A96" s="61">
        <v>5</v>
      </c>
      <c r="B96" s="26" t="s">
        <v>372</v>
      </c>
      <c r="C96" s="8">
        <v>0.52</v>
      </c>
      <c r="D96" s="1" t="s">
        <v>373</v>
      </c>
    </row>
    <row r="97" spans="1:4" x14ac:dyDescent="0.25">
      <c r="A97" s="61">
        <v>6</v>
      </c>
      <c r="B97" s="41" t="s">
        <v>374</v>
      </c>
      <c r="C97" s="8">
        <v>0.52</v>
      </c>
      <c r="D97" s="1" t="s">
        <v>375</v>
      </c>
    </row>
    <row r="98" spans="1:4" x14ac:dyDescent="0.25">
      <c r="A98" s="61">
        <v>7</v>
      </c>
      <c r="B98" s="32" t="s">
        <v>376</v>
      </c>
      <c r="C98" s="8">
        <v>0.51</v>
      </c>
      <c r="D98" s="1" t="s">
        <v>377</v>
      </c>
    </row>
    <row r="99" spans="1:4" x14ac:dyDescent="0.25">
      <c r="A99" s="61">
        <v>8</v>
      </c>
      <c r="B99" s="26" t="s">
        <v>378</v>
      </c>
      <c r="C99" s="8">
        <v>0.5</v>
      </c>
      <c r="D99" s="1" t="s">
        <v>379</v>
      </c>
    </row>
    <row r="100" spans="1:4" x14ac:dyDescent="0.25">
      <c r="A100" s="61">
        <v>9</v>
      </c>
      <c r="B100" s="34" t="s">
        <v>380</v>
      </c>
      <c r="C100" s="8">
        <v>0.49</v>
      </c>
      <c r="D100" s="1" t="s">
        <v>381</v>
      </c>
    </row>
    <row r="101" spans="1:4" x14ac:dyDescent="0.25">
      <c r="A101" s="61">
        <v>10</v>
      </c>
      <c r="B101" s="40" t="s">
        <v>382</v>
      </c>
      <c r="C101" s="8">
        <v>0.47</v>
      </c>
      <c r="D101" s="1" t="s">
        <v>383</v>
      </c>
    </row>
    <row r="102" spans="1:4" ht="15.75" thickBot="1" x14ac:dyDescent="0.3">
      <c r="A102" s="61">
        <v>11</v>
      </c>
      <c r="B102" s="26" t="s">
        <v>657</v>
      </c>
      <c r="C102" s="8">
        <v>0.43</v>
      </c>
      <c r="D102" s="1" t="s">
        <v>656</v>
      </c>
    </row>
    <row r="103" spans="1:4" ht="15.75" thickBot="1" x14ac:dyDescent="0.3">
      <c r="B103" s="1"/>
      <c r="C103" s="55">
        <f>AVERAGE(C92:C102)</f>
        <v>0.53181818181818175</v>
      </c>
      <c r="D103" s="1"/>
    </row>
    <row r="104" spans="1:4" x14ac:dyDescent="0.25">
      <c r="B104" s="1"/>
      <c r="C104" s="56"/>
      <c r="D104" s="1"/>
    </row>
    <row r="105" spans="1:4" x14ac:dyDescent="0.25">
      <c r="A105" s="61">
        <v>1</v>
      </c>
      <c r="B105" s="26" t="s">
        <v>384</v>
      </c>
      <c r="C105" s="8">
        <v>0.91</v>
      </c>
      <c r="D105" s="1" t="s">
        <v>385</v>
      </c>
    </row>
    <row r="106" spans="1:4" x14ac:dyDescent="0.25">
      <c r="A106" s="61">
        <v>2</v>
      </c>
      <c r="B106" s="23" t="s">
        <v>386</v>
      </c>
      <c r="C106" s="8">
        <v>0.9</v>
      </c>
      <c r="D106" s="1" t="s">
        <v>387</v>
      </c>
    </row>
    <row r="107" spans="1:4" x14ac:dyDescent="0.25">
      <c r="A107" s="61">
        <v>3</v>
      </c>
      <c r="B107" s="28" t="s">
        <v>388</v>
      </c>
      <c r="C107" s="8">
        <v>0.83</v>
      </c>
      <c r="D107" s="1" t="s">
        <v>389</v>
      </c>
    </row>
    <row r="108" spans="1:4" x14ac:dyDescent="0.25">
      <c r="A108" s="61">
        <v>4</v>
      </c>
      <c r="B108" s="39" t="s">
        <v>390</v>
      </c>
      <c r="C108" s="8">
        <v>0.74</v>
      </c>
      <c r="D108" s="1" t="s">
        <v>391</v>
      </c>
    </row>
    <row r="109" spans="1:4" x14ac:dyDescent="0.25">
      <c r="A109" s="61">
        <v>5</v>
      </c>
      <c r="B109" s="26" t="s">
        <v>392</v>
      </c>
      <c r="C109" s="8">
        <v>0.68</v>
      </c>
      <c r="D109" s="1" t="s">
        <v>393</v>
      </c>
    </row>
    <row r="110" spans="1:4" x14ac:dyDescent="0.25">
      <c r="A110" s="61">
        <v>6</v>
      </c>
      <c r="B110" s="26" t="s">
        <v>394</v>
      </c>
      <c r="C110" s="8">
        <v>0.68</v>
      </c>
      <c r="D110" s="1" t="s">
        <v>395</v>
      </c>
    </row>
    <row r="111" spans="1:4" x14ac:dyDescent="0.25">
      <c r="A111" s="61">
        <v>7</v>
      </c>
      <c r="B111" s="26" t="s">
        <v>396</v>
      </c>
      <c r="C111" s="8">
        <v>0.68</v>
      </c>
      <c r="D111" s="1" t="s">
        <v>397</v>
      </c>
    </row>
    <row r="112" spans="1:4" x14ac:dyDescent="0.25">
      <c r="A112" s="61">
        <v>8</v>
      </c>
      <c r="B112" s="26" t="s">
        <v>398</v>
      </c>
      <c r="C112" s="8">
        <v>0.68</v>
      </c>
      <c r="D112" s="1" t="s">
        <v>399</v>
      </c>
    </row>
    <row r="113" spans="1:4" x14ac:dyDescent="0.25">
      <c r="A113" s="61">
        <v>9</v>
      </c>
      <c r="B113" s="26" t="s">
        <v>400</v>
      </c>
      <c r="C113" s="8">
        <v>0.69</v>
      </c>
      <c r="D113" s="1" t="s">
        <v>401</v>
      </c>
    </row>
    <row r="114" spans="1:4" x14ac:dyDescent="0.25">
      <c r="A114" s="61">
        <v>10</v>
      </c>
      <c r="B114" s="26" t="s">
        <v>402</v>
      </c>
      <c r="C114" s="8">
        <v>0.68</v>
      </c>
      <c r="D114" s="1" t="s">
        <v>403</v>
      </c>
    </row>
    <row r="115" spans="1:4" x14ac:dyDescent="0.25">
      <c r="A115" s="61">
        <v>11</v>
      </c>
      <c r="B115" s="32" t="s">
        <v>639</v>
      </c>
      <c r="C115" s="8">
        <v>0.69</v>
      </c>
      <c r="D115" s="1" t="s">
        <v>640</v>
      </c>
    </row>
    <row r="116" spans="1:4" x14ac:dyDescent="0.25">
      <c r="A116" s="61">
        <v>12</v>
      </c>
      <c r="B116" s="40" t="s">
        <v>648</v>
      </c>
      <c r="C116" s="8">
        <v>0.66</v>
      </c>
      <c r="D116" s="1" t="s">
        <v>649</v>
      </c>
    </row>
    <row r="117" spans="1:4" ht="15.75" thickBot="1" x14ac:dyDescent="0.3">
      <c r="A117" s="61">
        <v>13</v>
      </c>
      <c r="B117" s="34" t="s">
        <v>651</v>
      </c>
      <c r="C117" s="8">
        <v>0.67</v>
      </c>
      <c r="D117" s="1" t="s">
        <v>652</v>
      </c>
    </row>
    <row r="118" spans="1:4" ht="15.75" thickBot="1" x14ac:dyDescent="0.3">
      <c r="B118" s="1"/>
      <c r="C118" s="55">
        <f>AVERAGE(C105:C117)</f>
        <v>0.72999999999999987</v>
      </c>
      <c r="D118" s="1"/>
    </row>
    <row r="119" spans="1:4" x14ac:dyDescent="0.25">
      <c r="B119" s="1"/>
      <c r="C119" s="56"/>
      <c r="D119" s="1"/>
    </row>
    <row r="120" spans="1:4" x14ac:dyDescent="0.25">
      <c r="A120" s="61">
        <v>1</v>
      </c>
      <c r="B120" s="26" t="s">
        <v>404</v>
      </c>
      <c r="C120" s="8">
        <v>0.87</v>
      </c>
      <c r="D120" s="1" t="s">
        <v>405</v>
      </c>
    </row>
    <row r="121" spans="1:4" x14ac:dyDescent="0.25">
      <c r="A121" s="61">
        <v>2</v>
      </c>
      <c r="B121" s="23" t="s">
        <v>406</v>
      </c>
      <c r="C121" s="8">
        <v>0.87</v>
      </c>
      <c r="D121" s="1" t="s">
        <v>407</v>
      </c>
    </row>
    <row r="122" spans="1:4" x14ac:dyDescent="0.25">
      <c r="A122" s="61">
        <v>3</v>
      </c>
      <c r="B122" s="32" t="s">
        <v>408</v>
      </c>
      <c r="C122" s="8">
        <v>0.7</v>
      </c>
      <c r="D122" s="1" t="s">
        <v>409</v>
      </c>
    </row>
    <row r="123" spans="1:4" x14ac:dyDescent="0.25">
      <c r="A123" s="61">
        <v>4</v>
      </c>
      <c r="B123" s="34" t="s">
        <v>410</v>
      </c>
      <c r="C123" s="8">
        <v>0.69</v>
      </c>
      <c r="D123" s="1" t="s">
        <v>411</v>
      </c>
    </row>
    <row r="124" spans="1:4" x14ac:dyDescent="0.25">
      <c r="A124" s="61">
        <v>5</v>
      </c>
      <c r="B124" s="26" t="s">
        <v>412</v>
      </c>
      <c r="C124" s="8">
        <v>0.62</v>
      </c>
      <c r="D124" s="1" t="s">
        <v>413</v>
      </c>
    </row>
    <row r="125" spans="1:4" x14ac:dyDescent="0.25">
      <c r="A125" s="61">
        <v>6</v>
      </c>
      <c r="B125" s="28" t="s">
        <v>414</v>
      </c>
      <c r="C125" s="8">
        <v>0.77</v>
      </c>
      <c r="D125" s="1" t="s">
        <v>415</v>
      </c>
    </row>
    <row r="126" spans="1:4" x14ac:dyDescent="0.25">
      <c r="A126" s="61">
        <v>7</v>
      </c>
      <c r="B126" s="39" t="s">
        <v>416</v>
      </c>
      <c r="C126" s="8">
        <v>0.72</v>
      </c>
      <c r="D126" s="1" t="s">
        <v>417</v>
      </c>
    </row>
    <row r="127" spans="1:4" x14ac:dyDescent="0.25">
      <c r="A127" s="61">
        <v>8</v>
      </c>
      <c r="B127" s="26" t="s">
        <v>418</v>
      </c>
      <c r="C127" s="8">
        <v>0.63</v>
      </c>
      <c r="D127" s="1" t="s">
        <v>419</v>
      </c>
    </row>
    <row r="128" spans="1:4" x14ac:dyDescent="0.25">
      <c r="A128" s="61">
        <v>9</v>
      </c>
      <c r="B128" s="26" t="s">
        <v>420</v>
      </c>
      <c r="C128" s="8">
        <v>0.61</v>
      </c>
      <c r="D128" s="1" t="s">
        <v>421</v>
      </c>
    </row>
    <row r="129" spans="1:4" x14ac:dyDescent="0.25">
      <c r="A129" s="61">
        <v>10</v>
      </c>
      <c r="B129" s="26" t="s">
        <v>422</v>
      </c>
      <c r="C129" s="8">
        <v>0.61</v>
      </c>
      <c r="D129" s="1" t="s">
        <v>423</v>
      </c>
    </row>
    <row r="130" spans="1:4" x14ac:dyDescent="0.25">
      <c r="A130" s="61">
        <v>11</v>
      </c>
      <c r="B130" s="26" t="s">
        <v>424</v>
      </c>
      <c r="C130" s="8">
        <v>0.61</v>
      </c>
      <c r="D130" s="1" t="s">
        <v>425</v>
      </c>
    </row>
    <row r="131" spans="1:4" ht="15.75" thickBot="1" x14ac:dyDescent="0.3">
      <c r="A131" s="61">
        <v>12</v>
      </c>
      <c r="B131" s="40" t="s">
        <v>647</v>
      </c>
      <c r="C131" s="8">
        <v>0.65</v>
      </c>
      <c r="D131" s="1" t="s">
        <v>646</v>
      </c>
    </row>
    <row r="132" spans="1:4" ht="15.75" thickBot="1" x14ac:dyDescent="0.3">
      <c r="B132" s="1"/>
      <c r="C132" s="55">
        <f>AVERAGE(C120:C131)</f>
        <v>0.6958333333333333</v>
      </c>
      <c r="D132" s="1"/>
    </row>
    <row r="133" spans="1:4" x14ac:dyDescent="0.25">
      <c r="B133" s="1"/>
      <c r="C133" s="56"/>
      <c r="D133" s="1"/>
    </row>
    <row r="134" spans="1:4" x14ac:dyDescent="0.25">
      <c r="A134" s="61">
        <v>1</v>
      </c>
      <c r="B134" s="26" t="s">
        <v>246</v>
      </c>
      <c r="C134" s="8">
        <v>0.9</v>
      </c>
      <c r="D134" s="1" t="s">
        <v>247</v>
      </c>
    </row>
    <row r="135" spans="1:4" x14ac:dyDescent="0.25">
      <c r="A135" s="61">
        <v>2</v>
      </c>
      <c r="B135" s="23" t="s">
        <v>248</v>
      </c>
      <c r="C135" s="8">
        <v>0.88</v>
      </c>
      <c r="D135" s="1" t="s">
        <v>249</v>
      </c>
    </row>
    <row r="136" spans="1:4" x14ac:dyDescent="0.25">
      <c r="A136" s="61">
        <v>3</v>
      </c>
      <c r="B136" s="28" t="s">
        <v>250</v>
      </c>
      <c r="C136" s="8">
        <v>0.82</v>
      </c>
      <c r="D136" s="1" t="s">
        <v>251</v>
      </c>
    </row>
    <row r="137" spans="1:4" x14ac:dyDescent="0.25">
      <c r="A137" s="61">
        <v>4</v>
      </c>
      <c r="B137" s="39" t="s">
        <v>252</v>
      </c>
      <c r="C137" s="8">
        <v>0.72</v>
      </c>
      <c r="D137" s="1" t="s">
        <v>253</v>
      </c>
    </row>
    <row r="138" spans="1:4" x14ac:dyDescent="0.25">
      <c r="A138" s="61">
        <v>5</v>
      </c>
      <c r="B138" s="34" t="s">
        <v>254</v>
      </c>
      <c r="C138" s="8">
        <v>0.7</v>
      </c>
      <c r="D138" s="1" t="s">
        <v>255</v>
      </c>
    </row>
    <row r="139" spans="1:4" x14ac:dyDescent="0.25">
      <c r="A139" s="61">
        <v>6</v>
      </c>
      <c r="B139" s="32" t="s">
        <v>256</v>
      </c>
      <c r="C139" s="8">
        <v>0.66</v>
      </c>
      <c r="D139" s="1" t="s">
        <v>257</v>
      </c>
    </row>
    <row r="140" spans="1:4" x14ac:dyDescent="0.25">
      <c r="A140" s="61">
        <v>7</v>
      </c>
      <c r="B140" s="26" t="s">
        <v>258</v>
      </c>
      <c r="C140" s="8">
        <v>0.69</v>
      </c>
      <c r="D140" s="1" t="s">
        <v>259</v>
      </c>
    </row>
    <row r="141" spans="1:4" x14ac:dyDescent="0.25">
      <c r="A141" s="61">
        <v>8</v>
      </c>
      <c r="B141" s="26" t="s">
        <v>260</v>
      </c>
      <c r="C141" s="8">
        <v>0.64</v>
      </c>
      <c r="D141" s="1" t="s">
        <v>261</v>
      </c>
    </row>
    <row r="142" spans="1:4" x14ac:dyDescent="0.25">
      <c r="A142" s="61">
        <v>9</v>
      </c>
      <c r="B142" s="26" t="s">
        <v>265</v>
      </c>
      <c r="C142" s="8">
        <v>0.61</v>
      </c>
      <c r="D142" s="1" t="s">
        <v>262</v>
      </c>
    </row>
    <row r="143" spans="1:4" ht="15.75" thickBot="1" x14ac:dyDescent="0.3">
      <c r="A143" s="61">
        <v>10</v>
      </c>
      <c r="B143" s="40" t="s">
        <v>263</v>
      </c>
      <c r="C143" s="8">
        <v>0.61</v>
      </c>
      <c r="D143" s="1" t="s">
        <v>264</v>
      </c>
    </row>
    <row r="144" spans="1:4" ht="15.75" thickBot="1" x14ac:dyDescent="0.3">
      <c r="A144" s="61" t="s">
        <v>184</v>
      </c>
      <c r="C144" s="55">
        <f>AVERAGE(C134:C143)</f>
        <v>0.72300000000000009</v>
      </c>
    </row>
    <row r="145" spans="1:14" x14ac:dyDescent="0.25">
      <c r="B145" s="1"/>
    </row>
    <row r="146" spans="1:14" x14ac:dyDescent="0.25">
      <c r="E146" s="2" t="s">
        <v>663</v>
      </c>
    </row>
    <row r="147" spans="1:14" x14ac:dyDescent="0.25">
      <c r="A147" s="61">
        <v>1</v>
      </c>
      <c r="B147" s="43" t="s">
        <v>426</v>
      </c>
      <c r="C147" s="8">
        <f>AVERAGE(C18,C105,C120,C134)</f>
        <v>0.84499999999999997</v>
      </c>
      <c r="D147" t="s">
        <v>638</v>
      </c>
      <c r="E147" s="1" t="s">
        <v>645</v>
      </c>
      <c r="N147" t="s">
        <v>660</v>
      </c>
    </row>
    <row r="148" spans="1:14" x14ac:dyDescent="0.25">
      <c r="A148" s="61">
        <v>2</v>
      </c>
      <c r="B148" s="44" t="s">
        <v>427</v>
      </c>
      <c r="C148" s="8">
        <f>AVERAGE(C135,C121,C106,C92,C79,C66,C57,C43,C31,C19)</f>
        <v>0.7699999999999998</v>
      </c>
      <c r="E148" s="1" t="s">
        <v>645</v>
      </c>
    </row>
    <row r="149" spans="1:14" x14ac:dyDescent="0.25">
      <c r="A149" s="61">
        <v>3</v>
      </c>
      <c r="B149" s="45" t="s">
        <v>428</v>
      </c>
      <c r="C149" s="8">
        <f>AVERAGE(C137,C126,C108,C95,C82,C68,C45,C21)</f>
        <v>0.62375000000000003</v>
      </c>
      <c r="E149" s="1" t="s">
        <v>645</v>
      </c>
    </row>
    <row r="150" spans="1:14" x14ac:dyDescent="0.25">
      <c r="A150" s="61">
        <v>4</v>
      </c>
      <c r="B150" s="46" t="s">
        <v>429</v>
      </c>
      <c r="C150" s="8">
        <f>AVERAGE(C136,C125,C107,C93,C80,C67,C42,C20)</f>
        <v>0.69874999999999998</v>
      </c>
      <c r="E150" s="1" t="s">
        <v>645</v>
      </c>
    </row>
    <row r="151" spans="1:14" x14ac:dyDescent="0.25">
      <c r="A151" s="61">
        <v>5</v>
      </c>
      <c r="B151" s="46" t="s">
        <v>430</v>
      </c>
    </row>
    <row r="152" spans="1:14" x14ac:dyDescent="0.25">
      <c r="A152" s="61">
        <v>6</v>
      </c>
      <c r="B152" s="47" t="s">
        <v>431</v>
      </c>
    </row>
    <row r="153" spans="1:14" x14ac:dyDescent="0.25">
      <c r="A153" s="61">
        <v>7</v>
      </c>
      <c r="B153" s="48" t="s">
        <v>432</v>
      </c>
      <c r="C153" s="8">
        <f>AVERAGE(C44,C70,C81,C98,C115,C122,C139)</f>
        <v>0.62857142857142845</v>
      </c>
      <c r="E153" s="1" t="s">
        <v>645</v>
      </c>
    </row>
    <row r="154" spans="1:14" x14ac:dyDescent="0.25">
      <c r="A154" s="61">
        <v>8</v>
      </c>
      <c r="B154" s="49" t="s">
        <v>642</v>
      </c>
      <c r="C154" s="8">
        <f>AVERAGE(C25,C47,C72,C84,C100,C117,C123,C138)</f>
        <v>0.59375000000000011</v>
      </c>
      <c r="E154" s="1" t="s">
        <v>645</v>
      </c>
    </row>
    <row r="155" spans="1:14" x14ac:dyDescent="0.25">
      <c r="A155" s="61">
        <v>9</v>
      </c>
      <c r="B155" s="50" t="s">
        <v>644</v>
      </c>
      <c r="C155" s="8">
        <f>AVERAGE(C22,C46,C71,C83,C101,C116,C131,C143)</f>
        <v>0.57499999999999996</v>
      </c>
      <c r="E155" s="1" t="s">
        <v>645</v>
      </c>
    </row>
    <row r="156" spans="1:14" x14ac:dyDescent="0.25">
      <c r="A156" s="61" t="s">
        <v>184</v>
      </c>
    </row>
    <row r="157" spans="1:14" x14ac:dyDescent="0.25">
      <c r="A157" s="61" t="s">
        <v>184</v>
      </c>
    </row>
  </sheetData>
  <hyperlinks>
    <hyperlink ref="D5" r:id="rId1" display="http://www.ncbi.nlm.nih.gov/nuccore/sequence.cgi?id=gi%7C499411911&amp;format=fasta&amp;filename=WP_011099378.1.fa&amp;ranges=0-246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zoomScale="70" zoomScaleNormal="70" workbookViewId="0">
      <selection activeCell="B13" sqref="B13"/>
    </sheetView>
  </sheetViews>
  <sheetFormatPr defaultRowHeight="13.5" x14ac:dyDescent="0.25"/>
  <cols>
    <col min="1" max="1" width="11.42578125" style="10" bestFit="1" customWidth="1"/>
    <col min="2" max="2" width="155.5703125" style="2" customWidth="1"/>
    <col min="3" max="3" width="11.28515625" style="2" bestFit="1" customWidth="1"/>
    <col min="4" max="4" width="23.28515625" style="2" bestFit="1" customWidth="1"/>
    <col min="5" max="5" width="9.140625" style="2"/>
    <col min="6" max="7" width="9.28515625" style="2" bestFit="1" customWidth="1"/>
    <col min="8" max="16384" width="9.140625" style="2"/>
  </cols>
  <sheetData>
    <row r="1" spans="1:9" x14ac:dyDescent="0.25">
      <c r="B1" s="10"/>
    </row>
    <row r="2" spans="1:9" x14ac:dyDescent="0.25">
      <c r="B2" s="10" t="s">
        <v>707</v>
      </c>
      <c r="C2" s="53"/>
    </row>
    <row r="3" spans="1:9" ht="14.25" thickBot="1" x14ac:dyDescent="0.3">
      <c r="A3" s="18" t="s">
        <v>703</v>
      </c>
      <c r="B3" s="38" t="s">
        <v>704</v>
      </c>
      <c r="C3" s="16" t="s">
        <v>1</v>
      </c>
      <c r="D3" s="18" t="s">
        <v>29</v>
      </c>
      <c r="E3" s="16" t="s">
        <v>30</v>
      </c>
      <c r="F3" s="18" t="s">
        <v>694</v>
      </c>
      <c r="G3" s="16" t="s">
        <v>700</v>
      </c>
      <c r="H3" s="6"/>
    </row>
    <row r="4" spans="1:9" x14ac:dyDescent="0.25">
      <c r="A4" s="10">
        <v>1</v>
      </c>
      <c r="B4" s="4">
        <v>1580563</v>
      </c>
      <c r="C4" s="4">
        <v>1580853</v>
      </c>
      <c r="D4" s="10" t="s">
        <v>32</v>
      </c>
      <c r="E4" s="2" t="s">
        <v>16</v>
      </c>
      <c r="F4" s="2">
        <v>96</v>
      </c>
      <c r="G4" s="57">
        <f>((C4-B4)/3)-1</f>
        <v>95.666666666666671</v>
      </c>
      <c r="H4" s="9" t="s">
        <v>43</v>
      </c>
      <c r="I4" s="13"/>
    </row>
    <row r="5" spans="1:9" x14ac:dyDescent="0.25">
      <c r="A5" s="10">
        <v>2</v>
      </c>
      <c r="B5" s="57">
        <v>1580854</v>
      </c>
      <c r="C5" s="57">
        <v>1581852</v>
      </c>
      <c r="D5" s="62" t="s">
        <v>31</v>
      </c>
      <c r="E5" s="13" t="s">
        <v>12</v>
      </c>
      <c r="F5" s="2">
        <v>332</v>
      </c>
      <c r="G5" s="57">
        <f t="shared" ref="G5:G12" si="0">((C5-B5)/3)-1</f>
        <v>331.66666666666669</v>
      </c>
      <c r="H5" s="9" t="s">
        <v>42</v>
      </c>
      <c r="I5" s="13"/>
    </row>
    <row r="6" spans="1:9" x14ac:dyDescent="0.25">
      <c r="A6" s="10">
        <v>3</v>
      </c>
      <c r="B6" s="57">
        <v>1581862</v>
      </c>
      <c r="C6" s="57">
        <v>1582353</v>
      </c>
      <c r="D6" s="62" t="s">
        <v>33</v>
      </c>
      <c r="E6" s="13" t="s">
        <v>14</v>
      </c>
      <c r="F6" s="2">
        <v>163</v>
      </c>
      <c r="G6" s="57">
        <f t="shared" si="0"/>
        <v>162.66666666666666</v>
      </c>
      <c r="H6" s="9" t="s">
        <v>44</v>
      </c>
      <c r="I6" s="13"/>
    </row>
    <row r="7" spans="1:9" x14ac:dyDescent="0.25">
      <c r="A7" s="10">
        <v>4</v>
      </c>
      <c r="B7" s="57">
        <v>1582362</v>
      </c>
      <c r="C7" s="57">
        <v>1584962</v>
      </c>
      <c r="D7" s="62" t="s">
        <v>35</v>
      </c>
      <c r="E7" s="13" t="s">
        <v>34</v>
      </c>
      <c r="F7" s="2">
        <v>866</v>
      </c>
      <c r="G7" s="57">
        <f t="shared" si="0"/>
        <v>865.66666666666663</v>
      </c>
      <c r="H7" s="9" t="s">
        <v>45</v>
      </c>
      <c r="I7" s="13"/>
    </row>
    <row r="8" spans="1:9" x14ac:dyDescent="0.25">
      <c r="A8" s="10">
        <v>5</v>
      </c>
      <c r="B8" s="57">
        <v>1585019</v>
      </c>
      <c r="C8" s="57">
        <v>1585789</v>
      </c>
      <c r="D8" s="62" t="s">
        <v>36</v>
      </c>
      <c r="E8" s="13" t="s">
        <v>9</v>
      </c>
      <c r="F8" s="2">
        <v>256</v>
      </c>
      <c r="G8" s="57">
        <f t="shared" si="0"/>
        <v>255.66666666666669</v>
      </c>
      <c r="H8" s="9" t="s">
        <v>46</v>
      </c>
      <c r="I8" s="13"/>
    </row>
    <row r="9" spans="1:9" x14ac:dyDescent="0.25">
      <c r="A9" s="10">
        <v>6</v>
      </c>
      <c r="B9" s="57">
        <v>1585793</v>
      </c>
      <c r="C9" s="57">
        <v>1586746</v>
      </c>
      <c r="D9" s="62" t="s">
        <v>37</v>
      </c>
      <c r="E9" s="13" t="s">
        <v>666</v>
      </c>
      <c r="F9" s="2">
        <v>317</v>
      </c>
      <c r="G9" s="57">
        <f t="shared" si="0"/>
        <v>316.66666666666669</v>
      </c>
      <c r="H9" s="9" t="s">
        <v>47</v>
      </c>
      <c r="I9" s="13"/>
    </row>
    <row r="10" spans="1:9" x14ac:dyDescent="0.25">
      <c r="A10" s="10">
        <v>7</v>
      </c>
      <c r="B10" s="57">
        <v>1586758</v>
      </c>
      <c r="C10" s="57">
        <v>1588497</v>
      </c>
      <c r="D10" s="10" t="s">
        <v>39</v>
      </c>
      <c r="E10" s="2" t="s">
        <v>667</v>
      </c>
      <c r="F10" s="2">
        <v>579</v>
      </c>
      <c r="G10" s="57">
        <f>((C10-B10)/3)-1</f>
        <v>578.66666666666663</v>
      </c>
      <c r="H10" s="9" t="s">
        <v>49</v>
      </c>
      <c r="I10" s="13"/>
    </row>
    <row r="11" spans="1:9" x14ac:dyDescent="0.25">
      <c r="A11" s="10">
        <v>8</v>
      </c>
      <c r="B11" s="57">
        <v>1588510</v>
      </c>
      <c r="C11" s="57">
        <v>1589202</v>
      </c>
      <c r="D11" s="10" t="s">
        <v>38</v>
      </c>
      <c r="E11" s="2" t="s">
        <v>0</v>
      </c>
      <c r="F11" s="2">
        <v>230</v>
      </c>
      <c r="G11" s="57">
        <f t="shared" si="0"/>
        <v>229.66666666666666</v>
      </c>
      <c r="H11" s="9" t="s">
        <v>48</v>
      </c>
      <c r="I11" s="13"/>
    </row>
    <row r="12" spans="1:9" x14ac:dyDescent="0.25">
      <c r="A12" s="10">
        <v>9</v>
      </c>
      <c r="B12" s="57">
        <v>1590320</v>
      </c>
      <c r="C12" s="57">
        <v>1591906</v>
      </c>
      <c r="D12" s="10" t="s">
        <v>40</v>
      </c>
      <c r="E12" s="2" t="s">
        <v>41</v>
      </c>
      <c r="F12" s="2">
        <v>528</v>
      </c>
      <c r="G12" s="4">
        <f t="shared" si="0"/>
        <v>527.66666666666663</v>
      </c>
      <c r="H12" s="1" t="s">
        <v>50</v>
      </c>
    </row>
    <row r="13" spans="1:9" x14ac:dyDescent="0.25">
      <c r="B13" s="57"/>
      <c r="C13" s="57"/>
      <c r="G13" s="4"/>
      <c r="H13" s="1"/>
    </row>
    <row r="14" spans="1:9" ht="14.25" thickBot="1" x14ac:dyDescent="0.3">
      <c r="B14" s="18" t="s">
        <v>708</v>
      </c>
      <c r="C14" s="57"/>
      <c r="G14" s="4"/>
      <c r="H14" s="1"/>
    </row>
    <row r="15" spans="1:9" x14ac:dyDescent="0.25">
      <c r="D15" s="1" t="s">
        <v>184</v>
      </c>
    </row>
    <row r="16" spans="1:9" ht="14.25" thickBot="1" x14ac:dyDescent="0.3">
      <c r="B16" s="18" t="s">
        <v>702</v>
      </c>
      <c r="C16" s="16" t="s">
        <v>699</v>
      </c>
      <c r="D16" s="37" t="s">
        <v>700</v>
      </c>
    </row>
    <row r="17" spans="1:4" x14ac:dyDescent="0.25">
      <c r="A17" s="10">
        <v>1</v>
      </c>
      <c r="B17" s="26" t="s">
        <v>433</v>
      </c>
      <c r="C17" s="7">
        <v>0.88</v>
      </c>
      <c r="D17" s="1" t="s">
        <v>434</v>
      </c>
    </row>
    <row r="18" spans="1:4" x14ac:dyDescent="0.25">
      <c r="A18" s="10">
        <v>2</v>
      </c>
      <c r="B18" s="30" t="s">
        <v>435</v>
      </c>
      <c r="C18" s="7">
        <v>0.85</v>
      </c>
      <c r="D18" s="1" t="s">
        <v>436</v>
      </c>
    </row>
    <row r="19" spans="1:4" x14ac:dyDescent="0.25">
      <c r="A19" s="10">
        <v>3</v>
      </c>
      <c r="B19" s="26" t="s">
        <v>437</v>
      </c>
      <c r="C19" s="7">
        <v>0.65</v>
      </c>
      <c r="D19" s="1" t="s">
        <v>438</v>
      </c>
    </row>
    <row r="20" spans="1:4" x14ac:dyDescent="0.25">
      <c r="A20" s="10">
        <v>4</v>
      </c>
      <c r="B20" s="31" t="s">
        <v>439</v>
      </c>
      <c r="C20" s="7">
        <v>0.64</v>
      </c>
      <c r="D20" s="1" t="s">
        <v>440</v>
      </c>
    </row>
    <row r="21" spans="1:4" x14ac:dyDescent="0.25">
      <c r="A21" s="10">
        <v>5</v>
      </c>
      <c r="B21" s="32" t="s">
        <v>441</v>
      </c>
      <c r="C21" s="7">
        <v>0.63</v>
      </c>
      <c r="D21" s="1" t="s">
        <v>442</v>
      </c>
    </row>
    <row r="22" spans="1:4" x14ac:dyDescent="0.25">
      <c r="A22" s="10">
        <v>6</v>
      </c>
      <c r="B22" s="33" t="s">
        <v>443</v>
      </c>
      <c r="C22" s="7">
        <v>0.75</v>
      </c>
      <c r="D22" s="1" t="s">
        <v>444</v>
      </c>
    </row>
    <row r="23" spans="1:4" x14ac:dyDescent="0.25">
      <c r="A23" s="10">
        <v>7</v>
      </c>
      <c r="B23" s="34" t="s">
        <v>445</v>
      </c>
      <c r="C23" s="7">
        <v>0.77</v>
      </c>
      <c r="D23" s="1" t="s">
        <v>446</v>
      </c>
    </row>
    <row r="24" spans="1:4" x14ac:dyDescent="0.25">
      <c r="A24" s="10">
        <v>8</v>
      </c>
      <c r="B24" s="26" t="s">
        <v>447</v>
      </c>
      <c r="C24" s="7">
        <v>0.78</v>
      </c>
      <c r="D24" s="1" t="s">
        <v>448</v>
      </c>
    </row>
    <row r="25" spans="1:4" x14ac:dyDescent="0.25">
      <c r="A25" s="10">
        <v>9</v>
      </c>
      <c r="B25" s="26" t="s">
        <v>449</v>
      </c>
      <c r="C25" s="7">
        <v>0.77</v>
      </c>
      <c r="D25" s="1" t="s">
        <v>450</v>
      </c>
    </row>
    <row r="26" spans="1:4" ht="14.25" thickBot="1" x14ac:dyDescent="0.3">
      <c r="A26" s="10">
        <v>10</v>
      </c>
      <c r="B26" s="26" t="s">
        <v>451</v>
      </c>
      <c r="C26" s="7">
        <v>0.77</v>
      </c>
      <c r="D26" s="1" t="s">
        <v>452</v>
      </c>
    </row>
    <row r="27" spans="1:4" ht="14.25" thickBot="1" x14ac:dyDescent="0.3">
      <c r="C27" s="15">
        <f>AVERAGE(C17:C26)</f>
        <v>0.749</v>
      </c>
    </row>
    <row r="29" spans="1:4" x14ac:dyDescent="0.25">
      <c r="A29" s="10">
        <v>1</v>
      </c>
      <c r="B29" s="26" t="s">
        <v>536</v>
      </c>
      <c r="C29" s="7">
        <v>0.84</v>
      </c>
      <c r="D29" s="1" t="s">
        <v>453</v>
      </c>
    </row>
    <row r="30" spans="1:4" x14ac:dyDescent="0.25">
      <c r="A30" s="10">
        <v>2</v>
      </c>
      <c r="B30" s="26" t="s">
        <v>454</v>
      </c>
      <c r="C30" s="7">
        <v>0.84</v>
      </c>
      <c r="D30" s="1" t="s">
        <v>455</v>
      </c>
    </row>
    <row r="31" spans="1:4" x14ac:dyDescent="0.25">
      <c r="A31" s="10">
        <v>3</v>
      </c>
      <c r="B31" s="30" t="s">
        <v>456</v>
      </c>
      <c r="C31" s="7">
        <v>0.8</v>
      </c>
      <c r="D31" s="1" t="s">
        <v>457</v>
      </c>
    </row>
    <row r="32" spans="1:4" x14ac:dyDescent="0.25">
      <c r="A32" s="10">
        <v>4</v>
      </c>
      <c r="B32" s="31" t="s">
        <v>458</v>
      </c>
      <c r="C32" s="7">
        <v>0.78</v>
      </c>
      <c r="D32" s="1" t="s">
        <v>459</v>
      </c>
    </row>
    <row r="33" spans="1:4" x14ac:dyDescent="0.25">
      <c r="A33" s="10">
        <v>5</v>
      </c>
      <c r="B33" s="34" t="s">
        <v>460</v>
      </c>
      <c r="C33" s="7">
        <v>0.79</v>
      </c>
      <c r="D33" s="1" t="s">
        <v>461</v>
      </c>
    </row>
    <row r="34" spans="1:4" x14ac:dyDescent="0.25">
      <c r="A34" s="10">
        <v>6</v>
      </c>
      <c r="B34" s="32" t="s">
        <v>462</v>
      </c>
      <c r="C34" s="7">
        <v>0.77</v>
      </c>
      <c r="D34" s="1" t="s">
        <v>463</v>
      </c>
    </row>
    <row r="35" spans="1:4" x14ac:dyDescent="0.25">
      <c r="A35" s="10">
        <v>7</v>
      </c>
      <c r="B35" s="33" t="s">
        <v>464</v>
      </c>
      <c r="C35" s="7">
        <v>0.73</v>
      </c>
      <c r="D35" s="1" t="s">
        <v>465</v>
      </c>
    </row>
    <row r="36" spans="1:4" x14ac:dyDescent="0.25">
      <c r="A36" s="10">
        <v>8</v>
      </c>
      <c r="B36" s="26" t="s">
        <v>466</v>
      </c>
      <c r="C36" s="7">
        <v>0.71</v>
      </c>
      <c r="D36" s="1" t="s">
        <v>467</v>
      </c>
    </row>
    <row r="37" spans="1:4" x14ac:dyDescent="0.25">
      <c r="A37" s="10">
        <v>9</v>
      </c>
      <c r="B37" s="35" t="s">
        <v>468</v>
      </c>
      <c r="C37" s="7">
        <v>0.74</v>
      </c>
      <c r="D37" s="1" t="s">
        <v>469</v>
      </c>
    </row>
    <row r="38" spans="1:4" ht="14.25" thickBot="1" x14ac:dyDescent="0.3">
      <c r="A38" s="10">
        <v>10</v>
      </c>
      <c r="B38" s="26" t="s">
        <v>470</v>
      </c>
      <c r="C38" s="7">
        <v>0.72</v>
      </c>
      <c r="D38" s="1" t="s">
        <v>471</v>
      </c>
    </row>
    <row r="39" spans="1:4" ht="14.25" thickBot="1" x14ac:dyDescent="0.3">
      <c r="C39" s="15">
        <f>AVERAGE(C29:C38)</f>
        <v>0.77200000000000002</v>
      </c>
    </row>
    <row r="40" spans="1:4" x14ac:dyDescent="0.25">
      <c r="C40" s="7"/>
    </row>
    <row r="41" spans="1:4" x14ac:dyDescent="0.25">
      <c r="A41" s="10">
        <v>1</v>
      </c>
      <c r="B41" s="26" t="s">
        <v>472</v>
      </c>
      <c r="C41" s="7">
        <v>0.87</v>
      </c>
      <c r="D41" s="1" t="s">
        <v>473</v>
      </c>
    </row>
    <row r="42" spans="1:4" x14ac:dyDescent="0.25">
      <c r="A42" s="10">
        <v>2</v>
      </c>
      <c r="B42" s="26" t="s">
        <v>474</v>
      </c>
      <c r="C42" s="7">
        <v>0.87</v>
      </c>
      <c r="D42" s="1" t="s">
        <v>475</v>
      </c>
    </row>
    <row r="43" spans="1:4" x14ac:dyDescent="0.25">
      <c r="A43" s="10">
        <v>3</v>
      </c>
      <c r="B43" s="26" t="s">
        <v>476</v>
      </c>
      <c r="C43" s="7">
        <v>0.86</v>
      </c>
      <c r="D43" s="1" t="s">
        <v>477</v>
      </c>
    </row>
    <row r="44" spans="1:4" x14ac:dyDescent="0.25">
      <c r="A44" s="10">
        <v>4</v>
      </c>
      <c r="B44" s="30" t="s">
        <v>478</v>
      </c>
      <c r="C44" s="7">
        <v>0.81</v>
      </c>
      <c r="D44" s="1" t="s">
        <v>479</v>
      </c>
    </row>
    <row r="45" spans="1:4" x14ac:dyDescent="0.25">
      <c r="A45" s="10">
        <v>5</v>
      </c>
      <c r="B45" s="31" t="s">
        <v>480</v>
      </c>
      <c r="C45" s="7">
        <v>0.74</v>
      </c>
      <c r="D45" s="1" t="s">
        <v>481</v>
      </c>
    </row>
    <row r="46" spans="1:4" x14ac:dyDescent="0.25">
      <c r="A46" s="10">
        <v>6</v>
      </c>
      <c r="B46" s="26" t="s">
        <v>482</v>
      </c>
      <c r="C46" s="7">
        <v>0.73</v>
      </c>
      <c r="D46" s="1" t="s">
        <v>483</v>
      </c>
    </row>
    <row r="47" spans="1:4" x14ac:dyDescent="0.25">
      <c r="A47" s="10">
        <v>7</v>
      </c>
      <c r="B47" s="32" t="s">
        <v>484</v>
      </c>
      <c r="C47" s="7">
        <v>0.73</v>
      </c>
      <c r="D47" s="1" t="s">
        <v>485</v>
      </c>
    </row>
    <row r="48" spans="1:4" x14ac:dyDescent="0.25">
      <c r="A48" s="10">
        <v>8</v>
      </c>
      <c r="B48" s="34" t="s">
        <v>486</v>
      </c>
      <c r="C48" s="7">
        <v>0.71</v>
      </c>
      <c r="D48" s="1" t="s">
        <v>487</v>
      </c>
    </row>
    <row r="49" spans="1:4" x14ac:dyDescent="0.25">
      <c r="A49" s="10">
        <v>9</v>
      </c>
      <c r="B49" s="26" t="s">
        <v>488</v>
      </c>
      <c r="C49" s="7">
        <v>0.69</v>
      </c>
      <c r="D49" s="1" t="s">
        <v>489</v>
      </c>
    </row>
    <row r="50" spans="1:4" ht="14.25" thickBot="1" x14ac:dyDescent="0.3">
      <c r="A50" s="10">
        <v>10</v>
      </c>
      <c r="B50" s="26" t="s">
        <v>490</v>
      </c>
      <c r="C50" s="7">
        <v>0.73</v>
      </c>
      <c r="D50" s="1" t="s">
        <v>491</v>
      </c>
    </row>
    <row r="51" spans="1:4" ht="14.25" thickBot="1" x14ac:dyDescent="0.3">
      <c r="C51" s="15">
        <f>AVERAGE(C41:C50)</f>
        <v>0.77400000000000024</v>
      </c>
    </row>
    <row r="52" spans="1:4" x14ac:dyDescent="0.25">
      <c r="C52" s="7"/>
    </row>
    <row r="53" spans="1:4" x14ac:dyDescent="0.25">
      <c r="A53" s="10">
        <v>1</v>
      </c>
      <c r="B53" s="30" t="s">
        <v>492</v>
      </c>
      <c r="C53" s="7">
        <v>0.62</v>
      </c>
      <c r="D53" s="1" t="s">
        <v>493</v>
      </c>
    </row>
    <row r="54" spans="1:4" x14ac:dyDescent="0.25">
      <c r="A54" s="10">
        <v>2</v>
      </c>
      <c r="B54" s="26" t="s">
        <v>494</v>
      </c>
      <c r="C54" s="7">
        <v>0.55000000000000004</v>
      </c>
      <c r="D54" s="1" t="s">
        <v>495</v>
      </c>
    </row>
    <row r="55" spans="1:4" x14ac:dyDescent="0.25">
      <c r="A55" s="10">
        <v>3</v>
      </c>
      <c r="B55" s="32" t="s">
        <v>496</v>
      </c>
      <c r="C55" s="7">
        <v>0.54</v>
      </c>
      <c r="D55" s="1" t="s">
        <v>497</v>
      </c>
    </row>
    <row r="56" spans="1:4" x14ac:dyDescent="0.25">
      <c r="A56" s="10">
        <v>4</v>
      </c>
      <c r="B56" s="26" t="s">
        <v>498</v>
      </c>
      <c r="C56" s="7">
        <v>0.53</v>
      </c>
      <c r="D56" s="1" t="s">
        <v>499</v>
      </c>
    </row>
    <row r="57" spans="1:4" x14ac:dyDescent="0.25">
      <c r="A57" s="10">
        <v>5</v>
      </c>
      <c r="B57" s="26" t="s">
        <v>500</v>
      </c>
      <c r="C57" s="7">
        <v>0.54</v>
      </c>
      <c r="D57" s="1" t="s">
        <v>501</v>
      </c>
    </row>
    <row r="58" spans="1:4" x14ac:dyDescent="0.25">
      <c r="A58" s="10">
        <v>6</v>
      </c>
      <c r="B58" s="26" t="s">
        <v>502</v>
      </c>
      <c r="C58" s="7">
        <v>0.52</v>
      </c>
      <c r="D58" s="1" t="s">
        <v>503</v>
      </c>
    </row>
    <row r="59" spans="1:4" x14ac:dyDescent="0.25">
      <c r="A59" s="10">
        <v>7</v>
      </c>
      <c r="B59" s="26" t="s">
        <v>504</v>
      </c>
      <c r="C59" s="7">
        <v>0.52</v>
      </c>
      <c r="D59" s="1" t="s">
        <v>505</v>
      </c>
    </row>
    <row r="60" spans="1:4" x14ac:dyDescent="0.25">
      <c r="A60" s="10">
        <v>8</v>
      </c>
      <c r="B60" s="26" t="s">
        <v>506</v>
      </c>
      <c r="C60" s="7">
        <v>0.51</v>
      </c>
      <c r="D60" s="1" t="s">
        <v>507</v>
      </c>
    </row>
    <row r="61" spans="1:4" x14ac:dyDescent="0.25">
      <c r="A61" s="10">
        <v>9</v>
      </c>
      <c r="B61" s="26" t="s">
        <v>508</v>
      </c>
      <c r="C61" s="7">
        <v>0.51</v>
      </c>
      <c r="D61" s="1" t="s">
        <v>509</v>
      </c>
    </row>
    <row r="62" spans="1:4" x14ac:dyDescent="0.25">
      <c r="A62" s="10">
        <v>10</v>
      </c>
      <c r="B62" s="33" t="s">
        <v>510</v>
      </c>
      <c r="C62" s="7">
        <v>0.51</v>
      </c>
      <c r="D62" s="1" t="s">
        <v>511</v>
      </c>
    </row>
    <row r="63" spans="1:4" ht="14.25" thickBot="1" x14ac:dyDescent="0.3">
      <c r="A63" s="10">
        <v>11</v>
      </c>
      <c r="B63" s="26" t="s">
        <v>512</v>
      </c>
      <c r="C63" s="7">
        <v>0.51</v>
      </c>
      <c r="D63" s="1" t="s">
        <v>513</v>
      </c>
    </row>
    <row r="64" spans="1:4" ht="14.25" thickBot="1" x14ac:dyDescent="0.3">
      <c r="C64" s="15">
        <f>AVERAGE(C53:C63)</f>
        <v>0.53272727272727272</v>
      </c>
    </row>
    <row r="66" spans="1:4" x14ac:dyDescent="0.25">
      <c r="A66" s="10">
        <v>1</v>
      </c>
      <c r="B66" s="30" t="s">
        <v>514</v>
      </c>
      <c r="C66" s="7">
        <v>0.64</v>
      </c>
      <c r="D66" s="1" t="s">
        <v>515</v>
      </c>
    </row>
    <row r="67" spans="1:4" x14ac:dyDescent="0.25">
      <c r="A67" s="10">
        <v>2</v>
      </c>
      <c r="B67" s="26" t="s">
        <v>516</v>
      </c>
      <c r="C67" s="7">
        <v>0.59</v>
      </c>
      <c r="D67" s="1" t="s">
        <v>517</v>
      </c>
    </row>
    <row r="68" spans="1:4" x14ac:dyDescent="0.25">
      <c r="A68" s="10">
        <v>3</v>
      </c>
      <c r="B68" s="31" t="s">
        <v>518</v>
      </c>
      <c r="C68" s="7">
        <v>0.55000000000000004</v>
      </c>
      <c r="D68" s="1" t="s">
        <v>519</v>
      </c>
    </row>
    <row r="69" spans="1:4" x14ac:dyDescent="0.25">
      <c r="A69" s="10">
        <v>4</v>
      </c>
      <c r="B69" s="32" t="s">
        <v>520</v>
      </c>
      <c r="C69" s="7">
        <v>0.6</v>
      </c>
      <c r="D69" s="1" t="s">
        <v>521</v>
      </c>
    </row>
    <row r="70" spans="1:4" x14ac:dyDescent="0.25">
      <c r="A70" s="10">
        <v>5</v>
      </c>
      <c r="B70" s="26" t="s">
        <v>522</v>
      </c>
      <c r="C70" s="7">
        <v>0.57999999999999996</v>
      </c>
      <c r="D70" s="1" t="s">
        <v>523</v>
      </c>
    </row>
    <row r="71" spans="1:4" x14ac:dyDescent="0.25">
      <c r="A71" s="10">
        <v>6</v>
      </c>
      <c r="B71" s="26" t="s">
        <v>524</v>
      </c>
      <c r="C71" s="7">
        <v>0.57999999999999996</v>
      </c>
      <c r="D71" s="1" t="s">
        <v>525</v>
      </c>
    </row>
    <row r="72" spans="1:4" x14ac:dyDescent="0.25">
      <c r="A72" s="10">
        <v>7</v>
      </c>
      <c r="B72" s="26" t="s">
        <v>526</v>
      </c>
      <c r="C72" s="7">
        <v>0.59</v>
      </c>
      <c r="D72" s="1" t="s">
        <v>527</v>
      </c>
    </row>
    <row r="73" spans="1:4" x14ac:dyDescent="0.25">
      <c r="A73" s="10">
        <v>8</v>
      </c>
      <c r="B73" s="26" t="s">
        <v>528</v>
      </c>
      <c r="C73" s="7">
        <v>0.56000000000000005</v>
      </c>
      <c r="D73" s="1" t="s">
        <v>529</v>
      </c>
    </row>
    <row r="74" spans="1:4" x14ac:dyDescent="0.25">
      <c r="A74" s="10">
        <v>9</v>
      </c>
      <c r="B74" s="26" t="s">
        <v>530</v>
      </c>
      <c r="C74" s="7">
        <v>0.56000000000000005</v>
      </c>
      <c r="D74" s="1" t="s">
        <v>531</v>
      </c>
    </row>
    <row r="75" spans="1:4" x14ac:dyDescent="0.25">
      <c r="A75" s="10">
        <v>10</v>
      </c>
      <c r="B75" s="26" t="s">
        <v>532</v>
      </c>
      <c r="C75" s="7">
        <v>0.57999999999999996</v>
      </c>
      <c r="D75" s="1" t="s">
        <v>533</v>
      </c>
    </row>
    <row r="76" spans="1:4" ht="14.25" thickBot="1" x14ac:dyDescent="0.3">
      <c r="A76" s="10">
        <v>11</v>
      </c>
      <c r="B76" s="26" t="s">
        <v>534</v>
      </c>
      <c r="C76" s="7">
        <v>0.56999999999999995</v>
      </c>
      <c r="D76" s="1" t="s">
        <v>535</v>
      </c>
    </row>
    <row r="77" spans="1:4" ht="14.25" thickBot="1" x14ac:dyDescent="0.3">
      <c r="B77" s="1"/>
      <c r="C77" s="15">
        <f>AVERAGE(C66:C76)</f>
        <v>0.5818181818181819</v>
      </c>
    </row>
    <row r="78" spans="1:4" x14ac:dyDescent="0.25">
      <c r="B78" s="1"/>
    </row>
    <row r="79" spans="1:4" x14ac:dyDescent="0.25">
      <c r="A79" s="10">
        <v>1</v>
      </c>
      <c r="B79" s="30" t="s">
        <v>537</v>
      </c>
      <c r="C79" s="7">
        <v>0.8</v>
      </c>
      <c r="D79" s="1" t="s">
        <v>538</v>
      </c>
    </row>
    <row r="80" spans="1:4" x14ac:dyDescent="0.25">
      <c r="A80" s="10">
        <v>2</v>
      </c>
      <c r="B80" s="26" t="s">
        <v>539</v>
      </c>
      <c r="C80" s="7">
        <v>0.71</v>
      </c>
      <c r="D80" s="1" t="s">
        <v>540</v>
      </c>
    </row>
    <row r="81" spans="1:4" x14ac:dyDescent="0.25">
      <c r="A81" s="10">
        <v>3</v>
      </c>
      <c r="B81" s="26" t="s">
        <v>541</v>
      </c>
      <c r="C81" s="7">
        <v>0.71</v>
      </c>
      <c r="D81" s="1" t="s">
        <v>542</v>
      </c>
    </row>
    <row r="82" spans="1:4" x14ac:dyDescent="0.25">
      <c r="A82" s="10">
        <v>4</v>
      </c>
      <c r="B82" s="34" t="s">
        <v>543</v>
      </c>
      <c r="C82" s="7">
        <v>0.72</v>
      </c>
      <c r="D82" s="1" t="s">
        <v>544</v>
      </c>
    </row>
    <row r="83" spans="1:4" x14ac:dyDescent="0.25">
      <c r="A83" s="10">
        <v>5</v>
      </c>
      <c r="B83" s="31" t="s">
        <v>545</v>
      </c>
      <c r="C83" s="7">
        <v>0.72</v>
      </c>
      <c r="D83" s="1" t="s">
        <v>546</v>
      </c>
    </row>
    <row r="84" spans="1:4" x14ac:dyDescent="0.25">
      <c r="A84" s="10">
        <v>6</v>
      </c>
      <c r="B84" s="33" t="s">
        <v>547</v>
      </c>
      <c r="C84" s="7">
        <v>0.71</v>
      </c>
      <c r="D84" s="1" t="s">
        <v>548</v>
      </c>
    </row>
    <row r="85" spans="1:4" x14ac:dyDescent="0.25">
      <c r="A85" s="10">
        <v>7</v>
      </c>
      <c r="B85" s="26" t="s">
        <v>549</v>
      </c>
      <c r="C85" s="7">
        <v>0.69</v>
      </c>
      <c r="D85" s="1" t="s">
        <v>550</v>
      </c>
    </row>
    <row r="86" spans="1:4" x14ac:dyDescent="0.25">
      <c r="A86" s="10">
        <v>8</v>
      </c>
      <c r="B86" s="26" t="s">
        <v>551</v>
      </c>
      <c r="C86" s="7">
        <v>0.71</v>
      </c>
      <c r="D86" s="1" t="s">
        <v>552</v>
      </c>
    </row>
    <row r="87" spans="1:4" x14ac:dyDescent="0.25">
      <c r="A87" s="10">
        <v>9</v>
      </c>
      <c r="B87" s="36" t="s">
        <v>553</v>
      </c>
      <c r="C87" s="7">
        <v>0.74</v>
      </c>
      <c r="D87" s="1" t="s">
        <v>554</v>
      </c>
    </row>
    <row r="88" spans="1:4" ht="14.25" thickBot="1" x14ac:dyDescent="0.3">
      <c r="A88" s="10">
        <v>10</v>
      </c>
      <c r="B88" s="26" t="s">
        <v>555</v>
      </c>
      <c r="C88" s="7">
        <v>0.71</v>
      </c>
      <c r="D88" s="1" t="s">
        <v>556</v>
      </c>
    </row>
    <row r="89" spans="1:4" ht="14.25" thickBot="1" x14ac:dyDescent="0.3">
      <c r="C89" s="15">
        <f>AVERAGE(C79:C88)</f>
        <v>0.72199999999999986</v>
      </c>
    </row>
    <row r="90" spans="1:4" x14ac:dyDescent="0.25">
      <c r="C90" s="7"/>
    </row>
    <row r="91" spans="1:4" x14ac:dyDescent="0.25">
      <c r="A91" s="10">
        <v>1</v>
      </c>
      <c r="B91" s="30" t="s">
        <v>557</v>
      </c>
      <c r="C91" s="7">
        <v>0.69</v>
      </c>
      <c r="D91" s="1" t="s">
        <v>558</v>
      </c>
    </row>
    <row r="92" spans="1:4" x14ac:dyDescent="0.25">
      <c r="A92" s="10">
        <v>2</v>
      </c>
      <c r="B92" s="26" t="s">
        <v>559</v>
      </c>
      <c r="C92" s="7">
        <v>0.61</v>
      </c>
      <c r="D92" s="1" t="s">
        <v>560</v>
      </c>
    </row>
    <row r="93" spans="1:4" x14ac:dyDescent="0.25">
      <c r="A93" s="10">
        <v>3</v>
      </c>
      <c r="B93" s="26" t="s">
        <v>561</v>
      </c>
      <c r="C93" s="7">
        <v>0.6</v>
      </c>
      <c r="D93" s="1" t="s">
        <v>562</v>
      </c>
    </row>
    <row r="94" spans="1:4" x14ac:dyDescent="0.25">
      <c r="A94" s="10">
        <v>4</v>
      </c>
      <c r="B94" s="36" t="s">
        <v>563</v>
      </c>
      <c r="C94" s="7">
        <v>0.59</v>
      </c>
      <c r="D94" s="1" t="s">
        <v>564</v>
      </c>
    </row>
    <row r="95" spans="1:4" x14ac:dyDescent="0.25">
      <c r="A95" s="10">
        <v>5</v>
      </c>
      <c r="B95" s="34" t="s">
        <v>565</v>
      </c>
      <c r="C95" s="7">
        <v>0.56000000000000005</v>
      </c>
      <c r="D95" s="1" t="s">
        <v>566</v>
      </c>
    </row>
    <row r="96" spans="1:4" x14ac:dyDescent="0.25">
      <c r="A96" s="10">
        <v>6</v>
      </c>
      <c r="B96" s="26" t="s">
        <v>567</v>
      </c>
      <c r="C96" s="7">
        <v>0.54</v>
      </c>
      <c r="D96" s="1" t="s">
        <v>568</v>
      </c>
    </row>
    <row r="97" spans="1:4" x14ac:dyDescent="0.25">
      <c r="A97" s="10">
        <v>7</v>
      </c>
      <c r="B97" s="26" t="s">
        <v>569</v>
      </c>
      <c r="C97" s="7">
        <v>0.52</v>
      </c>
      <c r="D97" s="1" t="s">
        <v>570</v>
      </c>
    </row>
    <row r="98" spans="1:4" x14ac:dyDescent="0.25">
      <c r="A98" s="10">
        <v>8</v>
      </c>
      <c r="B98" s="26" t="s">
        <v>571</v>
      </c>
      <c r="C98" s="7">
        <v>0.57999999999999996</v>
      </c>
      <c r="D98" s="1" t="s">
        <v>572</v>
      </c>
    </row>
    <row r="99" spans="1:4" x14ac:dyDescent="0.25">
      <c r="A99" s="10">
        <v>9</v>
      </c>
      <c r="B99" s="33" t="s">
        <v>573</v>
      </c>
      <c r="C99" s="7">
        <v>0.55000000000000004</v>
      </c>
      <c r="D99" s="1" t="s">
        <v>574</v>
      </c>
    </row>
    <row r="100" spans="1:4" x14ac:dyDescent="0.25">
      <c r="A100" s="10">
        <v>10</v>
      </c>
      <c r="B100" s="31" t="s">
        <v>575</v>
      </c>
      <c r="C100" s="7">
        <v>0.51</v>
      </c>
      <c r="D100" s="1" t="s">
        <v>576</v>
      </c>
    </row>
    <row r="101" spans="1:4" ht="14.25" thickBot="1" x14ac:dyDescent="0.3">
      <c r="A101" s="10">
        <v>11</v>
      </c>
      <c r="B101" s="26" t="s">
        <v>577</v>
      </c>
      <c r="C101" s="7">
        <v>0.56000000000000005</v>
      </c>
      <c r="D101" s="1" t="s">
        <v>578</v>
      </c>
    </row>
    <row r="102" spans="1:4" ht="14.25" thickBot="1" x14ac:dyDescent="0.3">
      <c r="C102" s="15">
        <f>AVERAGE(C91:C101)</f>
        <v>0.5736363636363635</v>
      </c>
    </row>
    <row r="104" spans="1:4" x14ac:dyDescent="0.25">
      <c r="A104" s="10">
        <v>1</v>
      </c>
      <c r="B104" s="26" t="s">
        <v>579</v>
      </c>
      <c r="C104" s="7">
        <v>0.62</v>
      </c>
      <c r="D104" s="1" t="s">
        <v>580</v>
      </c>
    </row>
    <row r="105" spans="1:4" x14ac:dyDescent="0.25">
      <c r="A105" s="10">
        <v>2</v>
      </c>
      <c r="B105" s="30" t="s">
        <v>581</v>
      </c>
      <c r="C105" s="7">
        <v>0.6</v>
      </c>
      <c r="D105" s="1" t="s">
        <v>582</v>
      </c>
    </row>
    <row r="106" spans="1:4" x14ac:dyDescent="0.25">
      <c r="A106" s="10">
        <v>3</v>
      </c>
      <c r="B106" s="36" t="s">
        <v>583</v>
      </c>
      <c r="C106" s="7">
        <v>0.61</v>
      </c>
      <c r="D106" s="1" t="s">
        <v>584</v>
      </c>
    </row>
    <row r="107" spans="1:4" x14ac:dyDescent="0.25">
      <c r="A107" s="10">
        <v>4</v>
      </c>
      <c r="B107" s="26" t="s">
        <v>585</v>
      </c>
      <c r="C107" s="7">
        <v>0.61</v>
      </c>
      <c r="D107" s="1" t="s">
        <v>586</v>
      </c>
    </row>
    <row r="108" spans="1:4" x14ac:dyDescent="0.25">
      <c r="A108" s="10">
        <v>5</v>
      </c>
      <c r="B108" s="26" t="s">
        <v>587</v>
      </c>
      <c r="C108" s="7">
        <v>0.61</v>
      </c>
      <c r="D108" s="1" t="s">
        <v>588</v>
      </c>
    </row>
    <row r="109" spans="1:4" x14ac:dyDescent="0.25">
      <c r="A109" s="10">
        <v>6</v>
      </c>
      <c r="B109" s="31" t="s">
        <v>589</v>
      </c>
      <c r="C109" s="7">
        <v>0.54</v>
      </c>
      <c r="D109" s="1" t="s">
        <v>590</v>
      </c>
    </row>
    <row r="110" spans="1:4" x14ac:dyDescent="0.25">
      <c r="A110" s="10">
        <v>7</v>
      </c>
      <c r="B110" s="26" t="s">
        <v>591</v>
      </c>
      <c r="C110" s="7">
        <v>0.54</v>
      </c>
      <c r="D110" s="1" t="s">
        <v>592</v>
      </c>
    </row>
    <row r="111" spans="1:4" x14ac:dyDescent="0.25">
      <c r="A111" s="10">
        <v>8</v>
      </c>
      <c r="B111" s="26" t="s">
        <v>593</v>
      </c>
      <c r="C111" s="7">
        <v>0.54</v>
      </c>
      <c r="D111" s="1" t="s">
        <v>594</v>
      </c>
    </row>
    <row r="112" spans="1:4" x14ac:dyDescent="0.25">
      <c r="A112" s="10">
        <v>9</v>
      </c>
      <c r="B112" s="26" t="s">
        <v>595</v>
      </c>
      <c r="C112" s="7">
        <v>0.53</v>
      </c>
      <c r="D112" s="1" t="s">
        <v>596</v>
      </c>
    </row>
    <row r="113" spans="1:4" x14ac:dyDescent="0.25">
      <c r="A113" s="10">
        <v>10</v>
      </c>
      <c r="B113" s="26" t="s">
        <v>597</v>
      </c>
      <c r="C113" s="7">
        <v>0.51</v>
      </c>
      <c r="D113" s="1" t="s">
        <v>598</v>
      </c>
    </row>
    <row r="114" spans="1:4" ht="14.25" thickBot="1" x14ac:dyDescent="0.3">
      <c r="A114" s="10">
        <v>11</v>
      </c>
      <c r="B114" s="34" t="s">
        <v>599</v>
      </c>
      <c r="C114" s="7">
        <v>0.51</v>
      </c>
      <c r="D114" s="1" t="s">
        <v>600</v>
      </c>
    </row>
    <row r="115" spans="1:4" ht="14.25" thickBot="1" x14ac:dyDescent="0.3">
      <c r="C115" s="15">
        <f>AVERAGE(C104:C114)</f>
        <v>0.56545454545454543</v>
      </c>
    </row>
    <row r="116" spans="1:4" x14ac:dyDescent="0.25">
      <c r="B116" s="1"/>
    </row>
    <row r="117" spans="1:4" x14ac:dyDescent="0.25">
      <c r="A117" s="10">
        <v>1</v>
      </c>
      <c r="B117" s="26" t="s">
        <v>601</v>
      </c>
      <c r="C117" s="7">
        <v>0.89</v>
      </c>
      <c r="D117" s="1" t="s">
        <v>602</v>
      </c>
    </row>
    <row r="118" spans="1:4" x14ac:dyDescent="0.25">
      <c r="A118" s="10">
        <v>2</v>
      </c>
      <c r="B118" s="26" t="s">
        <v>603</v>
      </c>
      <c r="C118" s="7">
        <v>0.88</v>
      </c>
      <c r="D118" s="1" t="s">
        <v>604</v>
      </c>
    </row>
    <row r="119" spans="1:4" x14ac:dyDescent="0.25">
      <c r="A119" s="10">
        <v>3</v>
      </c>
      <c r="B119" s="26" t="s">
        <v>605</v>
      </c>
      <c r="C119" s="7">
        <v>0.88</v>
      </c>
      <c r="D119" s="1" t="s">
        <v>606</v>
      </c>
    </row>
    <row r="120" spans="1:4" x14ac:dyDescent="0.25">
      <c r="A120" s="10">
        <v>4</v>
      </c>
      <c r="B120" s="26" t="s">
        <v>607</v>
      </c>
      <c r="C120" s="7">
        <v>0.84</v>
      </c>
      <c r="D120" s="1" t="s">
        <v>608</v>
      </c>
    </row>
    <row r="121" spans="1:4" x14ac:dyDescent="0.25">
      <c r="A121" s="10">
        <v>5</v>
      </c>
      <c r="B121" s="26" t="s">
        <v>609</v>
      </c>
      <c r="C121" s="7">
        <v>0.84</v>
      </c>
      <c r="D121" s="1" t="s">
        <v>610</v>
      </c>
    </row>
    <row r="122" spans="1:4" x14ac:dyDescent="0.25">
      <c r="A122" s="10">
        <v>6</v>
      </c>
      <c r="B122" s="26" t="s">
        <v>611</v>
      </c>
      <c r="C122" s="7">
        <v>0.81</v>
      </c>
      <c r="D122" s="1" t="s">
        <v>612</v>
      </c>
    </row>
    <row r="123" spans="1:4" x14ac:dyDescent="0.25">
      <c r="A123" s="10">
        <v>7</v>
      </c>
      <c r="B123" s="26" t="s">
        <v>613</v>
      </c>
      <c r="C123" s="7">
        <v>0.79</v>
      </c>
      <c r="D123" s="1" t="s">
        <v>614</v>
      </c>
    </row>
    <row r="124" spans="1:4" x14ac:dyDescent="0.25">
      <c r="A124" s="10">
        <v>8</v>
      </c>
      <c r="B124" s="26" t="s">
        <v>615</v>
      </c>
      <c r="C124" s="7">
        <v>0.68</v>
      </c>
      <c r="D124" s="1" t="s">
        <v>616</v>
      </c>
    </row>
    <row r="125" spans="1:4" x14ac:dyDescent="0.25">
      <c r="A125" s="10">
        <v>9</v>
      </c>
      <c r="B125" s="26" t="s">
        <v>617</v>
      </c>
      <c r="C125" s="7">
        <v>0.66</v>
      </c>
      <c r="D125" s="1" t="s">
        <v>618</v>
      </c>
    </row>
    <row r="126" spans="1:4" x14ac:dyDescent="0.25">
      <c r="A126" s="10">
        <v>10</v>
      </c>
      <c r="B126" s="26" t="s">
        <v>619</v>
      </c>
      <c r="C126" s="7">
        <v>0.67</v>
      </c>
      <c r="D126" s="1" t="s">
        <v>620</v>
      </c>
    </row>
    <row r="127" spans="1:4" ht="14.25" thickBot="1" x14ac:dyDescent="0.3">
      <c r="A127" s="10">
        <v>11</v>
      </c>
      <c r="B127" s="26" t="s">
        <v>621</v>
      </c>
      <c r="C127" s="7">
        <v>0.67</v>
      </c>
      <c r="D127" s="1" t="s">
        <v>622</v>
      </c>
    </row>
    <row r="128" spans="1:4" ht="14.25" thickBot="1" x14ac:dyDescent="0.3">
      <c r="C128" s="15">
        <f>AVERAGE(C117:C127)</f>
        <v>0.78272727272727283</v>
      </c>
    </row>
    <row r="129" spans="1:4" x14ac:dyDescent="0.25">
      <c r="C129" s="60"/>
    </row>
    <row r="130" spans="1:4" x14ac:dyDescent="0.25">
      <c r="A130" s="10">
        <v>1</v>
      </c>
      <c r="B130" s="26" t="s">
        <v>668</v>
      </c>
      <c r="C130" s="7">
        <v>0.87</v>
      </c>
      <c r="D130" s="1" t="s">
        <v>669</v>
      </c>
    </row>
    <row r="131" spans="1:4" x14ac:dyDescent="0.25">
      <c r="A131" s="10">
        <v>2</v>
      </c>
      <c r="B131" s="30" t="s">
        <v>435</v>
      </c>
      <c r="C131" s="7">
        <v>0.85</v>
      </c>
      <c r="D131" s="1" t="s">
        <v>436</v>
      </c>
    </row>
    <row r="132" spans="1:4" x14ac:dyDescent="0.25">
      <c r="A132" s="10">
        <v>3</v>
      </c>
      <c r="B132" s="26" t="s">
        <v>437</v>
      </c>
      <c r="C132" s="7">
        <v>0.82</v>
      </c>
      <c r="D132" s="1" t="s">
        <v>438</v>
      </c>
    </row>
    <row r="133" spans="1:4" x14ac:dyDescent="0.25">
      <c r="A133" s="10">
        <v>4</v>
      </c>
      <c r="B133" s="31" t="s">
        <v>439</v>
      </c>
      <c r="C133" s="7">
        <v>0.82</v>
      </c>
      <c r="D133" s="1" t="s">
        <v>440</v>
      </c>
    </row>
    <row r="134" spans="1:4" x14ac:dyDescent="0.25">
      <c r="A134" s="10">
        <v>5</v>
      </c>
      <c r="B134" s="32" t="s">
        <v>441</v>
      </c>
      <c r="C134" s="7">
        <v>0.8</v>
      </c>
      <c r="D134" s="1" t="s">
        <v>442</v>
      </c>
    </row>
    <row r="135" spans="1:4" x14ac:dyDescent="0.25">
      <c r="A135" s="10">
        <v>6</v>
      </c>
      <c r="B135" s="33" t="s">
        <v>443</v>
      </c>
      <c r="C135" s="7">
        <v>0.81</v>
      </c>
      <c r="D135" s="1" t="s">
        <v>444</v>
      </c>
    </row>
    <row r="136" spans="1:4" x14ac:dyDescent="0.25">
      <c r="A136" s="10">
        <v>7</v>
      </c>
      <c r="B136" s="26" t="s">
        <v>670</v>
      </c>
      <c r="C136" s="7">
        <v>0.78</v>
      </c>
      <c r="D136" s="1" t="s">
        <v>671</v>
      </c>
    </row>
    <row r="137" spans="1:4" x14ac:dyDescent="0.25">
      <c r="A137" s="10">
        <v>8</v>
      </c>
      <c r="B137" s="34" t="s">
        <v>445</v>
      </c>
      <c r="C137" s="7">
        <v>0.75</v>
      </c>
      <c r="D137" s="1" t="s">
        <v>446</v>
      </c>
    </row>
    <row r="138" spans="1:4" x14ac:dyDescent="0.25">
      <c r="A138" s="10">
        <v>9</v>
      </c>
      <c r="B138" s="26" t="s">
        <v>672</v>
      </c>
      <c r="C138" s="7">
        <v>0.75</v>
      </c>
      <c r="D138" s="1" t="s">
        <v>673</v>
      </c>
    </row>
    <row r="139" spans="1:4" ht="14.25" thickBot="1" x14ac:dyDescent="0.3">
      <c r="A139" s="10">
        <v>10</v>
      </c>
      <c r="B139" s="26" t="s">
        <v>674</v>
      </c>
      <c r="C139" s="7">
        <v>0.75</v>
      </c>
      <c r="D139" s="1" t="s">
        <v>675</v>
      </c>
    </row>
    <row r="140" spans="1:4" ht="14.25" thickBot="1" x14ac:dyDescent="0.3">
      <c r="C140" s="15">
        <f>AVERAGE(C130:C139)</f>
        <v>0.8</v>
      </c>
    </row>
    <row r="142" spans="1:4" x14ac:dyDescent="0.25">
      <c r="B142" s="6" t="s">
        <v>701</v>
      </c>
    </row>
    <row r="143" spans="1:4" x14ac:dyDescent="0.25">
      <c r="A143" s="10">
        <v>1</v>
      </c>
      <c r="B143" s="26" t="s">
        <v>641</v>
      </c>
      <c r="C143" s="7">
        <f>AVERAGE(C17,C29,C43,C56,C71,C93,C104,C130)</f>
        <v>0.72250000000000003</v>
      </c>
      <c r="D143" s="7">
        <f>STDEV(C17,C29,C43,C56,C71,C93,C104,C130)/SQRT(COUNT(C17,C29,C43,C56,C71,C93,C104,C130))</f>
        <v>5.3810182254715573E-2</v>
      </c>
    </row>
    <row r="144" spans="1:4" x14ac:dyDescent="0.25">
      <c r="A144" s="10">
        <v>2</v>
      </c>
      <c r="B144" s="22" t="s">
        <v>623</v>
      </c>
      <c r="C144" s="7">
        <f>AVERAGE(C106,C94,C87,C69,C55,C47,C34,C21,C134)</f>
        <v>0.6677777777777778</v>
      </c>
      <c r="D144" s="7">
        <f>STDEV(C106,C94,C87,C69,C55,C47,C34,C21,C134)/SQRT(COUNT(C106,C94,C87,C69,C55,C47,C34,C21,C134))</f>
        <v>3.0902075522607337E-2</v>
      </c>
    </row>
    <row r="145" spans="1:4" x14ac:dyDescent="0.25">
      <c r="A145" s="10">
        <v>3</v>
      </c>
      <c r="B145" s="22" t="s">
        <v>624</v>
      </c>
      <c r="C145" s="7">
        <f>AVERAGE(C105,C91,C79,C66,C53,C44,C31,C18,C131)</f>
        <v>0.73999999999999988</v>
      </c>
      <c r="D145" s="7">
        <f>STDEV(C105,C91,C79,C66,C53,C44,C31,C18,C131)/SQRT(COUNT(C105,C91,C79,C66,C53,C44,C31,C18,C131))</f>
        <v>3.3911649915626473E-2</v>
      </c>
    </row>
    <row r="146" spans="1:4" x14ac:dyDescent="0.25">
      <c r="A146" s="10">
        <v>4</v>
      </c>
      <c r="B146" s="22" t="s">
        <v>625</v>
      </c>
      <c r="C146" s="7">
        <f>AVERAGE(C22,C35,C62,C84,C99,C135)</f>
        <v>0.67666666666666675</v>
      </c>
      <c r="D146" s="7">
        <f>STDEV(C22,C35,C62,C84,C99,C135)/SQRT(COUNT(C22,C35,C62,C84,C99,C135))</f>
        <v>4.8625553410161164E-2</v>
      </c>
    </row>
    <row r="147" spans="1:4" x14ac:dyDescent="0.25">
      <c r="A147" s="10">
        <v>5</v>
      </c>
      <c r="B147" s="22" t="s">
        <v>626</v>
      </c>
      <c r="C147" s="7">
        <f>AVERAGE(C109,C100,C83,C68,C45,C32,C20,C133)</f>
        <v>0.66250000000000009</v>
      </c>
      <c r="D147" s="7">
        <f>STDEV(C109,C100,C83,C68,C45,C32,C20,C133)/SQRT(COUNT(C109,C100,C83,C68,C45,C32,C20,C133))</f>
        <v>4.2120151268212745E-2</v>
      </c>
    </row>
    <row r="148" spans="1:4" x14ac:dyDescent="0.25">
      <c r="A148" s="10">
        <v>6</v>
      </c>
      <c r="B148" s="22" t="s">
        <v>643</v>
      </c>
      <c r="C148" s="7">
        <f>AVERAGE(C23,C33,C48,C82,C95,C114,C137)</f>
        <v>0.68714285714285717</v>
      </c>
      <c r="D148" s="7">
        <f>STDEV(C23,C33,C48,C82,C95,C114,C137)/SQRT(COUNT(C23,C33,C48,C82,C95,C114,C137))</f>
        <v>4.0982823679374204E-2</v>
      </c>
    </row>
    <row r="149" spans="1:4" x14ac:dyDescent="0.25">
      <c r="A149" s="10" t="s">
        <v>184</v>
      </c>
    </row>
    <row r="150" spans="1:4" x14ac:dyDescent="0.25">
      <c r="B150" s="9"/>
    </row>
    <row r="151" spans="1:4" x14ac:dyDescent="0.25">
      <c r="B151" s="9"/>
    </row>
    <row r="152" spans="1:4" x14ac:dyDescent="0.25">
      <c r="B152" s="9"/>
    </row>
    <row r="153" spans="1:4" x14ac:dyDescent="0.25">
      <c r="B153" s="9"/>
    </row>
    <row r="154" spans="1:4" x14ac:dyDescent="0.25">
      <c r="B154" s="9"/>
    </row>
    <row r="155" spans="1:4" x14ac:dyDescent="0.25">
      <c r="B15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topLeftCell="B1" zoomScale="70" zoomScaleNormal="70" workbookViewId="0">
      <selection activeCell="D32" sqref="D32"/>
    </sheetView>
  </sheetViews>
  <sheetFormatPr defaultRowHeight="15" x14ac:dyDescent="0.25"/>
  <cols>
    <col min="1" max="1" width="15.28515625" style="2" customWidth="1"/>
    <col min="2" max="2" width="12.85546875" style="2" bestFit="1" customWidth="1"/>
    <col min="3" max="3" width="32.140625" style="2" customWidth="1"/>
    <col min="4" max="4" width="99" style="2" customWidth="1"/>
    <col min="5" max="5" width="9.42578125" style="2" bestFit="1" customWidth="1"/>
    <col min="6" max="6" width="24.7109375" style="2" customWidth="1"/>
    <col min="7" max="16384" width="9.140625" style="2"/>
  </cols>
  <sheetData>
    <row r="1" spans="1:6" ht="13.5" x14ac:dyDescent="0.25">
      <c r="D1" s="14" t="s">
        <v>696</v>
      </c>
    </row>
    <row r="2" spans="1:6" ht="14.25" thickBot="1" x14ac:dyDescent="0.3">
      <c r="A2" s="16" t="s">
        <v>697</v>
      </c>
      <c r="B2" s="16" t="s">
        <v>698</v>
      </c>
      <c r="C2" s="16" t="s">
        <v>695</v>
      </c>
      <c r="D2" s="17" t="s">
        <v>664</v>
      </c>
      <c r="E2" s="18" t="s">
        <v>694</v>
      </c>
      <c r="F2" s="16" t="s">
        <v>700</v>
      </c>
    </row>
    <row r="3" spans="1:6" ht="13.5" x14ac:dyDescent="0.25">
      <c r="A3" s="2" t="s">
        <v>85</v>
      </c>
      <c r="B3" s="2" t="s">
        <v>84</v>
      </c>
      <c r="C3" s="2" t="s">
        <v>184</v>
      </c>
      <c r="D3" s="2" t="s">
        <v>75</v>
      </c>
      <c r="E3" s="2">
        <v>527</v>
      </c>
      <c r="F3" s="2" t="s">
        <v>74</v>
      </c>
    </row>
    <row r="4" spans="1:6" ht="13.5" x14ac:dyDescent="0.25">
      <c r="A4" s="2" t="s">
        <v>81</v>
      </c>
      <c r="B4" s="2" t="s">
        <v>80</v>
      </c>
      <c r="C4" s="2" t="s">
        <v>184</v>
      </c>
      <c r="D4" s="2" t="s">
        <v>76</v>
      </c>
      <c r="E4" s="2">
        <v>355</v>
      </c>
      <c r="F4" s="2" t="s">
        <v>77</v>
      </c>
    </row>
    <row r="5" spans="1:6" ht="13.5" x14ac:dyDescent="0.25">
      <c r="D5" s="2" t="s">
        <v>83</v>
      </c>
      <c r="E5" s="2">
        <v>913</v>
      </c>
      <c r="F5" s="2" t="s">
        <v>82</v>
      </c>
    </row>
    <row r="6" spans="1:6" ht="13.5" x14ac:dyDescent="0.25">
      <c r="B6" s="2">
        <v>1</v>
      </c>
      <c r="C6" s="1" t="s">
        <v>51</v>
      </c>
      <c r="D6" s="2" t="s">
        <v>53</v>
      </c>
      <c r="E6" s="2">
        <v>716</v>
      </c>
      <c r="F6" s="1" t="s">
        <v>52</v>
      </c>
    </row>
    <row r="7" spans="1:6" ht="13.5" x14ac:dyDescent="0.25">
      <c r="B7" s="2">
        <v>2</v>
      </c>
      <c r="C7" s="2" t="s">
        <v>58</v>
      </c>
      <c r="D7" s="2" t="s">
        <v>54</v>
      </c>
      <c r="E7" s="2">
        <v>135</v>
      </c>
      <c r="F7" s="2" t="s">
        <v>57</v>
      </c>
    </row>
    <row r="8" spans="1:6" ht="13.5" x14ac:dyDescent="0.25">
      <c r="B8" s="2">
        <v>3</v>
      </c>
      <c r="C8" s="2" t="s">
        <v>61</v>
      </c>
      <c r="D8" s="2" t="s">
        <v>55</v>
      </c>
      <c r="E8" s="2">
        <v>249</v>
      </c>
      <c r="F8" s="2" t="s">
        <v>56</v>
      </c>
    </row>
    <row r="9" spans="1:6" ht="13.5" x14ac:dyDescent="0.25">
      <c r="B9" s="2">
        <v>4</v>
      </c>
      <c r="C9" s="2" t="s">
        <v>64</v>
      </c>
      <c r="D9" s="2" t="s">
        <v>59</v>
      </c>
      <c r="E9" s="2">
        <v>351</v>
      </c>
      <c r="F9" s="2" t="s">
        <v>60</v>
      </c>
    </row>
    <row r="10" spans="1:6" ht="13.5" x14ac:dyDescent="0.25">
      <c r="B10" s="2">
        <v>5</v>
      </c>
      <c r="C10" s="2" t="s">
        <v>66</v>
      </c>
      <c r="D10" s="2" t="s">
        <v>62</v>
      </c>
      <c r="E10" s="2">
        <v>366</v>
      </c>
      <c r="F10" s="2" t="s">
        <v>63</v>
      </c>
    </row>
    <row r="11" spans="1:6" ht="13.5" x14ac:dyDescent="0.25">
      <c r="B11" s="2">
        <v>6</v>
      </c>
      <c r="C11" s="2" t="s">
        <v>69</v>
      </c>
      <c r="D11" s="2" t="s">
        <v>86</v>
      </c>
      <c r="E11" s="2">
        <v>493</v>
      </c>
      <c r="F11" s="2" t="s">
        <v>65</v>
      </c>
    </row>
    <row r="12" spans="1:6" ht="13.5" x14ac:dyDescent="0.25">
      <c r="B12" s="2">
        <v>7</v>
      </c>
      <c r="C12" s="2" t="s">
        <v>71</v>
      </c>
      <c r="D12" s="2" t="s">
        <v>67</v>
      </c>
      <c r="E12" s="2">
        <v>229</v>
      </c>
      <c r="F12" s="2" t="s">
        <v>68</v>
      </c>
    </row>
    <row r="13" spans="1:6" s="13" customFormat="1" ht="13.5" x14ac:dyDescent="0.25">
      <c r="A13" s="13" t="s">
        <v>90</v>
      </c>
      <c r="B13" s="13" t="s">
        <v>73</v>
      </c>
      <c r="C13" s="13" t="s">
        <v>72</v>
      </c>
      <c r="D13" s="13" t="s">
        <v>91</v>
      </c>
      <c r="E13" s="13">
        <v>313</v>
      </c>
      <c r="F13" s="13" t="s">
        <v>70</v>
      </c>
    </row>
    <row r="14" spans="1:6" ht="13.5" x14ac:dyDescent="0.25">
      <c r="D14" s="2" t="s">
        <v>79</v>
      </c>
      <c r="E14" s="2">
        <v>828</v>
      </c>
      <c r="F14" s="2" t="s">
        <v>78</v>
      </c>
    </row>
    <row r="15" spans="1:6" ht="13.5" x14ac:dyDescent="0.25"/>
    <row r="16" spans="1:6" ht="13.5" x14ac:dyDescent="0.25">
      <c r="C16" s="2" t="s">
        <v>88</v>
      </c>
      <c r="D16" s="2" t="s">
        <v>87</v>
      </c>
      <c r="E16" s="2">
        <v>512</v>
      </c>
      <c r="F16" s="1" t="s">
        <v>89</v>
      </c>
    </row>
    <row r="17" spans="3:6" ht="13.5" x14ac:dyDescent="0.25"/>
    <row r="18" spans="3:6" ht="13.5" x14ac:dyDescent="0.25">
      <c r="C18" s="14" t="s">
        <v>703</v>
      </c>
      <c r="D18" s="6" t="s">
        <v>67</v>
      </c>
      <c r="E18" s="6" t="s">
        <v>699</v>
      </c>
      <c r="F18" s="6" t="s">
        <v>700</v>
      </c>
    </row>
    <row r="19" spans="3:6" ht="13.5" x14ac:dyDescent="0.25">
      <c r="C19" s="10">
        <v>1</v>
      </c>
      <c r="D19" s="19" t="s">
        <v>92</v>
      </c>
      <c r="E19" s="7">
        <v>0.56999999999999995</v>
      </c>
      <c r="F19" s="1" t="s">
        <v>627</v>
      </c>
    </row>
    <row r="20" spans="3:6" ht="13.5" x14ac:dyDescent="0.25">
      <c r="C20" s="10">
        <v>2</v>
      </c>
      <c r="D20" s="20" t="s">
        <v>93</v>
      </c>
      <c r="E20" s="7">
        <v>0.59</v>
      </c>
      <c r="F20" s="1" t="s">
        <v>628</v>
      </c>
    </row>
    <row r="21" spans="3:6" ht="13.5" x14ac:dyDescent="0.25">
      <c r="C21" s="10">
        <v>3</v>
      </c>
      <c r="D21" s="21" t="s">
        <v>94</v>
      </c>
      <c r="E21" s="7">
        <v>0.74</v>
      </c>
      <c r="F21" s="1" t="s">
        <v>629</v>
      </c>
    </row>
    <row r="22" spans="3:6" ht="13.5" x14ac:dyDescent="0.25">
      <c r="C22" s="10">
        <v>4</v>
      </c>
      <c r="D22" s="22" t="s">
        <v>95</v>
      </c>
      <c r="E22" s="7">
        <v>0.42</v>
      </c>
      <c r="F22" s="1" t="s">
        <v>630</v>
      </c>
    </row>
    <row r="23" spans="3:6" ht="13.5" x14ac:dyDescent="0.25">
      <c r="C23" s="10">
        <v>5</v>
      </c>
      <c r="D23" s="22" t="s">
        <v>96</v>
      </c>
      <c r="E23" s="7">
        <v>0.44</v>
      </c>
      <c r="F23" s="1" t="s">
        <v>631</v>
      </c>
    </row>
    <row r="24" spans="3:6" ht="13.5" x14ac:dyDescent="0.25">
      <c r="C24" s="10">
        <v>6</v>
      </c>
      <c r="D24" s="22" t="s">
        <v>97</v>
      </c>
      <c r="E24" s="7">
        <v>0.45</v>
      </c>
      <c r="F24" s="1" t="s">
        <v>632</v>
      </c>
    </row>
    <row r="25" spans="3:6" ht="13.5" x14ac:dyDescent="0.25">
      <c r="C25" s="10">
        <v>7</v>
      </c>
      <c r="D25" s="22" t="s">
        <v>98</v>
      </c>
      <c r="E25" s="7">
        <v>0.43</v>
      </c>
      <c r="F25" s="1" t="s">
        <v>633</v>
      </c>
    </row>
    <row r="26" spans="3:6" ht="13.5" x14ac:dyDescent="0.25">
      <c r="C26" s="10">
        <v>8</v>
      </c>
      <c r="D26" s="22" t="s">
        <v>99</v>
      </c>
      <c r="E26" s="7">
        <v>0.41</v>
      </c>
      <c r="F26" s="1" t="s">
        <v>634</v>
      </c>
    </row>
    <row r="27" spans="3:6" ht="13.5" x14ac:dyDescent="0.25">
      <c r="C27" s="10">
        <v>9</v>
      </c>
      <c r="D27" s="22" t="s">
        <v>100</v>
      </c>
      <c r="E27" s="7">
        <v>0.43</v>
      </c>
      <c r="F27" s="1" t="s">
        <v>635</v>
      </c>
    </row>
    <row r="28" spans="3:6" ht="14.25" thickBot="1" x14ac:dyDescent="0.3">
      <c r="C28" s="10">
        <v>10</v>
      </c>
      <c r="D28" s="22" t="s">
        <v>101</v>
      </c>
      <c r="E28" s="7">
        <v>0.42</v>
      </c>
      <c r="F28" s="2" t="s">
        <v>636</v>
      </c>
    </row>
    <row r="29" spans="3:6" ht="14.25" thickBot="1" x14ac:dyDescent="0.3">
      <c r="C29" s="10"/>
      <c r="E29" s="15">
        <f>AVERAGE(E19:E28)</f>
        <v>0.48999999999999994</v>
      </c>
    </row>
    <row r="30" spans="3:6" ht="13.5" x14ac:dyDescent="0.25">
      <c r="C30" s="14"/>
      <c r="D30" s="6" t="s">
        <v>86</v>
      </c>
    </row>
    <row r="31" spans="3:6" ht="13.5" x14ac:dyDescent="0.25">
      <c r="C31" s="10">
        <v>1</v>
      </c>
      <c r="D31" s="23" t="s">
        <v>102</v>
      </c>
      <c r="E31" s="7">
        <v>0.73</v>
      </c>
      <c r="F31" s="1" t="s">
        <v>108</v>
      </c>
    </row>
    <row r="32" spans="3:6" ht="13.5" x14ac:dyDescent="0.25">
      <c r="C32" s="10">
        <v>2</v>
      </c>
      <c r="D32" s="24" t="s">
        <v>103</v>
      </c>
      <c r="E32" s="7">
        <v>0.35</v>
      </c>
      <c r="F32" s="1" t="s">
        <v>109</v>
      </c>
    </row>
    <row r="33" spans="3:6" ht="13.5" x14ac:dyDescent="0.25">
      <c r="C33" s="10">
        <v>3</v>
      </c>
      <c r="D33" s="25" t="s">
        <v>110</v>
      </c>
      <c r="E33" s="7">
        <v>0.34</v>
      </c>
      <c r="F33" s="1" t="s">
        <v>111</v>
      </c>
    </row>
    <row r="34" spans="3:6" ht="13.5" x14ac:dyDescent="0.25">
      <c r="C34" s="10">
        <v>4</v>
      </c>
      <c r="D34" s="23" t="s">
        <v>104</v>
      </c>
      <c r="E34" s="7">
        <v>0.73</v>
      </c>
      <c r="F34" s="1" t="s">
        <v>112</v>
      </c>
    </row>
    <row r="35" spans="3:6" ht="13.5" x14ac:dyDescent="0.25">
      <c r="C35" s="10">
        <v>5</v>
      </c>
      <c r="D35" s="26" t="s">
        <v>105</v>
      </c>
      <c r="E35" s="7">
        <v>0.28000000000000003</v>
      </c>
      <c r="F35" s="1" t="s">
        <v>113</v>
      </c>
    </row>
    <row r="36" spans="3:6" ht="13.5" x14ac:dyDescent="0.25">
      <c r="C36" s="10">
        <v>6</v>
      </c>
      <c r="D36" s="26" t="s">
        <v>106</v>
      </c>
      <c r="E36" s="7">
        <v>0.26</v>
      </c>
      <c r="F36" s="1" t="s">
        <v>114</v>
      </c>
    </row>
    <row r="37" spans="3:6" ht="13.5" x14ac:dyDescent="0.25">
      <c r="C37" s="10">
        <v>7</v>
      </c>
      <c r="D37" s="26" t="s">
        <v>115</v>
      </c>
      <c r="E37" s="7">
        <v>0.27</v>
      </c>
      <c r="F37" s="1" t="s">
        <v>116</v>
      </c>
    </row>
    <row r="38" spans="3:6" ht="13.5" x14ac:dyDescent="0.25">
      <c r="C38" s="10">
        <v>8</v>
      </c>
      <c r="D38" s="26" t="s">
        <v>107</v>
      </c>
      <c r="E38" s="7">
        <v>0.25</v>
      </c>
      <c r="F38" s="1" t="s">
        <v>117</v>
      </c>
    </row>
    <row r="39" spans="3:6" ht="13.5" x14ac:dyDescent="0.25">
      <c r="C39" s="10">
        <v>9</v>
      </c>
      <c r="D39" s="26" t="s">
        <v>118</v>
      </c>
      <c r="E39" s="7">
        <v>0.22</v>
      </c>
      <c r="F39" s="1" t="s">
        <v>119</v>
      </c>
    </row>
    <row r="40" spans="3:6" ht="14.25" thickBot="1" x14ac:dyDescent="0.3">
      <c r="C40" s="10">
        <v>10</v>
      </c>
      <c r="D40" s="26" t="s">
        <v>120</v>
      </c>
      <c r="E40" s="7">
        <v>0.24</v>
      </c>
      <c r="F40" s="1" t="s">
        <v>121</v>
      </c>
    </row>
    <row r="41" spans="3:6" ht="14.25" thickBot="1" x14ac:dyDescent="0.3">
      <c r="C41" s="10"/>
      <c r="E41" s="15">
        <f>AVERAGE(E31:E40)</f>
        <v>0.3670000000000001</v>
      </c>
    </row>
    <row r="42" spans="3:6" ht="13.5" x14ac:dyDescent="0.25">
      <c r="C42" s="14"/>
      <c r="D42" s="6" t="s">
        <v>62</v>
      </c>
    </row>
    <row r="43" spans="3:6" ht="13.5" x14ac:dyDescent="0.25">
      <c r="C43" s="10">
        <v>1</v>
      </c>
      <c r="D43" s="23" t="s">
        <v>122</v>
      </c>
      <c r="E43" s="7">
        <v>0.76</v>
      </c>
      <c r="F43" s="1" t="s">
        <v>123</v>
      </c>
    </row>
    <row r="44" spans="3:6" ht="13.5" x14ac:dyDescent="0.25">
      <c r="C44" s="10">
        <v>2</v>
      </c>
      <c r="D44" s="24" t="s">
        <v>124</v>
      </c>
      <c r="E44" s="7">
        <v>0.42</v>
      </c>
      <c r="F44" s="1" t="s">
        <v>125</v>
      </c>
    </row>
    <row r="45" spans="3:6" ht="13.5" x14ac:dyDescent="0.25">
      <c r="C45" s="10">
        <v>3</v>
      </c>
      <c r="D45" s="25" t="s">
        <v>126</v>
      </c>
      <c r="E45" s="7">
        <v>0.4</v>
      </c>
      <c r="F45" s="1" t="s">
        <v>127</v>
      </c>
    </row>
    <row r="46" spans="3:6" ht="13.5" x14ac:dyDescent="0.25">
      <c r="C46" s="10">
        <v>4</v>
      </c>
      <c r="D46" s="26" t="s">
        <v>128</v>
      </c>
      <c r="E46" s="7">
        <v>0.27</v>
      </c>
      <c r="F46" s="1" t="s">
        <v>129</v>
      </c>
    </row>
    <row r="47" spans="3:6" ht="13.5" x14ac:dyDescent="0.25">
      <c r="C47" s="10">
        <v>5</v>
      </c>
      <c r="D47" s="26" t="s">
        <v>130</v>
      </c>
      <c r="E47" s="7">
        <v>0.26</v>
      </c>
      <c r="F47" s="1" t="s">
        <v>131</v>
      </c>
    </row>
    <row r="48" spans="3:6" ht="13.5" x14ac:dyDescent="0.25">
      <c r="C48" s="10">
        <v>6</v>
      </c>
      <c r="D48" s="26" t="s">
        <v>132</v>
      </c>
      <c r="E48" s="7">
        <v>0.3</v>
      </c>
      <c r="F48" s="1" t="s">
        <v>133</v>
      </c>
    </row>
    <row r="49" spans="3:6" ht="13.5" x14ac:dyDescent="0.25">
      <c r="C49" s="10">
        <v>7</v>
      </c>
      <c r="D49" s="26" t="s">
        <v>134</v>
      </c>
      <c r="E49" s="7">
        <v>0.26</v>
      </c>
      <c r="F49" s="1" t="s">
        <v>135</v>
      </c>
    </row>
    <row r="50" spans="3:6" ht="13.5" x14ac:dyDescent="0.25">
      <c r="C50" s="10">
        <v>8</v>
      </c>
      <c r="D50" s="27" t="s">
        <v>136</v>
      </c>
      <c r="E50" s="7">
        <v>0.28000000000000003</v>
      </c>
      <c r="F50" s="1" t="s">
        <v>137</v>
      </c>
    </row>
    <row r="51" spans="3:6" ht="13.5" x14ac:dyDescent="0.25">
      <c r="C51" s="10">
        <v>9</v>
      </c>
      <c r="D51" s="26" t="s">
        <v>138</v>
      </c>
      <c r="E51" s="7">
        <v>0.28000000000000003</v>
      </c>
      <c r="F51" s="1" t="s">
        <v>139</v>
      </c>
    </row>
    <row r="52" spans="3:6" ht="14.25" thickBot="1" x14ac:dyDescent="0.3">
      <c r="C52" s="10">
        <v>10</v>
      </c>
      <c r="D52" s="26" t="s">
        <v>140</v>
      </c>
      <c r="E52" s="7">
        <v>0.25</v>
      </c>
      <c r="F52" s="1" t="s">
        <v>141</v>
      </c>
    </row>
    <row r="53" spans="3:6" ht="14.25" thickBot="1" x14ac:dyDescent="0.3">
      <c r="C53" s="10"/>
      <c r="E53" s="15">
        <f>AVERAGE(E43:E52)</f>
        <v>0.34800000000000003</v>
      </c>
    </row>
    <row r="54" spans="3:6" ht="13.5" x14ac:dyDescent="0.25">
      <c r="C54" s="10"/>
      <c r="D54" s="6" t="s">
        <v>59</v>
      </c>
    </row>
    <row r="55" spans="3:6" ht="13.5" x14ac:dyDescent="0.25">
      <c r="C55" s="10">
        <v>1</v>
      </c>
      <c r="D55" s="25" t="s">
        <v>142</v>
      </c>
      <c r="E55" s="7">
        <v>0.45</v>
      </c>
      <c r="F55" s="1" t="s">
        <v>143</v>
      </c>
    </row>
    <row r="56" spans="3:6" ht="13.5" x14ac:dyDescent="0.25">
      <c r="C56" s="10">
        <v>2</v>
      </c>
      <c r="D56" s="24" t="s">
        <v>144</v>
      </c>
      <c r="E56" s="7">
        <v>0.47</v>
      </c>
      <c r="F56" s="1" t="s">
        <v>145</v>
      </c>
    </row>
    <row r="57" spans="3:6" ht="13.5" x14ac:dyDescent="0.25">
      <c r="C57" s="10">
        <v>3</v>
      </c>
      <c r="D57" s="23" t="s">
        <v>146</v>
      </c>
      <c r="E57" s="7">
        <v>0.84</v>
      </c>
      <c r="F57" s="1" t="s">
        <v>147</v>
      </c>
    </row>
    <row r="58" spans="3:6" ht="13.5" x14ac:dyDescent="0.25">
      <c r="C58" s="10">
        <v>4</v>
      </c>
      <c r="D58" s="22" t="s">
        <v>162</v>
      </c>
      <c r="E58" s="7">
        <v>0.83</v>
      </c>
      <c r="F58" s="1" t="s">
        <v>163</v>
      </c>
    </row>
    <row r="59" spans="3:6" ht="13.5" x14ac:dyDescent="0.25">
      <c r="C59" s="10">
        <v>5</v>
      </c>
      <c r="D59" s="26" t="s">
        <v>148</v>
      </c>
      <c r="E59" s="7">
        <v>0.28999999999999998</v>
      </c>
      <c r="F59" s="1" t="s">
        <v>149</v>
      </c>
    </row>
    <row r="60" spans="3:6" ht="13.5" x14ac:dyDescent="0.25">
      <c r="C60" s="10">
        <v>6</v>
      </c>
      <c r="D60" s="26" t="s">
        <v>150</v>
      </c>
      <c r="E60" s="7">
        <v>0.27</v>
      </c>
      <c r="F60" s="1" t="s">
        <v>151</v>
      </c>
    </row>
    <row r="61" spans="3:6" ht="13.5" x14ac:dyDescent="0.25">
      <c r="C61" s="10">
        <v>7</v>
      </c>
      <c r="D61" s="27" t="s">
        <v>152</v>
      </c>
      <c r="E61" s="7">
        <v>0.28999999999999998</v>
      </c>
      <c r="F61" s="1" t="s">
        <v>153</v>
      </c>
    </row>
    <row r="62" spans="3:6" ht="13.5" x14ac:dyDescent="0.25">
      <c r="C62" s="10">
        <v>8</v>
      </c>
      <c r="D62" s="26" t="s">
        <v>154</v>
      </c>
      <c r="E62" s="7">
        <v>0.27</v>
      </c>
      <c r="F62" s="1" t="s">
        <v>155</v>
      </c>
    </row>
    <row r="63" spans="3:6" ht="13.5" x14ac:dyDescent="0.25">
      <c r="C63" s="10">
        <v>9</v>
      </c>
      <c r="D63" s="26" t="s">
        <v>156</v>
      </c>
      <c r="E63" s="7">
        <v>0.37</v>
      </c>
      <c r="F63" s="1" t="s">
        <v>157</v>
      </c>
    </row>
    <row r="64" spans="3:6" ht="13.5" x14ac:dyDescent="0.25">
      <c r="C64" s="10">
        <v>10</v>
      </c>
      <c r="D64" s="26" t="s">
        <v>158</v>
      </c>
      <c r="E64" s="7">
        <v>0.32</v>
      </c>
      <c r="F64" s="1" t="s">
        <v>159</v>
      </c>
    </row>
    <row r="65" spans="3:6" ht="14.25" thickBot="1" x14ac:dyDescent="0.3">
      <c r="C65" s="10">
        <v>11</v>
      </c>
      <c r="D65" s="26" t="s">
        <v>160</v>
      </c>
      <c r="E65" s="7">
        <v>0.26</v>
      </c>
      <c r="F65" s="1" t="s">
        <v>161</v>
      </c>
    </row>
    <row r="66" spans="3:6" ht="14.25" thickBot="1" x14ac:dyDescent="0.3">
      <c r="C66" s="10"/>
      <c r="E66" s="15">
        <f>AVERAGE(E56:E65)</f>
        <v>0.42099999999999999</v>
      </c>
    </row>
    <row r="67" spans="3:6" ht="13.5" x14ac:dyDescent="0.25">
      <c r="C67" s="10"/>
      <c r="D67" s="6" t="s">
        <v>55</v>
      </c>
    </row>
    <row r="68" spans="3:6" ht="13.5" x14ac:dyDescent="0.25">
      <c r="C68" s="10">
        <v>1</v>
      </c>
      <c r="D68" s="23" t="s">
        <v>164</v>
      </c>
      <c r="E68" s="7">
        <v>0.82</v>
      </c>
      <c r="F68" s="1" t="s">
        <v>165</v>
      </c>
    </row>
    <row r="69" spans="3:6" ht="13.5" x14ac:dyDescent="0.25">
      <c r="C69" s="10">
        <v>2</v>
      </c>
      <c r="D69" s="25" t="s">
        <v>166</v>
      </c>
      <c r="E69" s="7">
        <v>0.56000000000000005</v>
      </c>
      <c r="F69" s="1" t="s">
        <v>167</v>
      </c>
    </row>
    <row r="70" spans="3:6" ht="13.5" x14ac:dyDescent="0.25">
      <c r="C70" s="10">
        <v>3</v>
      </c>
      <c r="D70" s="24" t="s">
        <v>168</v>
      </c>
      <c r="E70" s="7">
        <v>0.54</v>
      </c>
      <c r="F70" s="1" t="s">
        <v>169</v>
      </c>
    </row>
    <row r="71" spans="3:6" ht="13.5" x14ac:dyDescent="0.25">
      <c r="C71" s="10">
        <v>4</v>
      </c>
      <c r="D71" s="26" t="s">
        <v>170</v>
      </c>
      <c r="E71" s="7">
        <v>0.48</v>
      </c>
      <c r="F71" s="1" t="s">
        <v>171</v>
      </c>
    </row>
    <row r="72" spans="3:6" ht="13.5" x14ac:dyDescent="0.25">
      <c r="C72" s="10">
        <v>5</v>
      </c>
      <c r="D72" s="27" t="s">
        <v>172</v>
      </c>
      <c r="E72" s="7">
        <v>0.46</v>
      </c>
      <c r="F72" s="1" t="s">
        <v>173</v>
      </c>
    </row>
    <row r="73" spans="3:6" ht="13.5" x14ac:dyDescent="0.25">
      <c r="C73" s="10">
        <v>6</v>
      </c>
      <c r="D73" s="26" t="s">
        <v>174</v>
      </c>
      <c r="E73" s="7">
        <v>0.43</v>
      </c>
      <c r="F73" s="1" t="s">
        <v>175</v>
      </c>
    </row>
    <row r="74" spans="3:6" ht="13.5" x14ac:dyDescent="0.25">
      <c r="C74" s="10">
        <v>7</v>
      </c>
      <c r="D74" s="26" t="s">
        <v>176</v>
      </c>
      <c r="E74" s="7">
        <v>0.42</v>
      </c>
      <c r="F74" s="1" t="s">
        <v>177</v>
      </c>
    </row>
    <row r="75" spans="3:6" ht="13.5" x14ac:dyDescent="0.25">
      <c r="C75" s="10">
        <v>8</v>
      </c>
      <c r="D75" s="26" t="s">
        <v>178</v>
      </c>
      <c r="E75" s="7">
        <v>0.44</v>
      </c>
      <c r="F75" s="1" t="s">
        <v>179</v>
      </c>
    </row>
    <row r="76" spans="3:6" ht="13.5" x14ac:dyDescent="0.25">
      <c r="C76" s="10">
        <v>9</v>
      </c>
      <c r="D76" s="26" t="s">
        <v>180</v>
      </c>
      <c r="E76" s="7">
        <v>0.47</v>
      </c>
      <c r="F76" s="1" t="s">
        <v>181</v>
      </c>
    </row>
    <row r="77" spans="3:6" ht="14.25" thickBot="1" x14ac:dyDescent="0.3">
      <c r="C77" s="10">
        <v>10</v>
      </c>
      <c r="D77" s="26" t="s">
        <v>182</v>
      </c>
      <c r="E77" s="7">
        <v>0.48</v>
      </c>
      <c r="F77" s="1" t="s">
        <v>183</v>
      </c>
    </row>
    <row r="78" spans="3:6" ht="14.25" thickBot="1" x14ac:dyDescent="0.3">
      <c r="C78" s="10"/>
      <c r="E78" s="15">
        <f>AVERAGE(E68:E77)</f>
        <v>0.51</v>
      </c>
    </row>
    <row r="79" spans="3:6" ht="13.5" x14ac:dyDescent="0.25">
      <c r="C79" s="10"/>
      <c r="D79" s="6" t="s">
        <v>54</v>
      </c>
      <c r="E79" s="7"/>
    </row>
    <row r="80" spans="3:6" ht="13.5" x14ac:dyDescent="0.25">
      <c r="C80" s="10">
        <v>1</v>
      </c>
      <c r="D80" s="23" t="s">
        <v>186</v>
      </c>
      <c r="E80" s="7">
        <v>0.83</v>
      </c>
      <c r="F80" s="1" t="s">
        <v>187</v>
      </c>
    </row>
    <row r="81" spans="3:6" ht="13.5" x14ac:dyDescent="0.25">
      <c r="C81" s="10">
        <v>2</v>
      </c>
      <c r="D81" s="24" t="s">
        <v>188</v>
      </c>
      <c r="E81" s="7">
        <v>0.47</v>
      </c>
      <c r="F81" s="1" t="s">
        <v>189</v>
      </c>
    </row>
    <row r="82" spans="3:6" ht="13.5" x14ac:dyDescent="0.25">
      <c r="C82" s="10">
        <v>3</v>
      </c>
      <c r="D82" s="25" t="s">
        <v>190</v>
      </c>
      <c r="E82" s="7">
        <v>0.43</v>
      </c>
      <c r="F82" s="1" t="s">
        <v>191</v>
      </c>
    </row>
    <row r="83" spans="3:6" ht="13.5" x14ac:dyDescent="0.25">
      <c r="C83" s="10">
        <v>4</v>
      </c>
      <c r="D83" s="26" t="s">
        <v>192</v>
      </c>
      <c r="E83" s="7">
        <v>0.38</v>
      </c>
      <c r="F83" s="1" t="s">
        <v>193</v>
      </c>
    </row>
    <row r="84" spans="3:6" ht="13.5" x14ac:dyDescent="0.25">
      <c r="C84" s="10">
        <v>5</v>
      </c>
      <c r="D84" s="26" t="s">
        <v>194</v>
      </c>
      <c r="E84" s="7">
        <v>0.34</v>
      </c>
      <c r="F84" s="1" t="s">
        <v>195</v>
      </c>
    </row>
    <row r="85" spans="3:6" ht="13.5" x14ac:dyDescent="0.25">
      <c r="C85" s="10">
        <v>6</v>
      </c>
      <c r="D85" s="27" t="s">
        <v>196</v>
      </c>
      <c r="E85" s="7">
        <v>0.28000000000000003</v>
      </c>
      <c r="F85" s="1" t="s">
        <v>197</v>
      </c>
    </row>
    <row r="86" spans="3:6" ht="13.5" x14ac:dyDescent="0.25">
      <c r="C86" s="10">
        <v>7</v>
      </c>
      <c r="D86" s="26" t="s">
        <v>198</v>
      </c>
      <c r="E86" s="7">
        <v>0.34</v>
      </c>
      <c r="F86" s="1" t="s">
        <v>199</v>
      </c>
    </row>
    <row r="87" spans="3:6" ht="13.5" x14ac:dyDescent="0.25">
      <c r="C87" s="10">
        <v>8</v>
      </c>
      <c r="D87" s="26" t="s">
        <v>200</v>
      </c>
      <c r="E87" s="7">
        <v>0.31</v>
      </c>
      <c r="F87" s="1" t="s">
        <v>201</v>
      </c>
    </row>
    <row r="88" spans="3:6" ht="13.5" x14ac:dyDescent="0.25">
      <c r="C88" s="10">
        <v>9</v>
      </c>
      <c r="D88" s="26" t="s">
        <v>202</v>
      </c>
      <c r="E88" s="7">
        <v>0.3</v>
      </c>
      <c r="F88" s="1" t="s">
        <v>203</v>
      </c>
    </row>
    <row r="89" spans="3:6" ht="14.25" thickBot="1" x14ac:dyDescent="0.3">
      <c r="C89" s="10">
        <v>10</v>
      </c>
      <c r="D89" s="26" t="s">
        <v>204</v>
      </c>
      <c r="E89" s="7">
        <v>0.28999999999999998</v>
      </c>
      <c r="F89" s="1" t="s">
        <v>205</v>
      </c>
    </row>
    <row r="90" spans="3:6" ht="14.25" thickBot="1" x14ac:dyDescent="0.3">
      <c r="C90" s="10"/>
      <c r="E90" s="15">
        <f>AVERAGE(E80:E89)</f>
        <v>0.39699999999999991</v>
      </c>
    </row>
    <row r="91" spans="3:6" ht="13.5" x14ac:dyDescent="0.25">
      <c r="C91" s="10"/>
      <c r="D91" s="6" t="s">
        <v>53</v>
      </c>
    </row>
    <row r="92" spans="3:6" ht="13.5" x14ac:dyDescent="0.25">
      <c r="C92" s="10">
        <v>1</v>
      </c>
      <c r="D92" s="23" t="s">
        <v>206</v>
      </c>
      <c r="E92" s="7">
        <v>0.79</v>
      </c>
      <c r="F92" s="1" t="s">
        <v>207</v>
      </c>
    </row>
    <row r="93" spans="3:6" ht="13.5" x14ac:dyDescent="0.25">
      <c r="C93" s="10">
        <v>2</v>
      </c>
      <c r="D93" s="28" t="s">
        <v>208</v>
      </c>
      <c r="E93" s="7">
        <v>0.46</v>
      </c>
      <c r="F93" s="1" t="s">
        <v>209</v>
      </c>
    </row>
    <row r="94" spans="3:6" ht="13.5" x14ac:dyDescent="0.25">
      <c r="C94" s="10">
        <v>3</v>
      </c>
      <c r="D94" s="24" t="s">
        <v>210</v>
      </c>
      <c r="E94" s="7">
        <v>0.45</v>
      </c>
      <c r="F94" s="1" t="s">
        <v>211</v>
      </c>
    </row>
    <row r="95" spans="3:6" ht="13.5" x14ac:dyDescent="0.25">
      <c r="C95" s="10">
        <v>4</v>
      </c>
      <c r="D95" s="26" t="s">
        <v>212</v>
      </c>
      <c r="E95" s="7">
        <v>0.28000000000000003</v>
      </c>
      <c r="F95" s="1" t="s">
        <v>213</v>
      </c>
    </row>
    <row r="96" spans="3:6" ht="13.5" x14ac:dyDescent="0.25">
      <c r="C96" s="10">
        <v>5</v>
      </c>
      <c r="D96" s="26" t="s">
        <v>214</v>
      </c>
      <c r="E96" s="7">
        <v>0.3</v>
      </c>
      <c r="F96" s="1" t="s">
        <v>215</v>
      </c>
    </row>
    <row r="97" spans="3:6" ht="13.5" x14ac:dyDescent="0.25">
      <c r="C97" s="10">
        <v>6</v>
      </c>
      <c r="D97" s="26" t="s">
        <v>216</v>
      </c>
      <c r="E97" s="7">
        <v>0.3</v>
      </c>
      <c r="F97" s="1" t="s">
        <v>217</v>
      </c>
    </row>
    <row r="98" spans="3:6" ht="13.5" x14ac:dyDescent="0.25">
      <c r="C98" s="10">
        <v>7</v>
      </c>
      <c r="D98" s="26" t="s">
        <v>218</v>
      </c>
      <c r="E98" s="7">
        <v>0.28999999999999998</v>
      </c>
      <c r="F98" s="1" t="s">
        <v>219</v>
      </c>
    </row>
    <row r="99" spans="3:6" ht="13.5" x14ac:dyDescent="0.25">
      <c r="C99" s="10">
        <v>8</v>
      </c>
      <c r="D99" s="26" t="s">
        <v>220</v>
      </c>
      <c r="E99" s="7">
        <v>0.31</v>
      </c>
      <c r="F99" s="1" t="s">
        <v>221</v>
      </c>
    </row>
    <row r="100" spans="3:6" ht="13.5" x14ac:dyDescent="0.25">
      <c r="C100" s="10">
        <v>9</v>
      </c>
      <c r="D100" s="26" t="s">
        <v>222</v>
      </c>
      <c r="E100" s="7">
        <v>0.32</v>
      </c>
      <c r="F100" s="1" t="s">
        <v>223</v>
      </c>
    </row>
    <row r="101" spans="3:6" ht="14.25" thickBot="1" x14ac:dyDescent="0.3">
      <c r="C101" s="10">
        <v>10</v>
      </c>
      <c r="D101" s="26" t="s">
        <v>224</v>
      </c>
      <c r="E101" s="7">
        <v>0.31</v>
      </c>
      <c r="F101" s="1" t="s">
        <v>225</v>
      </c>
    </row>
    <row r="102" spans="3:6" ht="14.25" thickBot="1" x14ac:dyDescent="0.3">
      <c r="C102" s="10"/>
      <c r="E102" s="15">
        <f>AVERAGE(E92:E101)</f>
        <v>0.38099999999999995</v>
      </c>
    </row>
    <row r="103" spans="3:6" ht="13.5" x14ac:dyDescent="0.25">
      <c r="C103" s="10"/>
    </row>
    <row r="104" spans="3:6" ht="14.25" thickBot="1" x14ac:dyDescent="0.3">
      <c r="C104" s="10"/>
      <c r="D104" s="18" t="s">
        <v>701</v>
      </c>
      <c r="E104" s="51" t="s">
        <v>693</v>
      </c>
      <c r="F104" s="51"/>
    </row>
    <row r="105" spans="3:6" ht="13.5" x14ac:dyDescent="0.25">
      <c r="C105" s="10">
        <v>1</v>
      </c>
      <c r="D105" s="22" t="s">
        <v>226</v>
      </c>
      <c r="E105" s="7">
        <f>AVERAGE(E21,E31,E43,E57,E68,E80,E92)</f>
        <v>0.78714285714285714</v>
      </c>
      <c r="F105" s="7">
        <f>STDEV(E21,E31,E43,E57,E68,E80,E92)/SQRT(COUNT(E21,E31,E43,E57,E68,E80,E92))</f>
        <v>1.6862791628215013E-2</v>
      </c>
    </row>
    <row r="106" spans="3:6" ht="13.5" x14ac:dyDescent="0.25">
      <c r="C106" s="10">
        <v>2</v>
      </c>
      <c r="D106" s="22" t="s">
        <v>185</v>
      </c>
      <c r="E106" s="7">
        <f>AVERAGE(E19,E32,E44,E56,E70,E81,E94)</f>
        <v>0.46714285714285708</v>
      </c>
      <c r="F106" s="7">
        <f>STDEV(E19,E32,E44,E56,E70,E81,E94)/SQRT(COUNT(E19,E32,E44,E56,E70,E81,E94))</f>
        <v>2.7664166758624455E-2</v>
      </c>
    </row>
    <row r="107" spans="3:6" ht="13.5" x14ac:dyDescent="0.25">
      <c r="C107" s="10">
        <v>3</v>
      </c>
      <c r="D107" s="22" t="s">
        <v>665</v>
      </c>
      <c r="E107" s="7">
        <f>AVERAGE(E20,E33,E45,E55,E69,E82,E93)</f>
        <v>0.46142857142857141</v>
      </c>
      <c r="F107" s="7">
        <f>STDEV(E20,E33,E45,E55,E69,E82,E93)/SQRT(COUNT(E20,E33,E45,E55,E69,E82,E93))</f>
        <v>3.305324502681585E-2</v>
      </c>
    </row>
    <row r="108" spans="3:6" ht="13.5" x14ac:dyDescent="0.25">
      <c r="C108" s="10"/>
      <c r="E108" s="2" t="s">
        <v>184</v>
      </c>
    </row>
    <row r="109" spans="3:6" ht="13.5" x14ac:dyDescent="0.25">
      <c r="C109" s="10"/>
    </row>
    <row r="110" spans="3:6" ht="13.5" x14ac:dyDescent="0.25">
      <c r="C110" s="10" t="s">
        <v>684</v>
      </c>
      <c r="D110" s="10" t="str">
        <f>"- Cas3 - Cas5 - Cas7 - Cas8b - Cas6 -  "</f>
        <v xml:space="preserve">- Cas3 - Cas5 - Cas7 - Cas8b - Cas6 -  </v>
      </c>
      <c r="F110" s="6" t="s">
        <v>700</v>
      </c>
    </row>
    <row r="111" spans="3:6" ht="13.5" x14ac:dyDescent="0.25">
      <c r="C111" s="64">
        <v>1</v>
      </c>
      <c r="D111" s="26" t="s">
        <v>685</v>
      </c>
      <c r="F111" s="1" t="s">
        <v>676</v>
      </c>
    </row>
    <row r="112" spans="3:6" ht="13.5" x14ac:dyDescent="0.25">
      <c r="C112" s="64">
        <v>2</v>
      </c>
      <c r="D112" s="26" t="s">
        <v>686</v>
      </c>
      <c r="F112" s="1" t="s">
        <v>677</v>
      </c>
    </row>
    <row r="113" spans="3:6" ht="13.5" x14ac:dyDescent="0.25">
      <c r="C113" s="64">
        <v>3</v>
      </c>
      <c r="D113" s="26" t="s">
        <v>687</v>
      </c>
      <c r="F113" s="1" t="s">
        <v>678</v>
      </c>
    </row>
    <row r="114" spans="3:6" ht="13.5" x14ac:dyDescent="0.25">
      <c r="C114" s="64">
        <v>4</v>
      </c>
      <c r="D114" s="26" t="s">
        <v>688</v>
      </c>
      <c r="F114" s="1" t="s">
        <v>679</v>
      </c>
    </row>
    <row r="115" spans="3:6" ht="13.5" x14ac:dyDescent="0.25">
      <c r="C115" s="64">
        <v>5</v>
      </c>
      <c r="D115" s="26" t="s">
        <v>689</v>
      </c>
      <c r="F115" s="1" t="s">
        <v>680</v>
      </c>
    </row>
    <row r="116" spans="3:6" ht="13.5" x14ac:dyDescent="0.25">
      <c r="C116" s="64">
        <v>6</v>
      </c>
      <c r="D116" s="26" t="s">
        <v>690</v>
      </c>
      <c r="F116" s="1" t="s">
        <v>681</v>
      </c>
    </row>
    <row r="117" spans="3:6" ht="13.5" x14ac:dyDescent="0.25">
      <c r="C117" s="64">
        <v>7</v>
      </c>
      <c r="D117" s="26" t="s">
        <v>691</v>
      </c>
      <c r="F117" s="1" t="s">
        <v>682</v>
      </c>
    </row>
    <row r="118" spans="3:6" x14ac:dyDescent="0.25">
      <c r="C118" s="10">
        <v>8</v>
      </c>
      <c r="D118" s="26" t="s">
        <v>692</v>
      </c>
      <c r="F118" s="11" t="s">
        <v>683</v>
      </c>
    </row>
    <row r="119" spans="3:6" ht="13.5" x14ac:dyDescent="0.25"/>
    <row r="120" spans="3:6" ht="13.5" x14ac:dyDescent="0.25">
      <c r="D120" s="2" t="s">
        <v>184</v>
      </c>
    </row>
    <row r="121" spans="3:6" ht="13.5" x14ac:dyDescent="0.25"/>
    <row r="122" spans="3:6" ht="13.5" x14ac:dyDescent="0.25"/>
    <row r="123" spans="3:6" ht="13.5" x14ac:dyDescent="0.25"/>
    <row r="124" spans="3:6" ht="13.5" x14ac:dyDescent="0.25"/>
    <row r="125" spans="3:6" ht="13.5" x14ac:dyDescent="0.25"/>
    <row r="126" spans="3:6" ht="15.75" x14ac:dyDescent="0.3">
      <c r="D126" s="3"/>
      <c r="F126" s="12"/>
    </row>
    <row r="127" spans="3:6" ht="13.5" x14ac:dyDescent="0.25"/>
    <row r="128" spans="3:6" ht="13.5" x14ac:dyDescent="0.25">
      <c r="D128" s="3"/>
    </row>
    <row r="129" spans="4:4" ht="13.5" x14ac:dyDescent="0.25"/>
    <row r="130" spans="4:4" x14ac:dyDescent="0.25">
      <c r="D130"/>
    </row>
    <row r="131" spans="4:4" ht="13.5" x14ac:dyDescent="0.25"/>
    <row r="132" spans="4:4" ht="13.5" x14ac:dyDescent="0.25"/>
    <row r="133" spans="4:4" ht="13.5" x14ac:dyDescent="0.25"/>
    <row r="134" spans="4:4" ht="13.5" x14ac:dyDescent="0.25"/>
    <row r="135" spans="4:4" ht="13.5" x14ac:dyDescent="0.25"/>
    <row r="137" spans="4:4" ht="13.5" x14ac:dyDescent="0.25"/>
    <row r="138" spans="4:4" ht="13.5" x14ac:dyDescent="0.25"/>
    <row r="139" spans="4:4" ht="13.5" x14ac:dyDescent="0.25"/>
    <row r="140" spans="4:4" ht="13.5" x14ac:dyDescent="0.25"/>
    <row r="141" spans="4:4" ht="13.5" x14ac:dyDescent="0.25"/>
    <row r="142" spans="4:4" ht="13.5" x14ac:dyDescent="0.25"/>
    <row r="143" spans="4:4" ht="13.5" x14ac:dyDescent="0.25"/>
    <row r="144" spans="4:4" ht="13.5" x14ac:dyDescent="0.25"/>
    <row r="152" ht="13.5" x14ac:dyDescent="0.25"/>
    <row r="154" ht="13.5" x14ac:dyDescent="0.25"/>
    <row r="156" ht="13.5" x14ac:dyDescent="0.25"/>
    <row r="160" ht="13.5" x14ac:dyDescent="0.25"/>
    <row r="161" ht="13.5" x14ac:dyDescent="0.25"/>
    <row r="162" ht="13.5" x14ac:dyDescent="0.25"/>
    <row r="163" ht="13.5" x14ac:dyDescent="0.25"/>
    <row r="171" ht="13.5" x14ac:dyDescent="0.25"/>
    <row r="173" ht="13.5" x14ac:dyDescent="0.25"/>
    <row r="175" ht="13.5" x14ac:dyDescent="0.25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CRISPR CAS 1-A BLAST</vt:lpstr>
      <vt:lpstr>CRISPR CAS I-B BLAST</vt:lpstr>
      <vt:lpstr>CRISPR CAS III-A BLAST</vt:lpstr>
    </vt:vector>
  </TitlesOfParts>
  <Company>US FDA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Jonathan</dc:creator>
  <cp:lastModifiedBy>elect</cp:lastModifiedBy>
  <dcterms:created xsi:type="dcterms:W3CDTF">2015-03-09T17:52:45Z</dcterms:created>
  <dcterms:modified xsi:type="dcterms:W3CDTF">2016-06-09T14:31:31Z</dcterms:modified>
</cp:coreProperties>
</file>