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K76" i="1" l="1"/>
  <c r="AN76" i="1" s="1"/>
  <c r="AF76" i="1"/>
  <c r="AI76" i="1" s="1"/>
  <c r="AA76" i="1"/>
  <c r="AD76" i="1" s="1"/>
  <c r="V76" i="1"/>
  <c r="Y76" i="1" s="1"/>
  <c r="Q76" i="1"/>
  <c r="S76" i="1" s="1"/>
  <c r="AI75" i="1"/>
  <c r="AF75" i="1"/>
  <c r="AG75" i="1" s="1"/>
  <c r="AA75" i="1"/>
  <c r="AB75" i="1" s="1"/>
  <c r="V75" i="1"/>
  <c r="Y75" i="1" s="1"/>
  <c r="T75" i="1"/>
  <c r="Q75" i="1"/>
  <c r="S75" i="1" s="1"/>
  <c r="AM74" i="1"/>
  <c r="AN74" i="1" s="1"/>
  <c r="AK74" i="1"/>
  <c r="AL74" i="1" s="1"/>
  <c r="AJ74" i="1"/>
  <c r="AH74" i="1"/>
  <c r="AE74" i="1"/>
  <c r="AC74" i="1"/>
  <c r="Z74" i="1"/>
  <c r="V74" i="1"/>
  <c r="Y74" i="1" s="1"/>
  <c r="T74" i="1"/>
  <c r="S74" i="1"/>
  <c r="R74" i="1"/>
  <c r="Q74" i="1"/>
  <c r="AK73" i="1"/>
  <c r="AN73" i="1" s="1"/>
  <c r="AF73" i="1"/>
  <c r="AI73" i="1" s="1"/>
  <c r="AA73" i="1"/>
  <c r="AD73" i="1" s="1"/>
  <c r="V73" i="1"/>
  <c r="Y73" i="1" s="1"/>
  <c r="S73" i="1"/>
  <c r="R73" i="1"/>
  <c r="Q73" i="1"/>
  <c r="AK72" i="1"/>
  <c r="AN72" i="1" s="1"/>
  <c r="AG72" i="1"/>
  <c r="AF72" i="1"/>
  <c r="AI72" i="1" s="1"/>
  <c r="AB72" i="1"/>
  <c r="AA72" i="1"/>
  <c r="AD72" i="1" s="1"/>
  <c r="V72" i="1"/>
  <c r="Y72" i="1" s="1"/>
  <c r="Q72" i="1"/>
  <c r="S72" i="1" s="1"/>
  <c r="AF71" i="1"/>
  <c r="AI71" i="1" s="1"/>
  <c r="AA71" i="1"/>
  <c r="AD71" i="1" s="1"/>
  <c r="V71" i="1"/>
  <c r="Y71" i="1" s="1"/>
  <c r="Q71" i="1"/>
  <c r="S71" i="1" s="1"/>
  <c r="AK70" i="1"/>
  <c r="AN70" i="1" s="1"/>
  <c r="AI70" i="1"/>
  <c r="AG70" i="1"/>
  <c r="AF70" i="1"/>
  <c r="AA70" i="1"/>
  <c r="AD70" i="1" s="1"/>
  <c r="V70" i="1"/>
  <c r="Y70" i="1" s="1"/>
  <c r="Q70" i="1"/>
  <c r="S70" i="1" s="1"/>
  <c r="AL69" i="1"/>
  <c r="AK69" i="1"/>
  <c r="AN69" i="1" s="1"/>
  <c r="AI69" i="1"/>
  <c r="AG69" i="1"/>
  <c r="AF69" i="1"/>
  <c r="AA69" i="1"/>
  <c r="AD69" i="1" s="1"/>
  <c r="W69" i="1"/>
  <c r="V69" i="1"/>
  <c r="Y69" i="1" s="1"/>
  <c r="Q69" i="1"/>
  <c r="S69" i="1" s="1"/>
  <c r="AK68" i="1"/>
  <c r="AN68" i="1" s="1"/>
  <c r="AF68" i="1"/>
  <c r="AI68" i="1" s="1"/>
  <c r="AA68" i="1"/>
  <c r="AD68" i="1" s="1"/>
  <c r="V68" i="1"/>
  <c r="Y68" i="1" s="1"/>
  <c r="Q68" i="1"/>
  <c r="S68" i="1" s="1"/>
  <c r="AK67" i="1"/>
  <c r="AN67" i="1" s="1"/>
  <c r="AF67" i="1"/>
  <c r="AI67" i="1" s="1"/>
  <c r="AD67" i="1"/>
  <c r="AB67" i="1"/>
  <c r="AA67" i="1"/>
  <c r="X67" i="1"/>
  <c r="Y67" i="1" s="1"/>
  <c r="V67" i="1"/>
  <c r="U67" i="1"/>
  <c r="W67" i="1" s="1"/>
  <c r="T67" i="1"/>
  <c r="Q67" i="1"/>
  <c r="S67" i="1" s="1"/>
  <c r="AM66" i="1"/>
  <c r="AJ66" i="1"/>
  <c r="AH66" i="1"/>
  <c r="AE66" i="1"/>
  <c r="AC66" i="1"/>
  <c r="Z66" i="1"/>
  <c r="X66" i="1"/>
  <c r="U66" i="1"/>
  <c r="V66" i="1" s="1"/>
  <c r="W66" i="1" s="1"/>
  <c r="T66" i="1"/>
  <c r="P66" i="1"/>
  <c r="O66" i="1"/>
  <c r="AN65" i="1"/>
  <c r="AK65" i="1"/>
  <c r="AL65" i="1" s="1"/>
  <c r="AF65" i="1"/>
  <c r="AI65" i="1" s="1"/>
  <c r="AB65" i="1"/>
  <c r="AA65" i="1"/>
  <c r="AD65" i="1" s="1"/>
  <c r="Y65" i="1"/>
  <c r="W65" i="1"/>
  <c r="V65" i="1"/>
  <c r="Q65" i="1"/>
  <c r="S65" i="1" s="1"/>
  <c r="AL64" i="1"/>
  <c r="AK64" i="1"/>
  <c r="AN64" i="1" s="1"/>
  <c r="AF64" i="1"/>
  <c r="AI64" i="1" s="1"/>
  <c r="AA64" i="1"/>
  <c r="AD64" i="1" s="1"/>
  <c r="V64" i="1"/>
  <c r="Y64" i="1" s="1"/>
  <c r="Q64" i="1"/>
  <c r="S64" i="1" s="1"/>
  <c r="AL63" i="1"/>
  <c r="AK63" i="1"/>
  <c r="AN63" i="1" s="1"/>
  <c r="AF63" i="1"/>
  <c r="AI63" i="1" s="1"/>
  <c r="AA63" i="1"/>
  <c r="AD63" i="1" s="1"/>
  <c r="Y63" i="1"/>
  <c r="V63" i="1"/>
  <c r="W63" i="1" s="1"/>
  <c r="S63" i="1"/>
  <c r="Q63" i="1"/>
  <c r="R63" i="1" s="1"/>
  <c r="AM62" i="1"/>
  <c r="AN62" i="1" s="1"/>
  <c r="AL62" i="1"/>
  <c r="AK62" i="1"/>
  <c r="AJ62" i="1"/>
  <c r="AF62" i="1"/>
  <c r="AI62" i="1" s="1"/>
  <c r="AA62" i="1"/>
  <c r="AD62" i="1" s="1"/>
  <c r="V62" i="1"/>
  <c r="Y62" i="1" s="1"/>
  <c r="T62" i="1"/>
  <c r="Q62" i="1"/>
  <c r="S62" i="1" s="1"/>
  <c r="AN61" i="1"/>
  <c r="AL61" i="1"/>
  <c r="AK61" i="1"/>
  <c r="AF61" i="1"/>
  <c r="AI61" i="1" s="1"/>
  <c r="AA61" i="1"/>
  <c r="AD61" i="1" s="1"/>
  <c r="V61" i="1"/>
  <c r="Y61" i="1" s="1"/>
  <c r="Q61" i="1"/>
  <c r="S61" i="1" s="1"/>
  <c r="AK60" i="1"/>
  <c r="AN60" i="1" s="1"/>
  <c r="AF60" i="1"/>
  <c r="AI60" i="1" s="1"/>
  <c r="AA60" i="1"/>
  <c r="AD60" i="1" s="1"/>
  <c r="Y60" i="1"/>
  <c r="V60" i="1"/>
  <c r="W60" i="1" s="1"/>
  <c r="S60" i="1"/>
  <c r="R60" i="1"/>
  <c r="Q60" i="1"/>
  <c r="AF59" i="1"/>
  <c r="AG59" i="1" s="1"/>
  <c r="AD59" i="1"/>
  <c r="AA59" i="1"/>
  <c r="AB59" i="1" s="1"/>
  <c r="V59" i="1"/>
  <c r="Y59" i="1" s="1"/>
  <c r="T59" i="1"/>
  <c r="S59" i="1"/>
  <c r="Q59" i="1"/>
  <c r="R59" i="1" s="1"/>
  <c r="AI58" i="1"/>
  <c r="AG58" i="1"/>
  <c r="AF58" i="1"/>
  <c r="AA58" i="1"/>
  <c r="AB58" i="1" s="1"/>
  <c r="Y58" i="1"/>
  <c r="V58" i="1"/>
  <c r="W58" i="1" s="1"/>
  <c r="Q58" i="1"/>
  <c r="S58" i="1" s="1"/>
  <c r="AI57" i="1"/>
  <c r="AG57" i="1"/>
  <c r="AF57" i="1"/>
  <c r="AD57" i="1"/>
  <c r="AB57" i="1"/>
  <c r="AA57" i="1"/>
  <c r="V57" i="1"/>
  <c r="Y57" i="1" s="1"/>
  <c r="T57" i="1"/>
  <c r="S57" i="1"/>
  <c r="Q57" i="1"/>
  <c r="R57" i="1" s="1"/>
  <c r="AK56" i="1"/>
  <c r="AN56" i="1" s="1"/>
  <c r="AI56" i="1"/>
  <c r="AG56" i="1"/>
  <c r="AF56" i="1"/>
  <c r="AD56" i="1"/>
  <c r="AB56" i="1"/>
  <c r="AA56" i="1"/>
  <c r="V56" i="1"/>
  <c r="Y56" i="1" s="1"/>
  <c r="T56" i="1"/>
  <c r="S56" i="1"/>
  <c r="Q56" i="1"/>
  <c r="R56" i="1" s="1"/>
  <c r="AK55" i="1"/>
  <c r="AN55" i="1" s="1"/>
  <c r="AI55" i="1"/>
  <c r="AG55" i="1"/>
  <c r="AF55" i="1"/>
  <c r="AD55" i="1"/>
  <c r="AB55" i="1"/>
  <c r="AA55" i="1"/>
  <c r="V55" i="1"/>
  <c r="Y55" i="1" s="1"/>
  <c r="R55" i="1"/>
  <c r="Q55" i="1"/>
  <c r="S55" i="1" s="1"/>
  <c r="AF54" i="1"/>
  <c r="AI54" i="1" s="1"/>
  <c r="AA54" i="1"/>
  <c r="AD54" i="1" s="1"/>
  <c r="V54" i="1"/>
  <c r="Y54" i="1" s="1"/>
  <c r="Q54" i="1"/>
  <c r="S54" i="1" s="1"/>
  <c r="AK53" i="1"/>
  <c r="AN53" i="1" s="1"/>
  <c r="AF53" i="1"/>
  <c r="AI53" i="1" s="1"/>
  <c r="AA53" i="1"/>
  <c r="AD53" i="1" s="1"/>
  <c r="V53" i="1"/>
  <c r="Y53" i="1" s="1"/>
  <c r="S53" i="1"/>
  <c r="Q53" i="1"/>
  <c r="R53" i="1" s="1"/>
  <c r="AK52" i="1"/>
  <c r="AL52" i="1" s="1"/>
  <c r="AI52" i="1"/>
  <c r="AF52" i="1"/>
  <c r="AG52" i="1" s="1"/>
  <c r="AA52" i="1"/>
  <c r="AD52" i="1" s="1"/>
  <c r="Y52" i="1"/>
  <c r="W52" i="1"/>
  <c r="V52" i="1"/>
  <c r="S52" i="1"/>
  <c r="R52" i="1"/>
  <c r="Q52" i="1"/>
  <c r="AK51" i="1"/>
  <c r="AN51" i="1" s="1"/>
  <c r="AI51" i="1"/>
  <c r="AG51" i="1"/>
  <c r="AF51" i="1"/>
  <c r="AA51" i="1"/>
  <c r="AD51" i="1" s="1"/>
  <c r="X51" i="1"/>
  <c r="U51" i="1"/>
  <c r="S51" i="1"/>
  <c r="Q51" i="1"/>
  <c r="R51" i="1" s="1"/>
  <c r="AF50" i="1"/>
  <c r="AG50" i="1" s="1"/>
  <c r="AD50" i="1"/>
  <c r="AA50" i="1"/>
  <c r="AB50" i="1" s="1"/>
  <c r="V50" i="1"/>
  <c r="Y50" i="1" s="1"/>
  <c r="T50" i="1"/>
  <c r="Q50" i="1"/>
  <c r="S50" i="1" s="1"/>
  <c r="AN49" i="1"/>
  <c r="AK49" i="1"/>
  <c r="AL49" i="1" s="1"/>
  <c r="AF49" i="1"/>
  <c r="AG49" i="1" s="1"/>
  <c r="AD49" i="1"/>
  <c r="AA49" i="1"/>
  <c r="AB49" i="1" s="1"/>
  <c r="V49" i="1"/>
  <c r="Y49" i="1" s="1"/>
  <c r="S49" i="1"/>
  <c r="R49" i="1"/>
  <c r="Q49" i="1"/>
  <c r="AN48" i="1"/>
  <c r="AL48" i="1"/>
  <c r="AK48" i="1"/>
  <c r="AF48" i="1"/>
  <c r="AI48" i="1" s="1"/>
  <c r="AB48" i="1"/>
  <c r="AA48" i="1"/>
  <c r="AD48" i="1" s="1"/>
  <c r="V48" i="1"/>
  <c r="Y48" i="1" s="1"/>
  <c r="Q48" i="1"/>
  <c r="S48" i="1" s="1"/>
  <c r="AF47" i="1"/>
  <c r="AI47" i="1" s="1"/>
  <c r="AA47" i="1"/>
  <c r="AD47" i="1" s="1"/>
  <c r="V47" i="1"/>
  <c r="Y47" i="1" s="1"/>
  <c r="Q47" i="1"/>
  <c r="S47" i="1" s="1"/>
  <c r="AF46" i="1"/>
  <c r="AI46" i="1" s="1"/>
  <c r="AA46" i="1"/>
  <c r="AD46" i="1" s="1"/>
  <c r="Y46" i="1"/>
  <c r="V46" i="1"/>
  <c r="W46" i="1" s="1"/>
  <c r="Q46" i="1"/>
  <c r="R46" i="1" s="1"/>
  <c r="AN45" i="1"/>
  <c r="AK45" i="1"/>
  <c r="AL45" i="1" s="1"/>
  <c r="AI45" i="1"/>
  <c r="AF45" i="1"/>
  <c r="AG45" i="1" s="1"/>
  <c r="AD45" i="1"/>
  <c r="AB45" i="1"/>
  <c r="AA45" i="1"/>
  <c r="Y45" i="1"/>
  <c r="W45" i="1"/>
  <c r="V45" i="1"/>
  <c r="Q45" i="1"/>
  <c r="S45" i="1" s="1"/>
  <c r="AL44" i="1"/>
  <c r="AK44" i="1"/>
  <c r="AN44" i="1" s="1"/>
  <c r="AG44" i="1"/>
  <c r="AF44" i="1"/>
  <c r="AI44" i="1" s="1"/>
  <c r="AA44" i="1"/>
  <c r="AD44" i="1" s="1"/>
  <c r="V44" i="1"/>
  <c r="Y44" i="1" s="1"/>
  <c r="Q44" i="1"/>
  <c r="S44" i="1" s="1"/>
  <c r="AF43" i="1"/>
  <c r="AG43" i="1" s="1"/>
  <c r="AA43" i="1"/>
  <c r="AD43" i="1" s="1"/>
  <c r="V43" i="1"/>
  <c r="Y43" i="1" s="1"/>
  <c r="T43" i="1"/>
  <c r="Q43" i="1"/>
  <c r="S43" i="1" s="1"/>
  <c r="AM42" i="1"/>
  <c r="AJ42" i="1"/>
  <c r="AK42" i="1" s="1"/>
  <c r="AI42" i="1"/>
  <c r="AF42" i="1"/>
  <c r="AG42" i="1" s="1"/>
  <c r="AD42" i="1"/>
  <c r="AA42" i="1"/>
  <c r="AB42" i="1" s="1"/>
  <c r="Y42" i="1"/>
  <c r="W42" i="1"/>
  <c r="V42" i="1"/>
  <c r="T42" i="1"/>
  <c r="S42" i="1"/>
  <c r="Q42" i="1"/>
  <c r="R42" i="1" s="1"/>
  <c r="AK41" i="1"/>
  <c r="AL41" i="1" s="1"/>
  <c r="AI41" i="1"/>
  <c r="AF41" i="1"/>
  <c r="AG41" i="1" s="1"/>
  <c r="AD41" i="1"/>
  <c r="AA41" i="1"/>
  <c r="AB41" i="1" s="1"/>
  <c r="Y41" i="1"/>
  <c r="W41" i="1"/>
  <c r="V41" i="1"/>
  <c r="T41" i="1"/>
  <c r="S41" i="1"/>
  <c r="R41" i="1"/>
  <c r="Q41" i="1"/>
  <c r="AK40" i="1"/>
  <c r="AL40" i="1" s="1"/>
  <c r="AI40" i="1"/>
  <c r="AF40" i="1"/>
  <c r="AG40" i="1" s="1"/>
  <c r="AD40" i="1"/>
  <c r="AA40" i="1"/>
  <c r="AB40" i="1" s="1"/>
  <c r="Y40" i="1"/>
  <c r="W40" i="1"/>
  <c r="V40" i="1"/>
  <c r="T40" i="1"/>
  <c r="S40" i="1"/>
  <c r="R40" i="1"/>
  <c r="Q40" i="1"/>
  <c r="AK39" i="1"/>
  <c r="AL39" i="1" s="1"/>
  <c r="AF39" i="1"/>
  <c r="AI39" i="1" s="1"/>
  <c r="AD39" i="1"/>
  <c r="AA39" i="1"/>
  <c r="AB39" i="1" s="1"/>
  <c r="Y39" i="1"/>
  <c r="W39" i="1"/>
  <c r="V39" i="1"/>
  <c r="S39" i="1"/>
  <c r="R39" i="1"/>
  <c r="Q39" i="1"/>
  <c r="AM38" i="1"/>
  <c r="AJ38" i="1"/>
  <c r="AF38" i="1"/>
  <c r="AI38" i="1" s="1"/>
  <c r="AC38" i="1"/>
  <c r="AD38" i="1" s="1"/>
  <c r="AA38" i="1"/>
  <c r="AB38" i="1" s="1"/>
  <c r="Z38" i="1"/>
  <c r="Y38" i="1"/>
  <c r="W38" i="1"/>
  <c r="V38" i="1"/>
  <c r="T38" i="1"/>
  <c r="Q38" i="1"/>
  <c r="R38" i="1" s="1"/>
  <c r="AN37" i="1"/>
  <c r="AK37" i="1"/>
  <c r="AL37" i="1" s="1"/>
  <c r="AF37" i="1"/>
  <c r="AI37" i="1" s="1"/>
  <c r="AD37" i="1"/>
  <c r="AB37" i="1"/>
  <c r="AA37" i="1"/>
  <c r="Y37" i="1"/>
  <c r="W37" i="1"/>
  <c r="V37" i="1"/>
  <c r="Q37" i="1"/>
  <c r="S37" i="1" s="1"/>
  <c r="AG36" i="1"/>
  <c r="AF36" i="1"/>
  <c r="AI36" i="1" s="1"/>
  <c r="AD36" i="1"/>
  <c r="AB36" i="1"/>
  <c r="AA36" i="1"/>
  <c r="V36" i="1"/>
  <c r="Y36" i="1" s="1"/>
  <c r="Q36" i="1"/>
  <c r="S36" i="1" s="1"/>
  <c r="AK35" i="1"/>
  <c r="AN35" i="1" s="1"/>
  <c r="AF35" i="1"/>
  <c r="AG35" i="1" s="1"/>
  <c r="AB35" i="1"/>
  <c r="AA35" i="1"/>
  <c r="AD35" i="1" s="1"/>
  <c r="V35" i="1"/>
  <c r="Y35" i="1" s="1"/>
  <c r="T35" i="1"/>
  <c r="Q35" i="1"/>
  <c r="S35" i="1" s="1"/>
  <c r="AK34" i="1"/>
  <c r="AN34" i="1" s="1"/>
  <c r="AF34" i="1"/>
  <c r="AI34" i="1" s="1"/>
  <c r="AB34" i="1"/>
  <c r="AA34" i="1"/>
  <c r="AD34" i="1" s="1"/>
  <c r="V34" i="1"/>
  <c r="Y34" i="1" s="1"/>
  <c r="T34" i="1"/>
  <c r="Q34" i="1"/>
  <c r="S34" i="1" s="1"/>
  <c r="AK33" i="1"/>
  <c r="AN33" i="1" s="1"/>
  <c r="AF33" i="1"/>
  <c r="AI33" i="1" s="1"/>
  <c r="AB33" i="1"/>
  <c r="AA33" i="1"/>
  <c r="AD33" i="1" s="1"/>
  <c r="V33" i="1"/>
  <c r="Y33" i="1" s="1"/>
  <c r="S33" i="1"/>
  <c r="Q33" i="1"/>
  <c r="R33" i="1" s="1"/>
  <c r="AN32" i="1"/>
  <c r="AK32" i="1"/>
  <c r="AL32" i="1" s="1"/>
  <c r="AF32" i="1"/>
  <c r="AI32" i="1" s="1"/>
  <c r="AA32" i="1"/>
  <c r="AD32" i="1" s="1"/>
  <c r="Y32" i="1"/>
  <c r="V32" i="1"/>
  <c r="W32" i="1" s="1"/>
  <c r="T32" i="1"/>
  <c r="S32" i="1"/>
  <c r="Q32" i="1"/>
  <c r="R32" i="1" s="1"/>
  <c r="AM31" i="1"/>
  <c r="AJ31" i="1"/>
  <c r="AI31" i="1"/>
  <c r="AG31" i="1"/>
  <c r="AF31" i="1"/>
  <c r="AD31" i="1"/>
  <c r="AB31" i="1"/>
  <c r="AA31" i="1"/>
  <c r="V31" i="1"/>
  <c r="Y31" i="1" s="1"/>
  <c r="T31" i="1"/>
  <c r="S31" i="1"/>
  <c r="R31" i="1"/>
  <c r="Q31" i="1"/>
  <c r="AK30" i="1"/>
  <c r="AN30" i="1" s="1"/>
  <c r="AG30" i="1"/>
  <c r="AF30" i="1"/>
  <c r="AI30" i="1" s="1"/>
  <c r="AD30" i="1"/>
  <c r="AB30" i="1"/>
  <c r="AA30" i="1"/>
  <c r="V30" i="1"/>
  <c r="Y30" i="1" s="1"/>
  <c r="Q30" i="1"/>
  <c r="S30" i="1" s="1"/>
  <c r="AK29" i="1"/>
  <c r="AN29" i="1" s="1"/>
  <c r="AF29" i="1"/>
  <c r="AI29" i="1" s="1"/>
  <c r="AB29" i="1"/>
  <c r="AA29" i="1"/>
  <c r="AD29" i="1" s="1"/>
  <c r="V29" i="1"/>
  <c r="Y29" i="1" s="1"/>
  <c r="T29" i="1"/>
  <c r="Q29" i="1"/>
  <c r="S29" i="1" s="1"/>
  <c r="AK28" i="1"/>
  <c r="AN28" i="1" s="1"/>
  <c r="AF28" i="1"/>
  <c r="AI28" i="1" s="1"/>
  <c r="AB28" i="1"/>
  <c r="AA28" i="1"/>
  <c r="AD28" i="1" s="1"/>
  <c r="V28" i="1"/>
  <c r="Y28" i="1" s="1"/>
  <c r="T28" i="1"/>
  <c r="Q28" i="1"/>
  <c r="S28" i="1" s="1"/>
  <c r="AK27" i="1"/>
  <c r="AN27" i="1" s="1"/>
  <c r="AF27" i="1"/>
  <c r="AG27" i="1" s="1"/>
  <c r="AB27" i="1"/>
  <c r="AA27" i="1"/>
  <c r="AD27" i="1" s="1"/>
  <c r="V27" i="1"/>
  <c r="Y27" i="1" s="1"/>
  <c r="T27" i="1"/>
  <c r="Q27" i="1"/>
  <c r="S27" i="1" s="1"/>
  <c r="AK26" i="1"/>
  <c r="AN26" i="1" s="1"/>
  <c r="AF26" i="1"/>
  <c r="AI26" i="1" s="1"/>
  <c r="AB26" i="1"/>
  <c r="AA26" i="1"/>
  <c r="AD26" i="1" s="1"/>
  <c r="V26" i="1"/>
  <c r="Y26" i="1" s="1"/>
  <c r="S26" i="1"/>
  <c r="Q26" i="1"/>
  <c r="R26" i="1" s="1"/>
  <c r="AN25" i="1"/>
  <c r="AK25" i="1"/>
  <c r="AL25" i="1" s="1"/>
  <c r="AF25" i="1"/>
  <c r="AG25" i="1" s="1"/>
  <c r="AA25" i="1"/>
  <c r="AD25" i="1" s="1"/>
  <c r="Y25" i="1"/>
  <c r="V25" i="1"/>
  <c r="W25" i="1" s="1"/>
  <c r="S25" i="1"/>
  <c r="R25" i="1"/>
  <c r="Q25" i="1"/>
  <c r="AN24" i="1"/>
  <c r="AL24" i="1"/>
  <c r="AK24" i="1"/>
  <c r="AF24" i="1"/>
  <c r="AG24" i="1" s="1"/>
  <c r="AB24" i="1"/>
  <c r="AA24" i="1"/>
  <c r="AD24" i="1" s="1"/>
  <c r="Y24" i="1"/>
  <c r="W24" i="1"/>
  <c r="V24" i="1"/>
  <c r="Q24" i="1"/>
  <c r="S24" i="1" s="1"/>
  <c r="AF23" i="1"/>
  <c r="AI23" i="1" s="1"/>
  <c r="AA23" i="1"/>
  <c r="AD23" i="1" s="1"/>
  <c r="V23" i="1"/>
  <c r="Y23" i="1" s="1"/>
  <c r="Q23" i="1"/>
  <c r="S23" i="1" s="1"/>
  <c r="AK22" i="1"/>
  <c r="AN22" i="1" s="1"/>
  <c r="AI22" i="1"/>
  <c r="AF22" i="1"/>
  <c r="AG22" i="1" s="1"/>
  <c r="AD22" i="1"/>
  <c r="AA22" i="1"/>
  <c r="AB22" i="1" s="1"/>
  <c r="V22" i="1"/>
  <c r="Y22" i="1" s="1"/>
  <c r="Q22" i="1"/>
  <c r="S22" i="1" s="1"/>
  <c r="AI21" i="1"/>
  <c r="AF21" i="1"/>
  <c r="AG21" i="1" s="1"/>
  <c r="AD21" i="1"/>
  <c r="AB21" i="1"/>
  <c r="AA21" i="1"/>
  <c r="Y21" i="1"/>
  <c r="W21" i="1"/>
  <c r="V21" i="1"/>
  <c r="Q21" i="1"/>
  <c r="R21" i="1" s="1"/>
  <c r="AL20" i="1"/>
  <c r="AK20" i="1"/>
  <c r="AN20" i="1" s="1"/>
  <c r="AI20" i="1"/>
  <c r="AG20" i="1"/>
  <c r="AF20" i="1"/>
  <c r="AA20" i="1"/>
  <c r="AD20" i="1" s="1"/>
  <c r="V20" i="1"/>
  <c r="Y20" i="1" s="1"/>
  <c r="T20" i="1"/>
  <c r="Q20" i="1"/>
  <c r="S20" i="1" s="1"/>
  <c r="AL19" i="1"/>
  <c r="AK19" i="1"/>
  <c r="AN19" i="1" s="1"/>
  <c r="AI19" i="1"/>
  <c r="AG19" i="1"/>
  <c r="AF19" i="1"/>
  <c r="AA19" i="1"/>
  <c r="AD19" i="1" s="1"/>
  <c r="V19" i="1"/>
  <c r="Y19" i="1" s="1"/>
  <c r="Q19" i="1"/>
  <c r="S19" i="1" s="1"/>
  <c r="AK18" i="1"/>
  <c r="AL18" i="1" s="1"/>
  <c r="AF18" i="1"/>
  <c r="AG18" i="1" s="1"/>
  <c r="AA18" i="1"/>
  <c r="AD18" i="1" s="1"/>
  <c r="Y18" i="1"/>
  <c r="V18" i="1"/>
  <c r="W18" i="1" s="1"/>
  <c r="S18" i="1"/>
  <c r="Q18" i="1"/>
  <c r="R18" i="1" s="1"/>
  <c r="AK17" i="1"/>
  <c r="AN17" i="1" s="1"/>
  <c r="AF17" i="1"/>
  <c r="AI17" i="1" s="1"/>
  <c r="AD17" i="1"/>
  <c r="AA17" i="1"/>
  <c r="AB17" i="1" s="1"/>
  <c r="Y17" i="1"/>
  <c r="W17" i="1"/>
  <c r="V17" i="1"/>
  <c r="S17" i="1"/>
  <c r="R17" i="1"/>
  <c r="Q17" i="1"/>
  <c r="AK16" i="1"/>
  <c r="AN16" i="1" s="1"/>
  <c r="AG16" i="1"/>
  <c r="AF16" i="1"/>
  <c r="AI16" i="1" s="1"/>
  <c r="AD16" i="1"/>
  <c r="AB16" i="1"/>
  <c r="AA16" i="1"/>
  <c r="V16" i="1"/>
  <c r="Y16" i="1" s="1"/>
  <c r="Q16" i="1"/>
  <c r="S16" i="1" s="1"/>
  <c r="AF15" i="1"/>
  <c r="AI15" i="1" s="1"/>
  <c r="AA15" i="1"/>
  <c r="AD15" i="1" s="1"/>
  <c r="V15" i="1"/>
  <c r="W15" i="1" s="1"/>
  <c r="Q15" i="1"/>
  <c r="S15" i="1" s="1"/>
  <c r="AN14" i="1"/>
  <c r="AK14" i="1"/>
  <c r="AL14" i="1" s="1"/>
  <c r="AI14" i="1"/>
  <c r="AF14" i="1"/>
  <c r="AG14" i="1" s="1"/>
  <c r="AA14" i="1"/>
  <c r="AD14" i="1" s="1"/>
  <c r="V14" i="1"/>
  <c r="Y14" i="1" s="1"/>
  <c r="S14" i="1"/>
  <c r="Q14" i="1"/>
  <c r="R14" i="1" s="1"/>
  <c r="AM13" i="1"/>
  <c r="AJ13" i="1"/>
  <c r="AF13" i="1"/>
  <c r="AI13" i="1" s="1"/>
  <c r="AA13" i="1"/>
  <c r="AB13" i="1" s="1"/>
  <c r="V13" i="1"/>
  <c r="W13" i="1" s="1"/>
  <c r="T13" i="1"/>
  <c r="Q13" i="1"/>
  <c r="S13" i="1" s="1"/>
  <c r="AK12" i="1"/>
  <c r="AN12" i="1" s="1"/>
  <c r="AF12" i="1"/>
  <c r="AI12" i="1" s="1"/>
  <c r="AA12" i="1"/>
  <c r="AD12" i="1" s="1"/>
  <c r="V12" i="1"/>
  <c r="Y12" i="1" s="1"/>
  <c r="Q12" i="1"/>
  <c r="S12" i="1" s="1"/>
  <c r="AK11" i="1"/>
  <c r="AN11" i="1" s="1"/>
  <c r="AI11" i="1"/>
  <c r="AF11" i="1"/>
  <c r="AG11" i="1" s="1"/>
  <c r="AA11" i="1"/>
  <c r="AB11" i="1" s="1"/>
  <c r="V11" i="1"/>
  <c r="Y11" i="1" s="1"/>
  <c r="S11" i="1"/>
  <c r="Q11" i="1"/>
  <c r="R11" i="1" s="1"/>
  <c r="AN10" i="1"/>
  <c r="AL10" i="1"/>
  <c r="AK10" i="1"/>
  <c r="AI10" i="1"/>
  <c r="AG10" i="1"/>
  <c r="AF10" i="1"/>
  <c r="AC10" i="1"/>
  <c r="Z10" i="1"/>
  <c r="X10" i="1"/>
  <c r="U10" i="1"/>
  <c r="V10" i="1" s="1"/>
  <c r="W10" i="1" s="1"/>
  <c r="T10" i="1"/>
  <c r="P10" i="1"/>
  <c r="O10" i="1"/>
  <c r="AM9" i="1"/>
  <c r="AJ9" i="1"/>
  <c r="AK9" i="1" s="1"/>
  <c r="AF9" i="1"/>
  <c r="AG9" i="1" s="1"/>
  <c r="AA9" i="1"/>
  <c r="AD9" i="1" s="1"/>
  <c r="Y9" i="1"/>
  <c r="V9" i="1"/>
  <c r="W9" i="1" s="1"/>
  <c r="T9" i="1"/>
  <c r="Q9" i="1"/>
  <c r="S9" i="1" s="1"/>
  <c r="AK8" i="1"/>
  <c r="AN8" i="1" s="1"/>
  <c r="AF8" i="1"/>
  <c r="AG8" i="1" s="1"/>
  <c r="AC8" i="1"/>
  <c r="AD8" i="1" s="1"/>
  <c r="AA8" i="1"/>
  <c r="AB8" i="1" s="1"/>
  <c r="Z8" i="1"/>
  <c r="Y8" i="1"/>
  <c r="W8" i="1"/>
  <c r="V8" i="1"/>
  <c r="T8" i="1"/>
  <c r="Q8" i="1"/>
  <c r="S8" i="1" s="1"/>
  <c r="AM7" i="1"/>
  <c r="AK7" i="1"/>
  <c r="AN7" i="1" s="1"/>
  <c r="AJ7" i="1"/>
  <c r="AF7" i="1"/>
  <c r="AI7" i="1" s="1"/>
  <c r="AA7" i="1"/>
  <c r="AD7" i="1" s="1"/>
  <c r="V7" i="1"/>
  <c r="Y7" i="1" s="1"/>
  <c r="T7" i="1"/>
  <c r="R7" i="1"/>
  <c r="Q7" i="1"/>
  <c r="S7" i="1" s="1"/>
  <c r="AN6" i="1"/>
  <c r="AL6" i="1"/>
  <c r="AK6" i="1"/>
  <c r="AF6" i="1"/>
  <c r="AI6" i="1" s="1"/>
  <c r="AA6" i="1"/>
  <c r="AD6" i="1" s="1"/>
  <c r="V6" i="1"/>
  <c r="Y6" i="1" s="1"/>
  <c r="Q6" i="1"/>
  <c r="S6" i="1" s="1"/>
  <c r="AM5" i="1"/>
  <c r="AJ5" i="1"/>
  <c r="AK5" i="1" s="1"/>
  <c r="AL5" i="1" s="1"/>
  <c r="AH5" i="1"/>
  <c r="AE5" i="1"/>
  <c r="AC5" i="1"/>
  <c r="AD5" i="1" s="1"/>
  <c r="Z5" i="1"/>
  <c r="AA5" i="1" s="1"/>
  <c r="V5" i="1"/>
  <c r="Y5" i="1" s="1"/>
  <c r="T5" i="1"/>
  <c r="Q5" i="1"/>
  <c r="S5" i="1" s="1"/>
  <c r="AK4" i="1"/>
  <c r="AN4" i="1" s="1"/>
  <c r="AI4" i="1"/>
  <c r="AF4" i="1"/>
  <c r="AG4" i="1" s="1"/>
  <c r="AC4" i="1"/>
  <c r="AD4" i="1" s="1"/>
  <c r="AA4" i="1"/>
  <c r="Z4" i="1"/>
  <c r="AB4" i="1" s="1"/>
  <c r="Y4" i="1"/>
  <c r="W4" i="1"/>
  <c r="V4" i="1"/>
  <c r="Q4" i="1"/>
  <c r="R4" i="1" s="1"/>
  <c r="AK3" i="1"/>
  <c r="AL3" i="1" s="1"/>
  <c r="AF3" i="1"/>
  <c r="AI3" i="1" s="1"/>
  <c r="AA3" i="1"/>
  <c r="AD3" i="1" s="1"/>
  <c r="V3" i="1"/>
  <c r="W3" i="1" s="1"/>
  <c r="T3" i="1"/>
  <c r="Q3" i="1"/>
  <c r="S3" i="1" s="1"/>
  <c r="AK2" i="1"/>
  <c r="AL2" i="1" s="1"/>
  <c r="AF2" i="1"/>
  <c r="AI2" i="1" s="1"/>
  <c r="AA2" i="1"/>
  <c r="AB2" i="1" s="1"/>
  <c r="V2" i="1"/>
  <c r="W2" i="1" s="1"/>
  <c r="Q2" i="1"/>
  <c r="S2" i="1" s="1"/>
  <c r="Y66" i="1" l="1"/>
  <c r="AB66" i="1"/>
  <c r="AN5" i="1"/>
  <c r="AN9" i="1"/>
  <c r="AL66" i="1"/>
  <c r="Y51" i="1"/>
  <c r="AN66" i="1"/>
  <c r="AB10" i="1"/>
  <c r="Y10" i="1"/>
  <c r="AN42" i="1"/>
  <c r="AD10" i="1"/>
  <c r="R66" i="1"/>
  <c r="AN38" i="1"/>
  <c r="S66" i="1"/>
  <c r="AB6" i="1"/>
  <c r="AB7" i="1"/>
  <c r="Q10" i="1"/>
  <c r="R10" i="1" s="1"/>
  <c r="AL12" i="1"/>
  <c r="AK13" i="1"/>
  <c r="AN13" i="1" s="1"/>
  <c r="R16" i="1"/>
  <c r="W19" i="1"/>
  <c r="W20" i="1"/>
  <c r="AG23" i="1"/>
  <c r="R27" i="1"/>
  <c r="R28" i="1"/>
  <c r="R29" i="1"/>
  <c r="R30" i="1"/>
  <c r="R34" i="1"/>
  <c r="R35" i="1"/>
  <c r="R36" i="1"/>
  <c r="R43" i="1"/>
  <c r="W44" i="1"/>
  <c r="AG47" i="1"/>
  <c r="W54" i="1"/>
  <c r="W61" i="1"/>
  <c r="W62" i="1"/>
  <c r="W64" i="1"/>
  <c r="AK66" i="1"/>
  <c r="AG68" i="1"/>
  <c r="R72" i="1"/>
  <c r="AF5" i="1"/>
  <c r="AG5" i="1" s="1"/>
  <c r="AN2" i="1"/>
  <c r="AN3" i="1"/>
  <c r="AL4" i="1"/>
  <c r="AL11" i="1"/>
  <c r="AB46" i="1"/>
  <c r="R50" i="1"/>
  <c r="V51" i="1"/>
  <c r="W51" i="1" s="1"/>
  <c r="W53" i="1"/>
  <c r="AG67" i="1"/>
  <c r="AL70" i="1"/>
  <c r="R76" i="1"/>
  <c r="W73" i="1"/>
  <c r="W74" i="1"/>
  <c r="R3" i="1"/>
  <c r="AG7" i="1"/>
  <c r="W16" i="1"/>
  <c r="AB19" i="1"/>
  <c r="AB20" i="1"/>
  <c r="R24" i="1"/>
  <c r="W30" i="1"/>
  <c r="W31" i="1"/>
  <c r="W36" i="1"/>
  <c r="AB44" i="1"/>
  <c r="R48" i="1"/>
  <c r="AB54" i="1"/>
  <c r="AB61" i="1"/>
  <c r="AB62" i="1"/>
  <c r="AB64" i="1"/>
  <c r="AL68" i="1"/>
  <c r="W72" i="1"/>
  <c r="AG6" i="1"/>
  <c r="R13" i="1"/>
  <c r="R2" i="1"/>
  <c r="S4" i="1"/>
  <c r="AB9" i="1"/>
  <c r="R12" i="1"/>
  <c r="R15" i="1"/>
  <c r="AB18" i="1"/>
  <c r="AL22" i="1"/>
  <c r="W26" i="1"/>
  <c r="W27" i="1"/>
  <c r="W28" i="1"/>
  <c r="W29" i="1"/>
  <c r="W33" i="1"/>
  <c r="W34" i="1"/>
  <c r="W35" i="1"/>
  <c r="W43" i="1"/>
  <c r="AG46" i="1"/>
  <c r="AB53" i="1"/>
  <c r="AB60" i="1"/>
  <c r="AB63" i="1"/>
  <c r="AL67" i="1"/>
  <c r="R71" i="1"/>
  <c r="R75" i="1"/>
  <c r="W76" i="1"/>
  <c r="R5" i="1"/>
  <c r="AG37" i="1"/>
  <c r="W49" i="1"/>
  <c r="W50" i="1"/>
  <c r="AB52" i="1"/>
  <c r="AL55" i="1"/>
  <c r="AL56" i="1"/>
  <c r="R58" i="1"/>
  <c r="W59" i="1"/>
  <c r="AG65" i="1"/>
  <c r="R67" i="1"/>
  <c r="R70" i="1"/>
  <c r="AB73" i="1"/>
  <c r="AA74" i="1"/>
  <c r="AB74" i="1" s="1"/>
  <c r="W48" i="1"/>
  <c r="AB51" i="1"/>
  <c r="AG54" i="1"/>
  <c r="AG61" i="1"/>
  <c r="AG62" i="1"/>
  <c r="AG64" i="1"/>
  <c r="AA66" i="1"/>
  <c r="AD66" i="1" s="1"/>
  <c r="R69" i="1"/>
  <c r="AL7" i="1"/>
  <c r="R23" i="1"/>
  <c r="AG38" i="1"/>
  <c r="AB43" i="1"/>
  <c r="R47" i="1"/>
  <c r="AG53" i="1"/>
  <c r="AG60" i="1"/>
  <c r="AG63" i="1"/>
  <c r="R68" i="1"/>
  <c r="W71" i="1"/>
  <c r="AB76" i="1"/>
  <c r="W12" i="1"/>
  <c r="Y2" i="1"/>
  <c r="Y3" i="1"/>
  <c r="W5" i="1"/>
  <c r="AI8" i="1"/>
  <c r="AI9" i="1"/>
  <c r="W11" i="1"/>
  <c r="Y13" i="1"/>
  <c r="W14" i="1"/>
  <c r="Y15" i="1"/>
  <c r="AG17" i="1"/>
  <c r="AI18" i="1"/>
  <c r="R22" i="1"/>
  <c r="AB25" i="1"/>
  <c r="AB32" i="1"/>
  <c r="AG39" i="1"/>
  <c r="W70" i="1"/>
  <c r="AG73" i="1"/>
  <c r="W75" i="1"/>
  <c r="AB15" i="1"/>
  <c r="AG28" i="1"/>
  <c r="AG34" i="1"/>
  <c r="AK38" i="1"/>
  <c r="AL38" i="1" s="1"/>
  <c r="W47" i="1"/>
  <c r="AL53" i="1"/>
  <c r="AL60" i="1"/>
  <c r="W68" i="1"/>
  <c r="AB71" i="1"/>
  <c r="AF74" i="1"/>
  <c r="AI74" i="1" s="1"/>
  <c r="AG76" i="1"/>
  <c r="R6" i="1"/>
  <c r="AD13" i="1"/>
  <c r="AI43" i="1"/>
  <c r="AF66" i="1"/>
  <c r="AI66" i="1" s="1"/>
  <c r="AB70" i="1"/>
  <c r="AL73" i="1"/>
  <c r="AA10" i="1"/>
  <c r="W23" i="1"/>
  <c r="AG29" i="1"/>
  <c r="AG33" i="1"/>
  <c r="AB14" i="1"/>
  <c r="AN18" i="1"/>
  <c r="W22" i="1"/>
  <c r="AI27" i="1"/>
  <c r="AG32" i="1"/>
  <c r="AB5" i="1"/>
  <c r="AL16" i="1"/>
  <c r="AI25" i="1"/>
  <c r="AL30" i="1"/>
  <c r="AK31" i="1"/>
  <c r="AN31" i="1" s="1"/>
  <c r="R37" i="1"/>
  <c r="S38" i="1"/>
  <c r="AN39" i="1"/>
  <c r="AN40" i="1"/>
  <c r="AN41" i="1"/>
  <c r="AL42" i="1"/>
  <c r="R45" i="1"/>
  <c r="S46" i="1"/>
  <c r="AG48" i="1"/>
  <c r="AI49" i="1"/>
  <c r="AI50" i="1"/>
  <c r="AL51" i="1"/>
  <c r="AN52" i="1"/>
  <c r="W55" i="1"/>
  <c r="W56" i="1"/>
  <c r="W57" i="1"/>
  <c r="AD58" i="1"/>
  <c r="AI59" i="1"/>
  <c r="R62" i="1"/>
  <c r="R65" i="1"/>
  <c r="Q66" i="1"/>
  <c r="AB69" i="1"/>
  <c r="AL72" i="1"/>
  <c r="AD75" i="1"/>
  <c r="AL8" i="1"/>
  <c r="AB12" i="1"/>
  <c r="AG26" i="1"/>
  <c r="AD2" i="1"/>
  <c r="R8" i="1"/>
  <c r="AL9" i="1"/>
  <c r="AI35" i="1"/>
  <c r="AD11" i="1"/>
  <c r="R20" i="1"/>
  <c r="AG2" i="1"/>
  <c r="AG3" i="1"/>
  <c r="W6" i="1"/>
  <c r="W7" i="1"/>
  <c r="R9" i="1"/>
  <c r="AG12" i="1"/>
  <c r="AG13" i="1"/>
  <c r="AG15" i="1"/>
  <c r="R19" i="1"/>
  <c r="S21" i="1"/>
  <c r="AB23" i="1"/>
  <c r="AI24" i="1"/>
  <c r="AL26" i="1"/>
  <c r="AL27" i="1"/>
  <c r="AL28" i="1"/>
  <c r="AL29" i="1"/>
  <c r="AL33" i="1"/>
  <c r="AL34" i="1"/>
  <c r="AL35" i="1"/>
  <c r="R44" i="1"/>
  <c r="AB47" i="1"/>
  <c r="R54" i="1"/>
  <c r="R61" i="1"/>
  <c r="R64" i="1"/>
  <c r="AB68" i="1"/>
  <c r="AG71" i="1"/>
  <c r="AL76" i="1"/>
  <c r="AB3" i="1"/>
  <c r="AL17" i="1"/>
  <c r="AL13" i="1" l="1"/>
  <c r="AD74" i="1"/>
  <c r="AG74" i="1"/>
  <c r="AG66" i="1"/>
  <c r="AL31" i="1"/>
  <c r="AI5" i="1"/>
  <c r="S10" i="1"/>
</calcChain>
</file>

<file path=xl/sharedStrings.xml><?xml version="1.0" encoding="utf-8"?>
<sst xmlns="http://schemas.openxmlformats.org/spreadsheetml/2006/main" count="41" uniqueCount="41">
  <si>
    <t>patient number</t>
  </si>
  <si>
    <t>sex (0=male, 1=female)</t>
  </si>
  <si>
    <t>underlying liver disease (0=non, 1=cryptogenic cirrhosis, 2=alcoholic liver disease, 3=chronic hepatitis B, 4=chronic hepatitis C, 5=NASH, 6=secondary biliary cirrhosis)</t>
  </si>
  <si>
    <t>cirrhosis (0=no, 1=yes)</t>
  </si>
  <si>
    <t>Child Pugh (at time of RE; 1=A, 2=B, 3=C)</t>
  </si>
  <si>
    <t>Child Pugh points, at time of RE</t>
  </si>
  <si>
    <t>ascites, before RE (0=non, 1=yes)</t>
  </si>
  <si>
    <t>INR, before RE</t>
  </si>
  <si>
    <t>albumine, before RE</t>
  </si>
  <si>
    <t>thrombocytes, before RE [/mm³]</t>
  </si>
  <si>
    <t>bilirubin, before RE</t>
  </si>
  <si>
    <t>tumor burden of right liver lobe (1=0-25%, 2=26-50%, 3=51-75%, 4=&gt;76%)</t>
  </si>
  <si>
    <t>portocaval shunts (0=non, 1=yes)</t>
  </si>
  <si>
    <t>portal vein thrombosis (0=non, 1=main trunc, 2=limited to right liver lobe, 3=limited to left liver lobe)</t>
  </si>
  <si>
    <t>V0 left (volume of left liver lobe, before RE) [ml]</t>
  </si>
  <si>
    <t>V0 right (volume of right liver lobe, before RE) [ml]</t>
  </si>
  <si>
    <t>GV0 (volume whole liver, before RE) [ml]</t>
  </si>
  <si>
    <t>rel.GV_V0 left lobe [% of current whole liver volume, before RE]</t>
  </si>
  <si>
    <t>rel.GV_V0 right lobe [% of current whole liver volume, before RE]</t>
  </si>
  <si>
    <t>spleen volume, before RE [ml]</t>
  </si>
  <si>
    <t>V1 left (volume of left liver lobe, 1 month after RE) [ml]</t>
  </si>
  <si>
    <t>GV1 (whole liver volume, 1 month after RE) [ml]</t>
  </si>
  <si>
    <t>rel.GV_V1 left lobe [% of current whole liver volume, 1 month after RE] (links)</t>
  </si>
  <si>
    <t>V1 right (volume of right liver lobe, 1 month after RE)  [ml]</t>
  </si>
  <si>
    <t>rel.GV_V1 right lobe [% of whole liver volume, 1 month after RE]</t>
  </si>
  <si>
    <t>V3 left (volume of left liver lobe, 3 months after RE) [ml]</t>
  </si>
  <si>
    <t>GV3 (whole liver volume, 3 months after RE) [ml]</t>
  </si>
  <si>
    <t>rel.GV_V3 left lobe [% of current whole liver volume, 3 months after RE]</t>
  </si>
  <si>
    <t>V3 right (volume of right liver lobe, 3 months after RE) [ml]</t>
  </si>
  <si>
    <t>rel.GV_V3 right lobe [% of current whole liver volume, 3 months after RE]</t>
  </si>
  <si>
    <t>V6 left (volume of left liver lobe, 6 months after RE) [ml]</t>
  </si>
  <si>
    <t>GV6 (whole liver volume, 6 months after RE) [ml]</t>
  </si>
  <si>
    <t>rel.GV_V6 left lobe [% of current whole liver volume, 6 months after RE]</t>
  </si>
  <si>
    <t>V6 right (volume of right liver lobe, 6 months after RE) [ml]</t>
  </si>
  <si>
    <t>rel.GV_V6 right lobe [% of current whole liver volume, 6 months after RE]</t>
  </si>
  <si>
    <t>V9 left (volume of left liver lobe, 9 months after RE) [ml]</t>
  </si>
  <si>
    <t>GV9 (whole liver volume, 9 months after RE) [ml]</t>
  </si>
  <si>
    <t>rel.GV_V9 left lobe [% of current whole liver volume, 9 months after RE]</t>
  </si>
  <si>
    <t>V9 right (volume of right liver lobe, 9 months after RE) [ml]</t>
  </si>
  <si>
    <t>rel.GV_V9 right lobe [% of current whole liver volume, 9 months after RE]</t>
  </si>
  <si>
    <t>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</si>
</sst>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"/>
    <numFmt numFmtId="166" formatCode="0;[Red]0"/>
    <numFmt numFmtId="167" formatCode="0.0;[Red]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6">
    <xf numFmtId="0" fontId="0" fillId="0" borderId="0" xfId="0"/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0" fillId="0" borderId="0" xfId="0" applyFill="1"/>
    <xf numFmtId="1" fontId="7" fillId="0" borderId="0" xfId="2" applyNumberFormat="1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" fontId="0" fillId="0" borderId="0" xfId="0" applyNumberFormat="1" applyFill="1"/>
    <xf numFmtId="1" fontId="7" fillId="0" borderId="0" xfId="1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6" fontId="1" fillId="0" borderId="0" xfId="3" applyNumberFormat="1" applyFont="1" applyFill="1" applyBorder="1" applyAlignment="1">
      <alignment horizontal="center"/>
    </xf>
    <xf numFmtId="165" fontId="1" fillId="0" borderId="0" xfId="3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7" fontId="1" fillId="0" borderId="0" xfId="3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RT_AHD_14.12.15_LANG_f&#252;r%20FNE_adaptiert%20f&#252;r%20PLOS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Volumetrie"/>
      <sheetName val="Milz"/>
    </sheetNames>
    <sheetDataSet>
      <sheetData sheetId="0" refreshError="1"/>
      <sheetData sheetId="1">
        <row r="32">
          <cell r="K32">
            <v>805.78</v>
          </cell>
          <cell r="L32">
            <v>801.24</v>
          </cell>
          <cell r="N32">
            <v>826.47900000000004</v>
          </cell>
          <cell r="O32">
            <v>705.00599999999997</v>
          </cell>
          <cell r="R32">
            <v>873.51599999999996</v>
          </cell>
          <cell r="S32">
            <v>641.87549999999999</v>
          </cell>
        </row>
        <row r="63">
          <cell r="K63">
            <v>502.22760000000005</v>
          </cell>
          <cell r="L63">
            <v>1407.4367999999999</v>
          </cell>
        </row>
        <row r="94">
          <cell r="H94">
            <v>349.71</v>
          </cell>
          <cell r="I94">
            <v>921.22</v>
          </cell>
        </row>
        <row r="125">
          <cell r="R125">
            <v>392.56</v>
          </cell>
          <cell r="S125">
            <v>1181.98</v>
          </cell>
        </row>
        <row r="156">
          <cell r="K156">
            <v>569.22</v>
          </cell>
          <cell r="L156">
            <v>637.6</v>
          </cell>
          <cell r="R156">
            <v>938.61</v>
          </cell>
          <cell r="S156">
            <v>985.23900000000003</v>
          </cell>
        </row>
        <row r="187">
          <cell r="K187">
            <v>512.86</v>
          </cell>
          <cell r="L187">
            <v>860.7</v>
          </cell>
          <cell r="N187">
            <v>401.96</v>
          </cell>
          <cell r="O187">
            <v>601.32000000000005</v>
          </cell>
          <cell r="R187">
            <v>421.46</v>
          </cell>
          <cell r="S187">
            <v>590.75</v>
          </cell>
        </row>
        <row r="218">
          <cell r="R218">
            <v>590.86</v>
          </cell>
          <cell r="S218">
            <v>585.48</v>
          </cell>
        </row>
        <row r="282">
          <cell r="D282">
            <v>1040.8920000000001</v>
          </cell>
          <cell r="E282">
            <v>663.43600000000004</v>
          </cell>
          <cell r="H282">
            <v>1043.6099999999999</v>
          </cell>
          <cell r="I282">
            <v>620.6</v>
          </cell>
          <cell r="K282">
            <v>1130.3399999999999</v>
          </cell>
          <cell r="L282">
            <v>457.34</v>
          </cell>
          <cell r="N282">
            <v>1166.076</v>
          </cell>
          <cell r="O282">
            <v>393.92399999999998</v>
          </cell>
          <cell r="R282">
            <v>1167.8800000000001</v>
          </cell>
          <cell r="S282">
            <v>328.13</v>
          </cell>
        </row>
        <row r="313">
          <cell r="R313">
            <v>824.33</v>
          </cell>
          <cell r="S313">
            <v>213.57</v>
          </cell>
        </row>
        <row r="375">
          <cell r="D375">
            <v>767.85599999999999</v>
          </cell>
          <cell r="E375">
            <v>767.13599999999997</v>
          </cell>
          <cell r="H375">
            <v>749.52</v>
          </cell>
          <cell r="I375">
            <v>624.6</v>
          </cell>
          <cell r="K375">
            <v>749.09</v>
          </cell>
          <cell r="L375">
            <v>396.27</v>
          </cell>
        </row>
        <row r="406">
          <cell r="R406">
            <v>625.6</v>
          </cell>
          <cell r="S406">
            <v>459.26</v>
          </cell>
        </row>
        <row r="437">
          <cell r="R437">
            <v>1673.12</v>
          </cell>
          <cell r="S437">
            <v>733.42</v>
          </cell>
        </row>
        <row r="468">
          <cell r="R468">
            <v>606.32000000000005</v>
          </cell>
          <cell r="S468">
            <v>754.87</v>
          </cell>
        </row>
      </sheetData>
      <sheetData sheetId="2">
        <row r="1">
          <cell r="AE1">
            <v>1017.36</v>
          </cell>
        </row>
        <row r="2">
          <cell r="AE2">
            <v>1646</v>
          </cell>
        </row>
        <row r="3">
          <cell r="AE3">
            <v>560.87199999999996</v>
          </cell>
        </row>
        <row r="4">
          <cell r="AE4">
            <v>200.88800000000001</v>
          </cell>
        </row>
        <row r="5">
          <cell r="AE5">
            <v>892.28</v>
          </cell>
        </row>
        <row r="6">
          <cell r="AE6">
            <v>206.19</v>
          </cell>
        </row>
        <row r="7">
          <cell r="AE7">
            <v>200.03</v>
          </cell>
        </row>
        <row r="8">
          <cell r="AE8">
            <v>568.4</v>
          </cell>
        </row>
        <row r="9">
          <cell r="AE9">
            <v>815.01</v>
          </cell>
        </row>
        <row r="10">
          <cell r="AE10">
            <v>199.33</v>
          </cell>
        </row>
        <row r="11">
          <cell r="AE11">
            <v>679.63</v>
          </cell>
        </row>
        <row r="12">
          <cell r="AE12">
            <v>120.25</v>
          </cell>
        </row>
        <row r="13">
          <cell r="AR13">
            <v>516.12800000000004</v>
          </cell>
        </row>
        <row r="14">
          <cell r="AE14">
            <v>770.5680000000001</v>
          </cell>
        </row>
        <row r="15">
          <cell r="AE15">
            <v>435.9</v>
          </cell>
        </row>
        <row r="16">
          <cell r="AE16">
            <v>453.02</v>
          </cell>
        </row>
        <row r="17">
          <cell r="AE17">
            <v>835.77</v>
          </cell>
        </row>
        <row r="18">
          <cell r="AE18">
            <v>198.34</v>
          </cell>
        </row>
        <row r="19">
          <cell r="AE19">
            <v>208.49</v>
          </cell>
        </row>
        <row r="20">
          <cell r="AE20">
            <v>543.25599999999997</v>
          </cell>
        </row>
        <row r="21">
          <cell r="AE21">
            <v>138.29</v>
          </cell>
        </row>
        <row r="22">
          <cell r="AE22">
            <v>263.37</v>
          </cell>
        </row>
        <row r="23">
          <cell r="AE23">
            <v>913.23</v>
          </cell>
        </row>
        <row r="24">
          <cell r="AE24">
            <v>148.80600000000001</v>
          </cell>
        </row>
        <row r="25">
          <cell r="AE25">
            <v>200.24</v>
          </cell>
        </row>
        <row r="26">
          <cell r="AE26">
            <v>192.12</v>
          </cell>
        </row>
        <row r="27">
          <cell r="AE27">
            <v>174.97</v>
          </cell>
        </row>
        <row r="28">
          <cell r="AE28">
            <v>364.87</v>
          </cell>
        </row>
        <row r="29">
          <cell r="AE29">
            <v>274.07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tabSelected="1" workbookViewId="0"/>
  </sheetViews>
  <sheetFormatPr baseColWidth="10" defaultRowHeight="15" x14ac:dyDescent="0.25"/>
  <sheetData>
    <row r="1" spans="1:40" s="35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3" t="s">
        <v>14</v>
      </c>
      <c r="P1" s="33" t="s">
        <v>15</v>
      </c>
      <c r="Q1" s="33" t="s">
        <v>16</v>
      </c>
      <c r="R1" s="34" t="s">
        <v>17</v>
      </c>
      <c r="S1" s="34" t="s">
        <v>18</v>
      </c>
      <c r="T1" s="33" t="s">
        <v>19</v>
      </c>
      <c r="U1" s="33" t="s">
        <v>20</v>
      </c>
      <c r="V1" s="33" t="s">
        <v>21</v>
      </c>
      <c r="W1" s="34" t="s">
        <v>22</v>
      </c>
      <c r="X1" s="33" t="s">
        <v>23</v>
      </c>
      <c r="Y1" s="34" t="s">
        <v>24</v>
      </c>
      <c r="Z1" s="33" t="s">
        <v>25</v>
      </c>
      <c r="AA1" s="33" t="s">
        <v>26</v>
      </c>
      <c r="AB1" s="34" t="s">
        <v>27</v>
      </c>
      <c r="AC1" s="33" t="s">
        <v>28</v>
      </c>
      <c r="AD1" s="34" t="s">
        <v>29</v>
      </c>
      <c r="AE1" s="33" t="s">
        <v>30</v>
      </c>
      <c r="AF1" s="33" t="s">
        <v>31</v>
      </c>
      <c r="AG1" s="34" t="s">
        <v>32</v>
      </c>
      <c r="AH1" s="33" t="s">
        <v>33</v>
      </c>
      <c r="AI1" s="34" t="s">
        <v>34</v>
      </c>
      <c r="AJ1" s="33" t="s">
        <v>35</v>
      </c>
      <c r="AK1" s="33" t="s">
        <v>36</v>
      </c>
      <c r="AL1" s="34" t="s">
        <v>37</v>
      </c>
      <c r="AM1" s="33" t="s">
        <v>38</v>
      </c>
      <c r="AN1" s="34" t="s">
        <v>39</v>
      </c>
    </row>
    <row r="2" spans="1:40" x14ac:dyDescent="0.25">
      <c r="A2" s="2">
        <v>49</v>
      </c>
      <c r="B2" s="3">
        <v>0</v>
      </c>
      <c r="C2" s="3">
        <v>4</v>
      </c>
      <c r="D2" s="3">
        <v>1</v>
      </c>
      <c r="E2" s="3">
        <v>1</v>
      </c>
      <c r="F2" s="3">
        <v>6</v>
      </c>
      <c r="G2" s="4">
        <v>1</v>
      </c>
      <c r="H2" s="5">
        <v>1.1100000000000001</v>
      </c>
      <c r="I2" s="6">
        <v>4</v>
      </c>
      <c r="J2" s="4">
        <v>101</v>
      </c>
      <c r="K2" s="6">
        <v>0.6</v>
      </c>
      <c r="L2" s="3">
        <v>1</v>
      </c>
      <c r="M2" s="3">
        <v>1</v>
      </c>
      <c r="N2" s="3">
        <v>0</v>
      </c>
      <c r="O2" s="3">
        <v>1068.6500000000001</v>
      </c>
      <c r="P2" s="3">
        <v>884.46</v>
      </c>
      <c r="Q2" s="7">
        <f t="shared" ref="Q2:Q65" si="0">O2+P2</f>
        <v>1953.1100000000001</v>
      </c>
      <c r="R2" s="7">
        <f t="shared" ref="R2:R65" si="1">O2/Q2*100</f>
        <v>54.715300213505635</v>
      </c>
      <c r="S2" s="7">
        <f t="shared" ref="S2:S65" si="2">P2/Q2*100</f>
        <v>45.284699786494357</v>
      </c>
      <c r="T2" s="3">
        <v>700.72</v>
      </c>
      <c r="U2" s="3">
        <v>1057.31</v>
      </c>
      <c r="V2" s="7">
        <f>U2+X2</f>
        <v>1851.4299999999998</v>
      </c>
      <c r="W2" s="7">
        <f>U2/V2*100</f>
        <v>57.107749145255291</v>
      </c>
      <c r="X2" s="3">
        <v>794.12</v>
      </c>
      <c r="Y2" s="7">
        <f>X2/V2*100</f>
        <v>42.892250854744709</v>
      </c>
      <c r="Z2" s="3">
        <v>1154.7349999999999</v>
      </c>
      <c r="AA2" s="7">
        <f>Z2+AC2</f>
        <v>1696.3249999999998</v>
      </c>
      <c r="AB2" s="7">
        <f>Z2/AA2*100</f>
        <v>68.072745493935415</v>
      </c>
      <c r="AC2" s="16">
        <v>541.59</v>
      </c>
      <c r="AD2" s="7">
        <f>AC2/AA2*100</f>
        <v>31.927254506064585</v>
      </c>
      <c r="AE2" s="3">
        <v>1187.73</v>
      </c>
      <c r="AF2" s="7">
        <f>AE2+AH2</f>
        <v>1672.12</v>
      </c>
      <c r="AG2" s="7">
        <f>AE2/AF2*100</f>
        <v>71.031385307274604</v>
      </c>
      <c r="AH2" s="3">
        <v>484.39</v>
      </c>
      <c r="AI2" s="7">
        <f>AH2/AF2*100</f>
        <v>28.968614692725403</v>
      </c>
      <c r="AJ2" s="3">
        <v>1121.06</v>
      </c>
      <c r="AK2" s="7">
        <f>AJ2+AM2</f>
        <v>1602.4099999999999</v>
      </c>
      <c r="AL2" s="7">
        <f>AJ2/AK2*100</f>
        <v>69.960871437397415</v>
      </c>
      <c r="AM2" s="3">
        <v>481.35</v>
      </c>
      <c r="AN2" s="8">
        <f t="shared" ref="AN2:AN14" si="3">AM2/AK2*100</f>
        <v>30.039128562602585</v>
      </c>
    </row>
    <row r="3" spans="1:40" x14ac:dyDescent="0.25">
      <c r="A3" s="9">
        <v>18</v>
      </c>
      <c r="B3" s="7">
        <v>0</v>
      </c>
      <c r="C3" s="10">
        <v>1</v>
      </c>
      <c r="D3" s="10">
        <v>1</v>
      </c>
      <c r="E3" s="11">
        <v>1</v>
      </c>
      <c r="F3" s="12">
        <v>5</v>
      </c>
      <c r="G3" s="13">
        <v>0</v>
      </c>
      <c r="H3" s="14">
        <v>1.02</v>
      </c>
      <c r="I3" s="15">
        <v>4</v>
      </c>
      <c r="J3" s="16">
        <v>356</v>
      </c>
      <c r="K3" s="17">
        <v>0.5</v>
      </c>
      <c r="L3" s="7">
        <v>2</v>
      </c>
      <c r="M3" s="7">
        <v>0</v>
      </c>
      <c r="N3" s="7">
        <v>0</v>
      </c>
      <c r="O3" s="7">
        <v>399</v>
      </c>
      <c r="P3" s="7">
        <v>1208</v>
      </c>
      <c r="Q3" s="7">
        <f t="shared" si="0"/>
        <v>1607</v>
      </c>
      <c r="R3" s="7">
        <f t="shared" si="1"/>
        <v>24.828873677660237</v>
      </c>
      <c r="S3" s="7">
        <f t="shared" si="2"/>
        <v>75.171126322339759</v>
      </c>
      <c r="T3" s="7">
        <f>[1]Milz!AE18</f>
        <v>198.34</v>
      </c>
      <c r="U3" s="7">
        <v>419</v>
      </c>
      <c r="V3" s="7">
        <f>U3+X3</f>
        <v>1590</v>
      </c>
      <c r="W3" s="7">
        <f>U3/V3*100</f>
        <v>26.352201257861633</v>
      </c>
      <c r="X3" s="7">
        <v>1171</v>
      </c>
      <c r="Y3" s="7">
        <f>X3/V3*100</f>
        <v>73.647798742138363</v>
      </c>
      <c r="Z3" s="7">
        <v>604</v>
      </c>
      <c r="AA3" s="7">
        <f>Z3+AC3</f>
        <v>1523</v>
      </c>
      <c r="AB3" s="7">
        <f>Z3/AA3*100</f>
        <v>39.658568614576495</v>
      </c>
      <c r="AC3" s="7">
        <v>919</v>
      </c>
      <c r="AD3" s="7">
        <f>AC3/AA3*100</f>
        <v>60.341431385423505</v>
      </c>
      <c r="AE3" s="7">
        <v>518</v>
      </c>
      <c r="AF3" s="7">
        <f>AE3+AH3</f>
        <v>1302</v>
      </c>
      <c r="AG3" s="7">
        <f>AE3/AF3*100</f>
        <v>39.784946236559136</v>
      </c>
      <c r="AH3" s="7">
        <v>784</v>
      </c>
      <c r="AI3" s="7">
        <f>AH3/AF3*100</f>
        <v>60.215053763440864</v>
      </c>
      <c r="AJ3" s="7">
        <v>554</v>
      </c>
      <c r="AK3" s="7">
        <f>AJ3+AM3</f>
        <v>1255</v>
      </c>
      <c r="AL3" s="7">
        <f>AJ3/AK3*100</f>
        <v>44.143426294820713</v>
      </c>
      <c r="AM3" s="7">
        <v>701</v>
      </c>
      <c r="AN3" s="8">
        <f t="shared" si="3"/>
        <v>55.856573705179279</v>
      </c>
    </row>
    <row r="4" spans="1:40" x14ac:dyDescent="0.25">
      <c r="A4" s="2">
        <v>72</v>
      </c>
      <c r="B4" s="3">
        <v>0</v>
      </c>
      <c r="C4" s="3">
        <v>5</v>
      </c>
      <c r="D4" s="3">
        <v>0</v>
      </c>
      <c r="E4" s="3"/>
      <c r="F4" s="18"/>
      <c r="G4" s="4">
        <v>0</v>
      </c>
      <c r="H4" s="5">
        <v>1</v>
      </c>
      <c r="I4" s="6">
        <v>4.4000000000000004</v>
      </c>
      <c r="J4" s="4">
        <v>209</v>
      </c>
      <c r="K4" s="6">
        <v>0.6</v>
      </c>
      <c r="L4" s="3">
        <v>3</v>
      </c>
      <c r="M4" s="3">
        <v>0</v>
      </c>
      <c r="N4" s="3">
        <v>0</v>
      </c>
      <c r="O4" s="3">
        <v>462.82</v>
      </c>
      <c r="P4" s="3">
        <v>2101.19</v>
      </c>
      <c r="Q4" s="7">
        <f t="shared" si="0"/>
        <v>2564.0100000000002</v>
      </c>
      <c r="R4" s="7">
        <f t="shared" si="1"/>
        <v>18.05063162780176</v>
      </c>
      <c r="S4" s="7">
        <f t="shared" si="2"/>
        <v>81.949368372198222</v>
      </c>
      <c r="T4" s="3">
        <v>375.04</v>
      </c>
      <c r="U4" s="3">
        <v>519.88</v>
      </c>
      <c r="V4" s="7">
        <f>U4+X4</f>
        <v>2797.77</v>
      </c>
      <c r="W4" s="7">
        <f>U4/V4*100</f>
        <v>18.581942046701482</v>
      </c>
      <c r="X4" s="3">
        <v>2277.89</v>
      </c>
      <c r="Y4" s="7">
        <f>X4/V4*100</f>
        <v>81.418057953298515</v>
      </c>
      <c r="Z4" s="3">
        <f>(U4+AE4)/2</f>
        <v>555.22500000000002</v>
      </c>
      <c r="AA4" s="7">
        <f>Z4+AC4</f>
        <v>2770.07</v>
      </c>
      <c r="AB4" s="7">
        <f>Z4/AA4*100</f>
        <v>20.04371730678286</v>
      </c>
      <c r="AC4" s="3">
        <f>(X4+AH4)/2</f>
        <v>2214.8450000000003</v>
      </c>
      <c r="AD4" s="7">
        <f>AC4/AA4*100</f>
        <v>79.956282693217133</v>
      </c>
      <c r="AE4" s="3">
        <v>590.57000000000005</v>
      </c>
      <c r="AF4" s="7">
        <f>AE4+AH4</f>
        <v>2742.3700000000003</v>
      </c>
      <c r="AG4" s="7">
        <f>AE4/AF4*100</f>
        <v>21.535022626414378</v>
      </c>
      <c r="AH4" s="3">
        <v>2151.8000000000002</v>
      </c>
      <c r="AI4" s="7">
        <f>AH4/AF4*100</f>
        <v>78.464977373585626</v>
      </c>
      <c r="AJ4" s="3">
        <v>522.29999999999995</v>
      </c>
      <c r="AK4" s="7">
        <f>AJ4+AM4</f>
        <v>2666.8500000000004</v>
      </c>
      <c r="AL4" s="7">
        <f>AJ4/AK4*100</f>
        <v>19.584903537881768</v>
      </c>
      <c r="AM4" s="3">
        <v>2144.5500000000002</v>
      </c>
      <c r="AN4" s="8">
        <f t="shared" si="3"/>
        <v>80.415096462118228</v>
      </c>
    </row>
    <row r="5" spans="1:40" x14ac:dyDescent="0.25">
      <c r="A5" s="9">
        <v>12</v>
      </c>
      <c r="B5" s="7">
        <v>0</v>
      </c>
      <c r="C5" s="19">
        <v>0</v>
      </c>
      <c r="D5" s="19">
        <v>0</v>
      </c>
      <c r="E5" s="12"/>
      <c r="F5" s="20"/>
      <c r="G5" s="13">
        <v>0</v>
      </c>
      <c r="H5" s="14">
        <v>1.1399999999999999</v>
      </c>
      <c r="I5" s="15">
        <v>4.4000000000000004</v>
      </c>
      <c r="J5" s="16">
        <v>186</v>
      </c>
      <c r="K5" s="17">
        <v>0.5</v>
      </c>
      <c r="L5" s="7">
        <v>2</v>
      </c>
      <c r="M5" s="7">
        <v>0</v>
      </c>
      <c r="N5" s="7">
        <v>0</v>
      </c>
      <c r="O5" s="7">
        <v>377</v>
      </c>
      <c r="P5" s="7">
        <v>982</v>
      </c>
      <c r="Q5" s="7">
        <f t="shared" si="0"/>
        <v>1359</v>
      </c>
      <c r="R5" s="7">
        <f t="shared" si="1"/>
        <v>27.740986019131714</v>
      </c>
      <c r="S5" s="7">
        <f t="shared" si="2"/>
        <v>72.259013980868275</v>
      </c>
      <c r="T5" s="7">
        <f>[1]Milz!AE12</f>
        <v>120.25</v>
      </c>
      <c r="U5" s="7">
        <v>443</v>
      </c>
      <c r="V5" s="7">
        <f>U5+X5</f>
        <v>1469</v>
      </c>
      <c r="W5" s="7">
        <f>U5/V5*100</f>
        <v>30.156569094622192</v>
      </c>
      <c r="X5" s="7">
        <v>1026</v>
      </c>
      <c r="Y5" s="7">
        <f>X5/V5*100</f>
        <v>69.843430905377815</v>
      </c>
      <c r="Z5" s="7">
        <f>[1]Volumetrie!K187</f>
        <v>512.86</v>
      </c>
      <c r="AA5" s="7">
        <f>Z5+AC5</f>
        <v>1373.56</v>
      </c>
      <c r="AB5" s="7">
        <f>Z5/AA5*100</f>
        <v>37.338012172748194</v>
      </c>
      <c r="AC5" s="7">
        <f>[1]Volumetrie!L187</f>
        <v>860.7</v>
      </c>
      <c r="AD5" s="7">
        <f>AC5/AA5*100</f>
        <v>62.661987827251821</v>
      </c>
      <c r="AE5" s="7">
        <f>[1]Volumetrie!N187</f>
        <v>401.96</v>
      </c>
      <c r="AF5" s="7">
        <f>AE5+AH5</f>
        <v>1003.28</v>
      </c>
      <c r="AG5" s="7">
        <f>AE5/AF5*100</f>
        <v>40.064588150865163</v>
      </c>
      <c r="AH5" s="7">
        <f>[1]Volumetrie!O187</f>
        <v>601.32000000000005</v>
      </c>
      <c r="AI5" s="7">
        <f>AH5/AF5*100</f>
        <v>59.935411849134844</v>
      </c>
      <c r="AJ5" s="7">
        <f>[1]Volumetrie!R187</f>
        <v>421.46</v>
      </c>
      <c r="AK5" s="7">
        <f>AJ5+AM5</f>
        <v>1012.21</v>
      </c>
      <c r="AL5" s="7">
        <f>AJ5/AK5*100</f>
        <v>41.637604844844446</v>
      </c>
      <c r="AM5" s="7">
        <f>[1]Volumetrie!S187</f>
        <v>590.75</v>
      </c>
      <c r="AN5" s="8">
        <f t="shared" si="3"/>
        <v>58.362395155155546</v>
      </c>
    </row>
    <row r="6" spans="1:40" x14ac:dyDescent="0.25">
      <c r="A6" s="2">
        <v>33</v>
      </c>
      <c r="B6" s="3">
        <v>1</v>
      </c>
      <c r="C6" s="3">
        <v>0</v>
      </c>
      <c r="D6" s="3">
        <v>0</v>
      </c>
      <c r="E6" s="3"/>
      <c r="F6" s="18"/>
      <c r="G6" s="4">
        <v>0</v>
      </c>
      <c r="H6" s="4">
        <v>1.03</v>
      </c>
      <c r="I6" s="4">
        <v>4.2</v>
      </c>
      <c r="J6" s="4">
        <v>500</v>
      </c>
      <c r="K6" s="6">
        <v>0.4</v>
      </c>
      <c r="L6" s="3">
        <v>3</v>
      </c>
      <c r="M6" s="3">
        <v>0</v>
      </c>
      <c r="N6" s="3">
        <v>2</v>
      </c>
      <c r="O6" s="3">
        <v>780.11</v>
      </c>
      <c r="P6" s="3">
        <v>2736.51</v>
      </c>
      <c r="Q6" s="7">
        <f t="shared" si="0"/>
        <v>3516.6200000000003</v>
      </c>
      <c r="R6" s="7">
        <f t="shared" si="1"/>
        <v>22.183517127241497</v>
      </c>
      <c r="S6" s="7">
        <f t="shared" si="2"/>
        <v>77.816482872758499</v>
      </c>
      <c r="T6" s="3">
        <v>190.41</v>
      </c>
      <c r="U6" s="3">
        <v>1015.07</v>
      </c>
      <c r="V6" s="7">
        <f>U6+X6</f>
        <v>4315.91</v>
      </c>
      <c r="W6" s="7">
        <f>U6/V6*100</f>
        <v>23.519257815848803</v>
      </c>
      <c r="X6" s="3">
        <v>3300.84</v>
      </c>
      <c r="Y6" s="7">
        <f>X6/V6*100</f>
        <v>76.480742184151211</v>
      </c>
      <c r="Z6" s="3">
        <v>1113.32</v>
      </c>
      <c r="AA6" s="7">
        <f>Z6+AC6</f>
        <v>3773.75</v>
      </c>
      <c r="AB6" s="7">
        <f>Z6/AA6*100</f>
        <v>29.501689301093077</v>
      </c>
      <c r="AC6" s="3">
        <v>2660.43</v>
      </c>
      <c r="AD6" s="7">
        <f>AC6/AA6*100</f>
        <v>70.49831069890692</v>
      </c>
      <c r="AE6" s="3">
        <v>1132.6500000000001</v>
      </c>
      <c r="AF6" s="7">
        <f>AE6+AH6</f>
        <v>3658.84</v>
      </c>
      <c r="AG6" s="7">
        <f>AE6/AF6*100</f>
        <v>30.956532671557106</v>
      </c>
      <c r="AH6" s="3">
        <v>2526.19</v>
      </c>
      <c r="AI6" s="7">
        <f>AH6/AF6*100</f>
        <v>69.043467328442901</v>
      </c>
      <c r="AJ6" s="3">
        <v>1102.4894999999999</v>
      </c>
      <c r="AK6" s="7">
        <f>AJ6+AM6</f>
        <v>3880.0545000000002</v>
      </c>
      <c r="AL6" s="7">
        <f>AJ6/AK6*100</f>
        <v>28.414278716961316</v>
      </c>
      <c r="AM6" s="3">
        <v>2777.5650000000001</v>
      </c>
      <c r="AN6" s="8">
        <f t="shared" si="3"/>
        <v>71.585721283038666</v>
      </c>
    </row>
    <row r="7" spans="1:40" x14ac:dyDescent="0.25">
      <c r="A7" s="9">
        <v>8</v>
      </c>
      <c r="B7" s="7">
        <v>0</v>
      </c>
      <c r="C7" s="10">
        <v>2</v>
      </c>
      <c r="D7" s="10">
        <v>1</v>
      </c>
      <c r="E7" s="11">
        <v>1</v>
      </c>
      <c r="F7" s="20">
        <v>6</v>
      </c>
      <c r="G7" s="21">
        <v>1</v>
      </c>
      <c r="H7" s="14">
        <v>1.06</v>
      </c>
      <c r="I7" s="15">
        <v>4.3</v>
      </c>
      <c r="J7" s="16">
        <v>158</v>
      </c>
      <c r="K7" s="22">
        <v>1.7</v>
      </c>
      <c r="L7" s="7">
        <v>3</v>
      </c>
      <c r="M7" s="7">
        <v>1</v>
      </c>
      <c r="N7" s="7">
        <v>0</v>
      </c>
      <c r="O7" s="7">
        <v>364</v>
      </c>
      <c r="P7" s="7">
        <v>1951</v>
      </c>
      <c r="Q7" s="7">
        <f t="shared" si="0"/>
        <v>2315</v>
      </c>
      <c r="R7" s="7">
        <f t="shared" si="1"/>
        <v>15.72354211663067</v>
      </c>
      <c r="S7" s="7">
        <f t="shared" si="2"/>
        <v>84.276457883369332</v>
      </c>
      <c r="T7" s="7">
        <f>[1]Milz!AE8</f>
        <v>568.4</v>
      </c>
      <c r="U7" s="7">
        <v>387</v>
      </c>
      <c r="V7" s="7">
        <f>U7+X7</f>
        <v>2098</v>
      </c>
      <c r="W7" s="7">
        <f>U7/V7*100</f>
        <v>18.446139180171592</v>
      </c>
      <c r="X7" s="7">
        <v>1711</v>
      </c>
      <c r="Y7" s="7">
        <f>X7/V7*100</f>
        <v>81.553860819828401</v>
      </c>
      <c r="Z7" s="7">
        <v>470</v>
      </c>
      <c r="AA7" s="7">
        <f>Z7+AC7</f>
        <v>1976</v>
      </c>
      <c r="AB7" s="7">
        <f>Z7/AA7*100</f>
        <v>23.785425101214575</v>
      </c>
      <c r="AC7" s="7">
        <v>1506</v>
      </c>
      <c r="AD7" s="7">
        <f>AC7/AA7*100</f>
        <v>76.214574898785429</v>
      </c>
      <c r="AE7" s="7">
        <v>574</v>
      </c>
      <c r="AF7" s="7">
        <f>AE7+AH7</f>
        <v>2064</v>
      </c>
      <c r="AG7" s="7">
        <f>AE7/AF7*100</f>
        <v>27.810077519379846</v>
      </c>
      <c r="AH7" s="7">
        <v>1490</v>
      </c>
      <c r="AI7" s="7">
        <f>AH7/AF7*100</f>
        <v>72.189922480620154</v>
      </c>
      <c r="AJ7" s="7">
        <f>[1]Volumetrie!R125</f>
        <v>392.56</v>
      </c>
      <c r="AK7" s="7">
        <f>AJ7+AM7</f>
        <v>1574.54</v>
      </c>
      <c r="AL7" s="7">
        <f>AJ7/AK7*100</f>
        <v>24.93172609142988</v>
      </c>
      <c r="AM7" s="7">
        <f>[1]Volumetrie!S125</f>
        <v>1181.98</v>
      </c>
      <c r="AN7" s="8">
        <f t="shared" si="3"/>
        <v>75.06827390857012</v>
      </c>
    </row>
    <row r="8" spans="1:40" x14ac:dyDescent="0.25">
      <c r="A8" s="9">
        <v>2</v>
      </c>
      <c r="B8" s="7">
        <v>0</v>
      </c>
      <c r="C8" s="10">
        <v>2</v>
      </c>
      <c r="D8" s="10">
        <v>1</v>
      </c>
      <c r="E8" s="11">
        <v>1</v>
      </c>
      <c r="F8" s="20">
        <v>6</v>
      </c>
      <c r="G8" s="21">
        <v>1</v>
      </c>
      <c r="H8" s="14">
        <v>1.18</v>
      </c>
      <c r="I8" s="15">
        <v>4.5</v>
      </c>
      <c r="J8" s="16">
        <v>49</v>
      </c>
      <c r="K8" s="17">
        <v>0.6</v>
      </c>
      <c r="L8" s="7">
        <v>1</v>
      </c>
      <c r="M8" s="7">
        <v>1</v>
      </c>
      <c r="N8" s="7">
        <v>0</v>
      </c>
      <c r="O8" s="7">
        <v>445</v>
      </c>
      <c r="P8" s="7">
        <v>1502</v>
      </c>
      <c r="Q8" s="7">
        <f t="shared" si="0"/>
        <v>1947</v>
      </c>
      <c r="R8" s="7">
        <f t="shared" si="1"/>
        <v>22.85567539804828</v>
      </c>
      <c r="S8" s="7">
        <f t="shared" si="2"/>
        <v>77.144324601951723</v>
      </c>
      <c r="T8" s="7">
        <f>[1]Milz!AE2</f>
        <v>1646</v>
      </c>
      <c r="U8" s="7">
        <v>485</v>
      </c>
      <c r="V8" s="7">
        <f>U8+X8</f>
        <v>2016</v>
      </c>
      <c r="W8" s="7">
        <f>U8/V8*100</f>
        <v>24.057539682539684</v>
      </c>
      <c r="X8" s="7">
        <v>1531</v>
      </c>
      <c r="Y8" s="7">
        <f>X8/V8*100</f>
        <v>75.942460317460316</v>
      </c>
      <c r="Z8" s="3">
        <f>[1]Volumetrie!K63</f>
        <v>502.22760000000005</v>
      </c>
      <c r="AA8" s="7">
        <f>Z8+AC8</f>
        <v>1909.6644000000001</v>
      </c>
      <c r="AB8" s="7">
        <f>Z8/AA8*100</f>
        <v>26.299259702385402</v>
      </c>
      <c r="AC8" s="16">
        <f>[1]Volumetrie!L63</f>
        <v>1407.4367999999999</v>
      </c>
      <c r="AD8" s="7">
        <f>AC8/AA8*100</f>
        <v>73.700740297614587</v>
      </c>
      <c r="AE8" s="7">
        <v>537</v>
      </c>
      <c r="AF8" s="7">
        <f>AE8+AH8</f>
        <v>1972</v>
      </c>
      <c r="AG8" s="7">
        <f>AE8/AF8*100</f>
        <v>27.231237322515213</v>
      </c>
      <c r="AH8" s="7">
        <v>1435</v>
      </c>
      <c r="AI8" s="7">
        <f>AH8/AF8*100</f>
        <v>72.768762677484787</v>
      </c>
      <c r="AJ8" s="23">
        <v>643</v>
      </c>
      <c r="AK8" s="7">
        <f>AJ8+AM8</f>
        <v>1988</v>
      </c>
      <c r="AL8" s="7">
        <f>AJ8/AK8*100</f>
        <v>32.344064386317903</v>
      </c>
      <c r="AM8" s="23">
        <v>1345</v>
      </c>
      <c r="AN8" s="8">
        <f t="shared" si="3"/>
        <v>67.65593561368209</v>
      </c>
    </row>
    <row r="9" spans="1:40" x14ac:dyDescent="0.25">
      <c r="A9" s="9">
        <v>26</v>
      </c>
      <c r="B9" s="7">
        <v>1</v>
      </c>
      <c r="C9" s="19">
        <v>5</v>
      </c>
      <c r="D9" s="19">
        <v>0</v>
      </c>
      <c r="E9" s="12"/>
      <c r="F9" s="20"/>
      <c r="G9" s="13">
        <v>0</v>
      </c>
      <c r="H9" s="14">
        <v>0.96</v>
      </c>
      <c r="I9" s="15">
        <v>4.5</v>
      </c>
      <c r="J9" s="16">
        <v>355</v>
      </c>
      <c r="K9" s="17">
        <v>0.3</v>
      </c>
      <c r="L9" s="7">
        <v>2</v>
      </c>
      <c r="M9" s="7">
        <v>0</v>
      </c>
      <c r="N9" s="7">
        <v>0</v>
      </c>
      <c r="O9" s="7">
        <v>1182</v>
      </c>
      <c r="P9" s="7">
        <v>1173</v>
      </c>
      <c r="Q9" s="7">
        <f t="shared" si="0"/>
        <v>2355</v>
      </c>
      <c r="R9" s="7">
        <f t="shared" si="1"/>
        <v>50.191082802547768</v>
      </c>
      <c r="S9" s="7">
        <f t="shared" si="2"/>
        <v>49.808917197452232</v>
      </c>
      <c r="T9" s="7">
        <f>[1]Milz!AE26</f>
        <v>192.12</v>
      </c>
      <c r="U9" s="7">
        <v>1352</v>
      </c>
      <c r="V9" s="7">
        <f>U9+X9</f>
        <v>2380</v>
      </c>
      <c r="W9" s="7">
        <f>U9/V9*100</f>
        <v>56.806722689075627</v>
      </c>
      <c r="X9" s="7">
        <v>1028</v>
      </c>
      <c r="Y9" s="7">
        <f>X9/V9*100</f>
        <v>43.193277310924373</v>
      </c>
      <c r="Z9" s="7">
        <v>1585</v>
      </c>
      <c r="AA9" s="7">
        <f>Z9+AC9</f>
        <v>2618</v>
      </c>
      <c r="AB9" s="7">
        <f>Z9/AA9*100</f>
        <v>60.542398777692895</v>
      </c>
      <c r="AC9" s="7">
        <v>1033</v>
      </c>
      <c r="AD9" s="7">
        <f>AC9/AA9*100</f>
        <v>39.457601222307105</v>
      </c>
      <c r="AE9" s="7">
        <v>1665</v>
      </c>
      <c r="AF9" s="7">
        <f>AE9+AH9</f>
        <v>2496</v>
      </c>
      <c r="AG9" s="7">
        <f>AE9/AF9*100</f>
        <v>66.706730769230774</v>
      </c>
      <c r="AH9" s="7">
        <v>831</v>
      </c>
      <c r="AI9" s="7">
        <f>AH9/AF9*100</f>
        <v>33.293269230769226</v>
      </c>
      <c r="AJ9" s="7">
        <f>[1]Volumetrie!R437</f>
        <v>1673.12</v>
      </c>
      <c r="AK9" s="7">
        <f>AJ9+AM9</f>
        <v>2406.54</v>
      </c>
      <c r="AL9" s="7">
        <f>AJ9/AK9*100</f>
        <v>69.523880758267055</v>
      </c>
      <c r="AM9" s="7">
        <f>[1]Volumetrie!S437</f>
        <v>733.42</v>
      </c>
      <c r="AN9" s="8">
        <f t="shared" si="3"/>
        <v>30.476119241732942</v>
      </c>
    </row>
    <row r="10" spans="1:40" x14ac:dyDescent="0.25">
      <c r="A10" s="9">
        <v>14</v>
      </c>
      <c r="B10" s="7">
        <v>1</v>
      </c>
      <c r="C10" s="10">
        <v>3</v>
      </c>
      <c r="D10" s="10">
        <v>1</v>
      </c>
      <c r="E10" s="24">
        <v>2</v>
      </c>
      <c r="F10" s="20">
        <v>7</v>
      </c>
      <c r="G10" s="21">
        <v>1</v>
      </c>
      <c r="H10" s="14">
        <v>1.1100000000000001</v>
      </c>
      <c r="I10" s="25">
        <v>3.1</v>
      </c>
      <c r="J10" s="16">
        <v>105</v>
      </c>
      <c r="K10" s="22">
        <v>1.1000000000000001</v>
      </c>
      <c r="L10" s="7">
        <v>2</v>
      </c>
      <c r="M10" s="7">
        <v>1</v>
      </c>
      <c r="N10" s="7">
        <v>0</v>
      </c>
      <c r="O10" s="7">
        <f>[1]Volumetrie!D375</f>
        <v>767.85599999999999</v>
      </c>
      <c r="P10" s="7">
        <f>[1]Volumetrie!E375</f>
        <v>767.13599999999997</v>
      </c>
      <c r="Q10" s="7">
        <f t="shared" si="0"/>
        <v>1534.992</v>
      </c>
      <c r="R10" s="7">
        <f t="shared" si="1"/>
        <v>50.023452890959696</v>
      </c>
      <c r="S10" s="7">
        <f t="shared" si="2"/>
        <v>49.976547109040311</v>
      </c>
      <c r="T10" s="7">
        <f>[1]Milz!AE14</f>
        <v>770.5680000000001</v>
      </c>
      <c r="U10" s="7">
        <f>[1]Volumetrie!H375</f>
        <v>749.52</v>
      </c>
      <c r="V10" s="7">
        <f>U10+X10</f>
        <v>1374.12</v>
      </c>
      <c r="W10" s="7">
        <f>U10/V10*100</f>
        <v>54.545454545454554</v>
      </c>
      <c r="X10" s="7">
        <f>[1]Volumetrie!I375</f>
        <v>624.6</v>
      </c>
      <c r="Y10" s="7">
        <f>X10/V10*100</f>
        <v>45.45454545454546</v>
      </c>
      <c r="Z10" s="7">
        <f>[1]Volumetrie!K375</f>
        <v>749.09</v>
      </c>
      <c r="AA10" s="7">
        <f>Z10+AC10</f>
        <v>1145.3600000000001</v>
      </c>
      <c r="AB10" s="7">
        <f>Z10/AA10*100</f>
        <v>65.402144303974296</v>
      </c>
      <c r="AC10" s="7">
        <f>[1]Volumetrie!L375</f>
        <v>396.27</v>
      </c>
      <c r="AD10" s="7">
        <f>AC10/AA10*100</f>
        <v>34.597855696025697</v>
      </c>
      <c r="AE10" s="7">
        <v>730</v>
      </c>
      <c r="AF10" s="7">
        <f>AE10+AH10</f>
        <v>1086</v>
      </c>
      <c r="AG10" s="7">
        <f>AE10/AF10*100</f>
        <v>67.219152854511961</v>
      </c>
      <c r="AH10" s="7">
        <v>356</v>
      </c>
      <c r="AI10" s="7">
        <f>AH10/AF10*100</f>
        <v>32.780847145488032</v>
      </c>
      <c r="AJ10" s="7">
        <v>714</v>
      </c>
      <c r="AK10" s="7">
        <f>AJ10+AM10</f>
        <v>986</v>
      </c>
      <c r="AL10" s="7">
        <f>AJ10/AK10*100</f>
        <v>72.41379310344827</v>
      </c>
      <c r="AM10" s="7">
        <v>272</v>
      </c>
      <c r="AN10" s="8">
        <f t="shared" si="3"/>
        <v>27.586206896551722</v>
      </c>
    </row>
    <row r="11" spans="1:40" x14ac:dyDescent="0.25">
      <c r="A11" s="2">
        <v>53</v>
      </c>
      <c r="B11" s="3">
        <v>1</v>
      </c>
      <c r="C11" s="3">
        <v>4</v>
      </c>
      <c r="D11" s="3">
        <v>1</v>
      </c>
      <c r="E11" s="3">
        <v>1</v>
      </c>
      <c r="F11" s="3">
        <v>5</v>
      </c>
      <c r="G11" s="4">
        <v>0</v>
      </c>
      <c r="H11" s="5">
        <v>0.95</v>
      </c>
      <c r="I11" s="6">
        <v>3.6</v>
      </c>
      <c r="J11" s="4">
        <v>66</v>
      </c>
      <c r="K11" s="6">
        <v>0.7</v>
      </c>
      <c r="L11" s="3">
        <v>1</v>
      </c>
      <c r="M11" s="3">
        <v>0</v>
      </c>
      <c r="N11" s="3">
        <v>0</v>
      </c>
      <c r="O11" s="3">
        <v>447.51</v>
      </c>
      <c r="P11" s="3">
        <v>894.91</v>
      </c>
      <c r="Q11" s="7">
        <f t="shared" si="0"/>
        <v>1342.42</v>
      </c>
      <c r="R11" s="7">
        <f t="shared" si="1"/>
        <v>33.33606471894042</v>
      </c>
      <c r="S11" s="7">
        <f t="shared" si="2"/>
        <v>66.663935281059565</v>
      </c>
      <c r="T11" s="3">
        <v>477.07</v>
      </c>
      <c r="U11" s="3">
        <v>447.73</v>
      </c>
      <c r="V11" s="7">
        <f>U11+X11</f>
        <v>1277.48</v>
      </c>
      <c r="W11" s="7">
        <f>U11/V11*100</f>
        <v>35.047906816545073</v>
      </c>
      <c r="X11" s="3">
        <v>829.75</v>
      </c>
      <c r="Y11" s="7">
        <f>X11/V11*100</f>
        <v>64.952093183454934</v>
      </c>
      <c r="Z11" s="3">
        <v>436.94</v>
      </c>
      <c r="AA11" s="7">
        <f>Z11+AC11</f>
        <v>1094.56</v>
      </c>
      <c r="AB11" s="7">
        <f>Z11/AA11*100</f>
        <v>39.919236953661745</v>
      </c>
      <c r="AC11" s="3">
        <v>657.62</v>
      </c>
      <c r="AD11" s="7">
        <f>AC11/AA11*100</f>
        <v>60.080763046338262</v>
      </c>
      <c r="AE11" s="3">
        <v>421.59</v>
      </c>
      <c r="AF11" s="7">
        <f>AE11+AH11</f>
        <v>1088.28</v>
      </c>
      <c r="AG11" s="7">
        <f>AE11/AF11*100</f>
        <v>38.739111258132098</v>
      </c>
      <c r="AH11" s="3">
        <v>666.69</v>
      </c>
      <c r="AI11" s="7">
        <f>AH11/AF11*100</f>
        <v>61.260888741867902</v>
      </c>
      <c r="AJ11" s="3">
        <v>429.2</v>
      </c>
      <c r="AK11" s="7">
        <f>AJ11+AM11</f>
        <v>1003.69</v>
      </c>
      <c r="AL11" s="7">
        <f>AJ11/AK11*100</f>
        <v>42.762207454492916</v>
      </c>
      <c r="AM11" s="3">
        <v>574.49</v>
      </c>
      <c r="AN11" s="8">
        <f t="shared" si="3"/>
        <v>57.23779254550707</v>
      </c>
    </row>
    <row r="12" spans="1:40" x14ac:dyDescent="0.25">
      <c r="A12" s="2">
        <v>75</v>
      </c>
      <c r="B12" s="3">
        <v>0</v>
      </c>
      <c r="C12" s="3">
        <v>5</v>
      </c>
      <c r="D12" s="3">
        <v>1</v>
      </c>
      <c r="E12" s="3">
        <v>1</v>
      </c>
      <c r="F12" s="3">
        <v>6</v>
      </c>
      <c r="G12" s="4">
        <v>1</v>
      </c>
      <c r="H12" s="5">
        <v>1.1599999999999999</v>
      </c>
      <c r="I12" s="6">
        <v>4.2</v>
      </c>
      <c r="J12" s="4">
        <v>128</v>
      </c>
      <c r="K12" s="6">
        <v>1.2</v>
      </c>
      <c r="L12" s="3">
        <v>2</v>
      </c>
      <c r="M12" s="3">
        <v>0</v>
      </c>
      <c r="N12" s="3">
        <v>0</v>
      </c>
      <c r="O12" s="3">
        <v>385.14</v>
      </c>
      <c r="P12" s="3">
        <v>1422.53</v>
      </c>
      <c r="Q12" s="7">
        <f t="shared" si="0"/>
        <v>1807.67</v>
      </c>
      <c r="R12" s="7">
        <f t="shared" si="1"/>
        <v>21.305879944901445</v>
      </c>
      <c r="S12" s="7">
        <f t="shared" si="2"/>
        <v>78.694120055098551</v>
      </c>
      <c r="T12" s="3">
        <v>440.55</v>
      </c>
      <c r="U12" s="3">
        <v>420.64</v>
      </c>
      <c r="V12" s="7">
        <f>U12+X12</f>
        <v>1934.8200000000002</v>
      </c>
      <c r="W12" s="7">
        <f>U12/V12*100</f>
        <v>21.740523666284201</v>
      </c>
      <c r="X12" s="3">
        <v>1514.18</v>
      </c>
      <c r="Y12" s="7">
        <f>X12/V12*100</f>
        <v>78.259476333715796</v>
      </c>
      <c r="Z12" s="3">
        <v>500.37</v>
      </c>
      <c r="AA12" s="7">
        <f>Z12+AC12</f>
        <v>1905.04</v>
      </c>
      <c r="AB12" s="7">
        <f>Z12/AA12*100</f>
        <v>26.265590223827324</v>
      </c>
      <c r="AC12" s="3">
        <v>1404.67</v>
      </c>
      <c r="AD12" s="7">
        <f>AC12/AA12*100</f>
        <v>73.734409776172683</v>
      </c>
      <c r="AE12" s="3">
        <v>539.29</v>
      </c>
      <c r="AF12" s="7">
        <f>AE12+AH12</f>
        <v>1754.09</v>
      </c>
      <c r="AG12" s="7">
        <f>AE12/AF12*100</f>
        <v>30.744716633696108</v>
      </c>
      <c r="AH12" s="3">
        <v>1214.8</v>
      </c>
      <c r="AI12" s="7">
        <f>AH12/AF12*100</f>
        <v>69.2552833663039</v>
      </c>
      <c r="AJ12" s="3">
        <v>565.9</v>
      </c>
      <c r="AK12" s="7">
        <f>AJ12+AM12</f>
        <v>1733.5300000000002</v>
      </c>
      <c r="AL12" s="7">
        <f>AJ12/AK12*100</f>
        <v>32.644373042289423</v>
      </c>
      <c r="AM12" s="3">
        <v>1167.6300000000001</v>
      </c>
      <c r="AN12" s="8">
        <f t="shared" si="3"/>
        <v>67.35562695771057</v>
      </c>
    </row>
    <row r="13" spans="1:40" x14ac:dyDescent="0.25">
      <c r="A13" s="9">
        <v>23</v>
      </c>
      <c r="B13" s="7">
        <v>0</v>
      </c>
      <c r="C13" s="10">
        <v>3</v>
      </c>
      <c r="D13" s="10">
        <v>1</v>
      </c>
      <c r="E13" s="24">
        <v>2</v>
      </c>
      <c r="F13" s="12">
        <v>7</v>
      </c>
      <c r="G13" s="13">
        <v>0</v>
      </c>
      <c r="H13" s="14">
        <v>1.28</v>
      </c>
      <c r="I13" s="25">
        <v>3.3</v>
      </c>
      <c r="J13" s="16">
        <v>61</v>
      </c>
      <c r="K13" s="26">
        <v>2</v>
      </c>
      <c r="L13" s="7">
        <v>1</v>
      </c>
      <c r="M13" s="7">
        <v>1</v>
      </c>
      <c r="N13" s="7">
        <v>0</v>
      </c>
      <c r="O13" s="7">
        <v>671</v>
      </c>
      <c r="P13" s="7">
        <v>641</v>
      </c>
      <c r="Q13" s="7">
        <f t="shared" si="0"/>
        <v>1312</v>
      </c>
      <c r="R13" s="7">
        <f t="shared" si="1"/>
        <v>51.143292682926834</v>
      </c>
      <c r="S13" s="7">
        <f t="shared" si="2"/>
        <v>48.856707317073173</v>
      </c>
      <c r="T13" s="7">
        <f>[1]Milz!AE23</f>
        <v>913.23</v>
      </c>
      <c r="U13" s="7">
        <v>668</v>
      </c>
      <c r="V13" s="7">
        <f>U13+X13</f>
        <v>1331</v>
      </c>
      <c r="W13" s="7">
        <f>U13/V13*100</f>
        <v>50.187828700225388</v>
      </c>
      <c r="X13" s="7">
        <v>663</v>
      </c>
      <c r="Y13" s="7">
        <f>X13/V13*100</f>
        <v>49.812171299774604</v>
      </c>
      <c r="Z13" s="7">
        <v>718</v>
      </c>
      <c r="AA13" s="7">
        <f>Z13+AC13</f>
        <v>1315</v>
      </c>
      <c r="AB13" s="7">
        <f>Z13/AA13*100</f>
        <v>54.600760456273768</v>
      </c>
      <c r="AC13" s="7">
        <v>597</v>
      </c>
      <c r="AD13" s="7">
        <f>AC13/AA13*100</f>
        <v>45.399239543726232</v>
      </c>
      <c r="AE13" s="7">
        <v>706</v>
      </c>
      <c r="AF13" s="7">
        <f>AE13+AH13</f>
        <v>1204</v>
      </c>
      <c r="AG13" s="7">
        <f>AE13/AF13*100</f>
        <v>58.637873754152828</v>
      </c>
      <c r="AH13" s="7">
        <v>498</v>
      </c>
      <c r="AI13" s="7">
        <f>AH13/AF13*100</f>
        <v>41.362126245847172</v>
      </c>
      <c r="AJ13" s="7">
        <f>[1]Volumetrie!R406</f>
        <v>625.6</v>
      </c>
      <c r="AK13" s="7">
        <f>AJ13+AM13</f>
        <v>1084.8600000000001</v>
      </c>
      <c r="AL13" s="7">
        <f>AJ13/AK13*100</f>
        <v>57.666427004406096</v>
      </c>
      <c r="AM13" s="7">
        <f>[1]Volumetrie!S406</f>
        <v>459.26</v>
      </c>
      <c r="AN13" s="8">
        <f t="shared" si="3"/>
        <v>42.33357299559389</v>
      </c>
    </row>
    <row r="14" spans="1:40" x14ac:dyDescent="0.25">
      <c r="A14" s="2">
        <v>74</v>
      </c>
      <c r="B14" s="3">
        <v>0</v>
      </c>
      <c r="C14" s="3">
        <v>5</v>
      </c>
      <c r="D14" s="3">
        <v>0</v>
      </c>
      <c r="E14" s="3"/>
      <c r="F14" s="18"/>
      <c r="G14" s="4">
        <v>0</v>
      </c>
      <c r="H14" s="5">
        <v>1.04</v>
      </c>
      <c r="I14" s="6">
        <v>4.2</v>
      </c>
      <c r="J14" s="4">
        <v>253</v>
      </c>
      <c r="K14" s="6">
        <v>0.4</v>
      </c>
      <c r="L14" s="3">
        <v>1</v>
      </c>
      <c r="M14" s="3">
        <v>0</v>
      </c>
      <c r="N14" s="3">
        <v>0</v>
      </c>
      <c r="O14" s="3">
        <v>674.36</v>
      </c>
      <c r="P14" s="3">
        <v>1930.22</v>
      </c>
      <c r="Q14" s="7">
        <f t="shared" si="0"/>
        <v>2604.58</v>
      </c>
      <c r="R14" s="7">
        <f t="shared" si="1"/>
        <v>25.891314530557715</v>
      </c>
      <c r="S14" s="7">
        <f t="shared" si="2"/>
        <v>74.108685469442293</v>
      </c>
      <c r="T14" s="3">
        <v>266.8</v>
      </c>
      <c r="U14" s="3">
        <v>798.72</v>
      </c>
      <c r="V14" s="7">
        <f>U14+X14</f>
        <v>2619.5699999999997</v>
      </c>
      <c r="W14" s="7">
        <f>U14/V14*100</f>
        <v>30.490500349293974</v>
      </c>
      <c r="X14" s="3">
        <v>1820.85</v>
      </c>
      <c r="Y14" s="7">
        <f>X14/V14*100</f>
        <v>69.509499650706047</v>
      </c>
      <c r="Z14" s="3">
        <v>1189.03</v>
      </c>
      <c r="AA14" s="7">
        <f>Z14+AC14</f>
        <v>2676.1499999999996</v>
      </c>
      <c r="AB14" s="7">
        <f>Z14/AA14*100</f>
        <v>44.430618612559094</v>
      </c>
      <c r="AC14" s="3">
        <v>1487.12</v>
      </c>
      <c r="AD14" s="7">
        <f>AC14/AA14*100</f>
        <v>55.56938138744092</v>
      </c>
      <c r="AE14" s="3">
        <v>1274.21</v>
      </c>
      <c r="AF14" s="7">
        <f>AE14+AH14</f>
        <v>2345.37</v>
      </c>
      <c r="AG14" s="7">
        <f>AE14/AF14*100</f>
        <v>54.328741307341701</v>
      </c>
      <c r="AH14" s="3">
        <v>1071.1600000000001</v>
      </c>
      <c r="AI14" s="7">
        <f>AH14/AF14*100</f>
        <v>45.671258692658306</v>
      </c>
      <c r="AJ14" s="3">
        <v>1661.44</v>
      </c>
      <c r="AK14" s="7">
        <f>AJ14+AM14</f>
        <v>2612.58</v>
      </c>
      <c r="AL14" s="7">
        <f>AJ14/AK14*100</f>
        <v>63.5938421024428</v>
      </c>
      <c r="AM14" s="3">
        <v>951.14</v>
      </c>
      <c r="AN14" s="8">
        <f t="shared" si="3"/>
        <v>36.406157897557208</v>
      </c>
    </row>
    <row r="15" spans="1:40" x14ac:dyDescent="0.25">
      <c r="A15" s="2">
        <v>45</v>
      </c>
      <c r="B15" s="3">
        <v>0</v>
      </c>
      <c r="C15" s="3">
        <v>2</v>
      </c>
      <c r="D15" s="3">
        <v>1</v>
      </c>
      <c r="E15" s="3">
        <v>1</v>
      </c>
      <c r="F15" s="3">
        <v>6</v>
      </c>
      <c r="G15" s="4">
        <v>1</v>
      </c>
      <c r="H15" s="5">
        <v>1.37</v>
      </c>
      <c r="I15" s="6">
        <v>3.9</v>
      </c>
      <c r="J15" s="4">
        <v>43</v>
      </c>
      <c r="K15" s="6">
        <v>1.2</v>
      </c>
      <c r="L15" s="3">
        <v>3</v>
      </c>
      <c r="M15" s="3">
        <v>1</v>
      </c>
      <c r="N15" s="3">
        <v>0</v>
      </c>
      <c r="O15" s="3">
        <v>449.12</v>
      </c>
      <c r="P15" s="3">
        <v>1491.52</v>
      </c>
      <c r="Q15" s="7">
        <f t="shared" si="0"/>
        <v>1940.6399999999999</v>
      </c>
      <c r="R15" s="7">
        <f t="shared" si="1"/>
        <v>23.142880699150798</v>
      </c>
      <c r="S15" s="7">
        <f t="shared" si="2"/>
        <v>76.857119300849206</v>
      </c>
      <c r="T15" s="3">
        <v>1496.87</v>
      </c>
      <c r="U15" s="3">
        <v>498.42</v>
      </c>
      <c r="V15" s="7">
        <f>U15+X15</f>
        <v>2095.94</v>
      </c>
      <c r="W15" s="7">
        <f>U15/V15*100</f>
        <v>23.780260885330687</v>
      </c>
      <c r="X15" s="3">
        <v>1597.52</v>
      </c>
      <c r="Y15" s="7">
        <f>X15/V15*100</f>
        <v>76.219739114669309</v>
      </c>
      <c r="Z15" s="3">
        <v>491.15</v>
      </c>
      <c r="AA15" s="7">
        <f>Z15+AC15</f>
        <v>2229.5300000000002</v>
      </c>
      <c r="AB15" s="7">
        <f>Z15/AA15*100</f>
        <v>22.029306625163148</v>
      </c>
      <c r="AC15" s="3">
        <v>1738.38</v>
      </c>
      <c r="AD15" s="7">
        <f>AC15/AA15*100</f>
        <v>77.970693374836841</v>
      </c>
      <c r="AE15" s="3">
        <v>372.69</v>
      </c>
      <c r="AF15" s="7">
        <f>AE15+AH15</f>
        <v>1696.27</v>
      </c>
      <c r="AG15" s="7">
        <f>AE15/AF15*100</f>
        <v>21.971148461035096</v>
      </c>
      <c r="AH15" s="3">
        <v>1323.58</v>
      </c>
      <c r="AI15" s="7">
        <f>AH15/AF15*100</f>
        <v>78.028851538964901</v>
      </c>
      <c r="AJ15" s="3"/>
      <c r="AK15" s="7"/>
      <c r="AL15" s="7"/>
      <c r="AM15" s="3"/>
      <c r="AN15" s="8"/>
    </row>
    <row r="16" spans="1:40" x14ac:dyDescent="0.25">
      <c r="A16" s="2">
        <v>55</v>
      </c>
      <c r="B16" s="3">
        <v>0</v>
      </c>
      <c r="C16" s="3">
        <v>5</v>
      </c>
      <c r="D16" s="3">
        <v>1</v>
      </c>
      <c r="E16" s="3">
        <v>1</v>
      </c>
      <c r="F16" s="3">
        <v>5</v>
      </c>
      <c r="G16" s="4">
        <v>0</v>
      </c>
      <c r="H16" s="5">
        <v>0.99</v>
      </c>
      <c r="I16" s="6">
        <v>4.0999999999999996</v>
      </c>
      <c r="J16" s="4">
        <v>81</v>
      </c>
      <c r="K16" s="6">
        <v>1.5</v>
      </c>
      <c r="L16" s="3">
        <v>4</v>
      </c>
      <c r="M16" s="3">
        <v>0</v>
      </c>
      <c r="N16" s="3">
        <v>2</v>
      </c>
      <c r="O16" s="3">
        <v>1013.04</v>
      </c>
      <c r="P16" s="3">
        <v>1698.91</v>
      </c>
      <c r="Q16" s="7">
        <f t="shared" si="0"/>
        <v>2711.95</v>
      </c>
      <c r="R16" s="7">
        <f t="shared" si="1"/>
        <v>37.354670993196777</v>
      </c>
      <c r="S16" s="7">
        <f t="shared" si="2"/>
        <v>62.64532900680323</v>
      </c>
      <c r="T16" s="3">
        <v>1024.18</v>
      </c>
      <c r="U16" s="3">
        <v>1233.135</v>
      </c>
      <c r="V16" s="7">
        <f>U16+X16</f>
        <v>3055.77</v>
      </c>
      <c r="W16" s="7">
        <f>U16/V16*100</f>
        <v>40.354313315465497</v>
      </c>
      <c r="X16" s="3">
        <v>1822.635</v>
      </c>
      <c r="Y16" s="7">
        <f>X16/V16*100</f>
        <v>59.645686684534503</v>
      </c>
      <c r="Z16" s="3">
        <v>1284.7065</v>
      </c>
      <c r="AA16" s="7">
        <f>Z16+AC16</f>
        <v>3016.335</v>
      </c>
      <c r="AB16" s="7">
        <f>Z16/AA16*100</f>
        <v>42.591638528213878</v>
      </c>
      <c r="AC16" s="3">
        <v>1731.6285</v>
      </c>
      <c r="AD16" s="7">
        <f>AC16/AA16*100</f>
        <v>57.408361471786129</v>
      </c>
      <c r="AE16" s="3">
        <v>1383.5070000000001</v>
      </c>
      <c r="AF16" s="7">
        <f>AE16+AH16</f>
        <v>2876.58</v>
      </c>
      <c r="AG16" s="7">
        <f>AE16/AF16*100</f>
        <v>48.095550966773047</v>
      </c>
      <c r="AH16" s="3">
        <v>1493.0730000000001</v>
      </c>
      <c r="AI16" s="7">
        <f>AH16/AF16*100</f>
        <v>51.90444903322696</v>
      </c>
      <c r="AJ16" s="3">
        <v>1348.08</v>
      </c>
      <c r="AK16" s="7">
        <f>AJ16+AM16</f>
        <v>2844.7799999999997</v>
      </c>
      <c r="AL16" s="7">
        <f>AJ16/AK16*100</f>
        <v>47.387847214898869</v>
      </c>
      <c r="AM16" s="3">
        <v>1496.7</v>
      </c>
      <c r="AN16" s="8">
        <f>AM16/AK16*100</f>
        <v>52.612152785101138</v>
      </c>
    </row>
    <row r="17" spans="1:40" x14ac:dyDescent="0.25">
      <c r="A17" s="2">
        <v>71</v>
      </c>
      <c r="B17" s="3">
        <v>0</v>
      </c>
      <c r="C17" s="3">
        <v>4</v>
      </c>
      <c r="D17" s="3">
        <v>1</v>
      </c>
      <c r="E17" s="3">
        <v>1</v>
      </c>
      <c r="F17" s="3">
        <v>5</v>
      </c>
      <c r="G17" s="4">
        <v>0</v>
      </c>
      <c r="H17" s="5">
        <v>0.96</v>
      </c>
      <c r="I17" s="6">
        <v>4.5999999999999996</v>
      </c>
      <c r="J17" s="4">
        <v>189</v>
      </c>
      <c r="K17" s="6">
        <v>0.7</v>
      </c>
      <c r="L17" s="3">
        <v>1</v>
      </c>
      <c r="M17" s="3">
        <v>0</v>
      </c>
      <c r="N17" s="3">
        <v>0</v>
      </c>
      <c r="O17" s="3">
        <v>544.70000000000005</v>
      </c>
      <c r="P17" s="3">
        <v>954.59</v>
      </c>
      <c r="Q17" s="7">
        <f t="shared" si="0"/>
        <v>1499.29</v>
      </c>
      <c r="R17" s="7">
        <f t="shared" si="1"/>
        <v>36.330529784097806</v>
      </c>
      <c r="S17" s="7">
        <f t="shared" si="2"/>
        <v>63.669470215902201</v>
      </c>
      <c r="T17" s="3">
        <v>337.76</v>
      </c>
      <c r="U17" s="3">
        <v>702.79</v>
      </c>
      <c r="V17" s="7">
        <f>U17+X17</f>
        <v>1805.51</v>
      </c>
      <c r="W17" s="7">
        <f>U17/V17*100</f>
        <v>38.924735947183898</v>
      </c>
      <c r="X17" s="3">
        <v>1102.72</v>
      </c>
      <c r="Y17" s="7">
        <f>X17/V17*100</f>
        <v>61.075264052816102</v>
      </c>
      <c r="Z17" s="3">
        <v>878.24</v>
      </c>
      <c r="AA17" s="7">
        <f>Z17+AC17</f>
        <v>1653.99</v>
      </c>
      <c r="AB17" s="7">
        <f>Z17/AA17*100</f>
        <v>53.098265406683232</v>
      </c>
      <c r="AC17" s="3">
        <v>775.75</v>
      </c>
      <c r="AD17" s="7">
        <f>AC17/AA17*100</f>
        <v>46.901734593316768</v>
      </c>
      <c r="AE17" s="3">
        <v>959.03</v>
      </c>
      <c r="AF17" s="7">
        <f>AE17+AH17</f>
        <v>1615.44</v>
      </c>
      <c r="AG17" s="7">
        <f>AE17/AF17*100</f>
        <v>59.36648838706482</v>
      </c>
      <c r="AH17" s="3">
        <v>656.41</v>
      </c>
      <c r="AI17" s="7">
        <f>AH17/AF17*100</f>
        <v>40.633511612935173</v>
      </c>
      <c r="AJ17" s="3">
        <v>1027.07</v>
      </c>
      <c r="AK17" s="7">
        <f>AJ17+AM17</f>
        <v>1669.52</v>
      </c>
      <c r="AL17" s="7">
        <f>AJ17/AK17*100</f>
        <v>61.518879677991279</v>
      </c>
      <c r="AM17" s="3">
        <v>642.45000000000005</v>
      </c>
      <c r="AN17" s="8">
        <f>AM17/AK17*100</f>
        <v>38.481120322008721</v>
      </c>
    </row>
    <row r="18" spans="1:40" x14ac:dyDescent="0.25">
      <c r="A18" s="2">
        <v>35</v>
      </c>
      <c r="B18" s="3">
        <v>0</v>
      </c>
      <c r="C18" s="3">
        <v>5</v>
      </c>
      <c r="D18" s="3">
        <v>1</v>
      </c>
      <c r="E18" s="3">
        <v>1</v>
      </c>
      <c r="F18" s="3">
        <v>5</v>
      </c>
      <c r="G18" s="4">
        <v>0</v>
      </c>
      <c r="H18" s="4">
        <v>1.21</v>
      </c>
      <c r="I18" s="6">
        <v>4.0999999999999996</v>
      </c>
      <c r="J18" s="16">
        <v>128</v>
      </c>
      <c r="K18" s="6">
        <v>0.7</v>
      </c>
      <c r="L18" s="3">
        <v>1</v>
      </c>
      <c r="M18" s="3">
        <v>1</v>
      </c>
      <c r="N18" s="3">
        <v>0</v>
      </c>
      <c r="O18" s="3">
        <v>1187.19</v>
      </c>
      <c r="P18" s="3">
        <v>939.48</v>
      </c>
      <c r="Q18" s="7">
        <f t="shared" si="0"/>
        <v>2126.67</v>
      </c>
      <c r="R18" s="7">
        <f t="shared" si="1"/>
        <v>55.823893692956595</v>
      </c>
      <c r="S18" s="7">
        <f t="shared" si="2"/>
        <v>44.176106307043405</v>
      </c>
      <c r="T18" s="3">
        <v>518.04</v>
      </c>
      <c r="U18" s="3">
        <v>1452.53</v>
      </c>
      <c r="V18" s="7">
        <f>U18+X18</f>
        <v>2399.9700000000003</v>
      </c>
      <c r="W18" s="7">
        <f>U18/V18*100</f>
        <v>60.522839868831689</v>
      </c>
      <c r="X18" s="3">
        <v>947.44</v>
      </c>
      <c r="Y18" s="7">
        <f>X18/V18*100</f>
        <v>39.477160131168304</v>
      </c>
      <c r="Z18" s="3">
        <v>1317.54</v>
      </c>
      <c r="AA18" s="7">
        <f>Z18+AC18</f>
        <v>2048.8199999999997</v>
      </c>
      <c r="AB18" s="7">
        <f>Z18/AA18*100</f>
        <v>64.30725978856124</v>
      </c>
      <c r="AC18" s="3">
        <v>731.28</v>
      </c>
      <c r="AD18" s="7">
        <f>AC18/AA18*100</f>
        <v>35.692740211438782</v>
      </c>
      <c r="AE18" s="3">
        <v>1431.98</v>
      </c>
      <c r="AF18" s="7">
        <f>AE18+AH18</f>
        <v>1997.4</v>
      </c>
      <c r="AG18" s="7">
        <f>AE18/AF18*100</f>
        <v>71.692199859817762</v>
      </c>
      <c r="AH18" s="3">
        <v>565.41999999999996</v>
      </c>
      <c r="AI18" s="7">
        <f>AH18/AF18*100</f>
        <v>28.307800140182231</v>
      </c>
      <c r="AJ18" s="3">
        <v>1568.77</v>
      </c>
      <c r="AK18" s="7">
        <f>AJ18+AM18</f>
        <v>2093.62</v>
      </c>
      <c r="AL18" s="7">
        <f>AJ18/AK18*100</f>
        <v>74.930980789254974</v>
      </c>
      <c r="AM18" s="3">
        <v>524.85</v>
      </c>
      <c r="AN18" s="8">
        <f>AM18/AK18*100</f>
        <v>25.069019210745029</v>
      </c>
    </row>
    <row r="19" spans="1:40" x14ac:dyDescent="0.25">
      <c r="A19" s="2">
        <v>62</v>
      </c>
      <c r="B19" s="3">
        <v>0</v>
      </c>
      <c r="C19" s="3">
        <v>3</v>
      </c>
      <c r="D19" s="3">
        <v>1</v>
      </c>
      <c r="E19" s="3">
        <v>1</v>
      </c>
      <c r="F19" s="3">
        <v>5</v>
      </c>
      <c r="G19" s="4">
        <v>0</v>
      </c>
      <c r="H19" s="5">
        <v>1.1299999999999999</v>
      </c>
      <c r="I19" s="6">
        <v>4.3</v>
      </c>
      <c r="J19" s="4">
        <v>153</v>
      </c>
      <c r="K19" s="6">
        <v>1.3</v>
      </c>
      <c r="L19" s="3">
        <v>1</v>
      </c>
      <c r="M19" s="3">
        <v>1</v>
      </c>
      <c r="N19" s="3">
        <v>0</v>
      </c>
      <c r="O19" s="3">
        <v>657.11</v>
      </c>
      <c r="P19" s="3">
        <v>812.14</v>
      </c>
      <c r="Q19" s="7">
        <f t="shared" si="0"/>
        <v>1469.25</v>
      </c>
      <c r="R19" s="7">
        <f t="shared" si="1"/>
        <v>44.724179002892633</v>
      </c>
      <c r="S19" s="7">
        <f t="shared" si="2"/>
        <v>55.275820997107374</v>
      </c>
      <c r="T19" s="3">
        <v>745.8</v>
      </c>
      <c r="U19" s="3">
        <v>814.77</v>
      </c>
      <c r="V19" s="7">
        <f>U19+X19</f>
        <v>1667.73</v>
      </c>
      <c r="W19" s="7">
        <f>U19/V19*100</f>
        <v>48.85503049054703</v>
      </c>
      <c r="X19" s="3">
        <v>852.96</v>
      </c>
      <c r="Y19" s="7">
        <f>X19/V19*100</f>
        <v>51.144969509452977</v>
      </c>
      <c r="Z19" s="3">
        <v>867.91</v>
      </c>
      <c r="AA19" s="7">
        <f>Z19+AC19</f>
        <v>1480.4299999999998</v>
      </c>
      <c r="AB19" s="7">
        <f>Z19/AA19*100</f>
        <v>58.62553447309228</v>
      </c>
      <c r="AC19" s="3">
        <v>612.52</v>
      </c>
      <c r="AD19" s="7">
        <f>AC19/AA19*100</f>
        <v>41.374465526907727</v>
      </c>
      <c r="AE19" s="3">
        <v>900.66</v>
      </c>
      <c r="AF19" s="7">
        <f>AE19+AH19</f>
        <v>1370.08</v>
      </c>
      <c r="AG19" s="7">
        <f>AE19/AF19*100</f>
        <v>65.737767137685381</v>
      </c>
      <c r="AH19" s="3">
        <v>469.42</v>
      </c>
      <c r="AI19" s="7">
        <f>AH19/AF19*100</f>
        <v>34.262232862314612</v>
      </c>
      <c r="AJ19" s="3">
        <v>859.24</v>
      </c>
      <c r="AK19" s="7">
        <f>AJ19+AM19</f>
        <v>1223.74</v>
      </c>
      <c r="AL19" s="7">
        <f>AJ19/AK19*100</f>
        <v>70.214261199274347</v>
      </c>
      <c r="AM19" s="3">
        <v>364.5</v>
      </c>
      <c r="AN19" s="8">
        <f>AM19/AK19*100</f>
        <v>29.785738800725643</v>
      </c>
    </row>
    <row r="20" spans="1:40" x14ac:dyDescent="0.25">
      <c r="A20" s="9">
        <v>22</v>
      </c>
      <c r="B20" s="7">
        <v>1</v>
      </c>
      <c r="C20" s="10">
        <v>1</v>
      </c>
      <c r="D20" s="10">
        <v>1</v>
      </c>
      <c r="E20" s="11">
        <v>1</v>
      </c>
      <c r="F20" s="12">
        <v>5</v>
      </c>
      <c r="G20" s="13">
        <v>0</v>
      </c>
      <c r="H20" s="14">
        <v>0.99</v>
      </c>
      <c r="I20" s="15">
        <v>4.4000000000000004</v>
      </c>
      <c r="J20" s="16">
        <v>212</v>
      </c>
      <c r="K20" s="17">
        <v>0.3</v>
      </c>
      <c r="L20" s="7">
        <v>1</v>
      </c>
      <c r="M20" s="7">
        <v>0</v>
      </c>
      <c r="N20" s="7">
        <v>0</v>
      </c>
      <c r="O20" s="7">
        <v>847</v>
      </c>
      <c r="P20" s="7">
        <v>1082</v>
      </c>
      <c r="Q20" s="7">
        <f t="shared" si="0"/>
        <v>1929</v>
      </c>
      <c r="R20" s="7">
        <f t="shared" si="1"/>
        <v>43.9087610160705</v>
      </c>
      <c r="S20" s="7">
        <f t="shared" si="2"/>
        <v>56.091238983929493</v>
      </c>
      <c r="T20" s="7">
        <f>[1]Milz!AE22</f>
        <v>263.37</v>
      </c>
      <c r="U20" s="7">
        <v>895</v>
      </c>
      <c r="V20" s="7">
        <f>U20+X20</f>
        <v>1893</v>
      </c>
      <c r="W20" s="7">
        <f>U20/V20*100</f>
        <v>47.279450607501325</v>
      </c>
      <c r="X20" s="7">
        <v>998</v>
      </c>
      <c r="Y20" s="7">
        <f>X20/V20*100</f>
        <v>52.720549392498683</v>
      </c>
      <c r="Z20" s="7">
        <v>1132</v>
      </c>
      <c r="AA20" s="7">
        <f>Z20+AC20</f>
        <v>2066</v>
      </c>
      <c r="AB20" s="7">
        <f>Z20/AA20*100</f>
        <v>54.791868344627304</v>
      </c>
      <c r="AC20" s="7">
        <v>934</v>
      </c>
      <c r="AD20" s="7">
        <f>AC20/AA20*100</f>
        <v>45.208131655372704</v>
      </c>
      <c r="AE20" s="7">
        <v>1254</v>
      </c>
      <c r="AF20" s="7">
        <f>AE20+AH20</f>
        <v>1960</v>
      </c>
      <c r="AG20" s="7">
        <f>AE20/AF20*100</f>
        <v>63.979591836734699</v>
      </c>
      <c r="AH20" s="7">
        <v>706</v>
      </c>
      <c r="AI20" s="7">
        <f>AH20/AF20*100</f>
        <v>36.020408163265301</v>
      </c>
      <c r="AJ20" s="7">
        <v>1520</v>
      </c>
      <c r="AK20" s="7">
        <f>AJ20+AM20</f>
        <v>1999</v>
      </c>
      <c r="AL20" s="7">
        <f>AJ20/AK20*100</f>
        <v>76.038019009504751</v>
      </c>
      <c r="AM20" s="7">
        <v>479</v>
      </c>
      <c r="AN20" s="8">
        <f>AM20/AK20*100</f>
        <v>23.961980990495245</v>
      </c>
    </row>
    <row r="21" spans="1:40" x14ac:dyDescent="0.25">
      <c r="A21" s="2">
        <v>36</v>
      </c>
      <c r="B21" s="3">
        <v>0</v>
      </c>
      <c r="C21" s="3">
        <v>2</v>
      </c>
      <c r="D21" s="3">
        <v>1</v>
      </c>
      <c r="E21" s="3">
        <v>1</v>
      </c>
      <c r="F21" s="3">
        <v>6</v>
      </c>
      <c r="G21" s="4">
        <v>1</v>
      </c>
      <c r="H21" s="4">
        <v>1.1100000000000001</v>
      </c>
      <c r="I21" s="6">
        <v>4.3</v>
      </c>
      <c r="J21" s="16">
        <v>284</v>
      </c>
      <c r="K21" s="6">
        <v>0.6</v>
      </c>
      <c r="L21" s="3">
        <v>1</v>
      </c>
      <c r="M21" s="3">
        <v>1</v>
      </c>
      <c r="N21" s="3">
        <v>0</v>
      </c>
      <c r="O21" s="3">
        <v>996.59</v>
      </c>
      <c r="P21" s="3">
        <v>1365.02</v>
      </c>
      <c r="Q21" s="7">
        <f t="shared" si="0"/>
        <v>2361.61</v>
      </c>
      <c r="R21" s="7">
        <f t="shared" si="1"/>
        <v>42.199601119575206</v>
      </c>
      <c r="S21" s="7">
        <f t="shared" si="2"/>
        <v>57.800398880424787</v>
      </c>
      <c r="T21" s="3">
        <v>165.01</v>
      </c>
      <c r="U21" s="3">
        <v>1130</v>
      </c>
      <c r="V21" s="7">
        <f>U21+X21</f>
        <v>2448.5699999999997</v>
      </c>
      <c r="W21" s="7">
        <f>U21/V21*100</f>
        <v>46.149385151333234</v>
      </c>
      <c r="X21" s="3">
        <v>1318.57</v>
      </c>
      <c r="Y21" s="7">
        <f>X21/V21*100</f>
        <v>53.85061484866678</v>
      </c>
      <c r="Z21" s="3">
        <v>1171.3900000000001</v>
      </c>
      <c r="AA21" s="7">
        <f>Z21+AC21</f>
        <v>2258.1400000000003</v>
      </c>
      <c r="AB21" s="7">
        <f>Z21/AA21*100</f>
        <v>51.874108779792216</v>
      </c>
      <c r="AC21" s="3">
        <v>1086.75</v>
      </c>
      <c r="AD21" s="7">
        <f>AC21/AA21*100</f>
        <v>48.12589122020777</v>
      </c>
      <c r="AE21" s="3">
        <v>1274.23</v>
      </c>
      <c r="AF21" s="7">
        <f>AE21+AH21</f>
        <v>2203.13</v>
      </c>
      <c r="AG21" s="7">
        <f>AE21/AF21*100</f>
        <v>57.837258809058021</v>
      </c>
      <c r="AH21" s="3">
        <v>928.9</v>
      </c>
      <c r="AI21" s="7">
        <f>AH21/AF21*100</f>
        <v>42.162741190941979</v>
      </c>
      <c r="AJ21" s="3"/>
      <c r="AK21" s="7"/>
      <c r="AL21" s="7"/>
      <c r="AM21" s="3"/>
      <c r="AN21" s="8"/>
    </row>
    <row r="22" spans="1:40" x14ac:dyDescent="0.25">
      <c r="A22" s="2">
        <v>68</v>
      </c>
      <c r="B22" s="3">
        <v>0</v>
      </c>
      <c r="C22" s="3">
        <v>5</v>
      </c>
      <c r="D22" s="3">
        <v>1</v>
      </c>
      <c r="E22" s="3">
        <v>1</v>
      </c>
      <c r="F22" s="3">
        <v>5</v>
      </c>
      <c r="G22" s="4">
        <v>0</v>
      </c>
      <c r="H22" s="5">
        <v>0.95</v>
      </c>
      <c r="I22" s="6">
        <v>4.3</v>
      </c>
      <c r="J22" s="4">
        <v>152</v>
      </c>
      <c r="K22" s="6">
        <v>0.4</v>
      </c>
      <c r="L22" s="3">
        <v>1</v>
      </c>
      <c r="M22" s="3">
        <v>0</v>
      </c>
      <c r="N22" s="3">
        <v>0</v>
      </c>
      <c r="O22" s="3">
        <v>220.54</v>
      </c>
      <c r="P22" s="3">
        <v>795.78</v>
      </c>
      <c r="Q22" s="7">
        <f t="shared" si="0"/>
        <v>1016.3199999999999</v>
      </c>
      <c r="R22" s="7">
        <f t="shared" si="1"/>
        <v>21.69985831234257</v>
      </c>
      <c r="S22" s="7">
        <f t="shared" si="2"/>
        <v>78.30014168765743</v>
      </c>
      <c r="T22" s="3">
        <v>172.57</v>
      </c>
      <c r="U22" s="3">
        <v>242.33</v>
      </c>
      <c r="V22" s="7">
        <f>U22+X22</f>
        <v>1124.73</v>
      </c>
      <c r="W22" s="7">
        <f>U22/V22*100</f>
        <v>21.545615392138558</v>
      </c>
      <c r="X22" s="3">
        <v>882.4</v>
      </c>
      <c r="Y22" s="7">
        <f>X22/V22*100</f>
        <v>78.454384607861442</v>
      </c>
      <c r="Z22" s="3">
        <v>286.2</v>
      </c>
      <c r="AA22" s="7">
        <f>Z22+AC22</f>
        <v>1087.19</v>
      </c>
      <c r="AB22" s="7">
        <f>Z22/AA22*100</f>
        <v>26.324745444678481</v>
      </c>
      <c r="AC22" s="3">
        <v>800.99</v>
      </c>
      <c r="AD22" s="7">
        <f>AC22/AA22*100</f>
        <v>73.675254555321516</v>
      </c>
      <c r="AE22" s="3">
        <v>280.91000000000003</v>
      </c>
      <c r="AF22" s="7">
        <f>AE22+AH22</f>
        <v>1004.81</v>
      </c>
      <c r="AG22" s="7">
        <f>AE22/AF22*100</f>
        <v>27.956529095052801</v>
      </c>
      <c r="AH22" s="3">
        <v>723.9</v>
      </c>
      <c r="AI22" s="7">
        <f>AH22/AF22*100</f>
        <v>72.043470904947199</v>
      </c>
      <c r="AJ22" s="3">
        <v>337.56450000000001</v>
      </c>
      <c r="AK22" s="7">
        <f>AJ22+AM22</f>
        <v>1212.75</v>
      </c>
      <c r="AL22" s="7">
        <f>AJ22/AK22*100</f>
        <v>27.834632034632033</v>
      </c>
      <c r="AM22" s="3">
        <v>875.18550000000005</v>
      </c>
      <c r="AN22" s="8">
        <f>AM22/AK22*100</f>
        <v>72.165367965367963</v>
      </c>
    </row>
    <row r="23" spans="1:40" x14ac:dyDescent="0.25">
      <c r="A23" s="2">
        <v>44</v>
      </c>
      <c r="B23" s="3">
        <v>0</v>
      </c>
      <c r="C23" s="3">
        <v>2</v>
      </c>
      <c r="D23" s="3">
        <v>1</v>
      </c>
      <c r="E23" s="3">
        <v>1</v>
      </c>
      <c r="F23" s="3">
        <v>6</v>
      </c>
      <c r="G23" s="4">
        <v>1</v>
      </c>
      <c r="H23" s="5">
        <v>1.03</v>
      </c>
      <c r="I23" s="6">
        <v>3.9</v>
      </c>
      <c r="J23" s="4">
        <v>137</v>
      </c>
      <c r="K23" s="6">
        <v>0.7</v>
      </c>
      <c r="L23" s="3">
        <v>1</v>
      </c>
      <c r="M23" s="3">
        <v>0</v>
      </c>
      <c r="N23" s="3">
        <v>0</v>
      </c>
      <c r="O23" s="3">
        <v>979.73</v>
      </c>
      <c r="P23" s="3">
        <v>1650.29</v>
      </c>
      <c r="Q23" s="7">
        <f t="shared" si="0"/>
        <v>2630.02</v>
      </c>
      <c r="R23" s="7">
        <f t="shared" si="1"/>
        <v>37.251807971042048</v>
      </c>
      <c r="S23" s="7">
        <f t="shared" si="2"/>
        <v>62.748192028957952</v>
      </c>
      <c r="T23" s="3">
        <v>817.53</v>
      </c>
      <c r="U23" s="3">
        <v>1046.29</v>
      </c>
      <c r="V23" s="7">
        <f>U23+X23</f>
        <v>2461.12</v>
      </c>
      <c r="W23" s="7">
        <f>U23/V23*100</f>
        <v>42.51275841893122</v>
      </c>
      <c r="X23" s="3">
        <v>1414.83</v>
      </c>
      <c r="Y23" s="7">
        <f>X23/V23*100</f>
        <v>57.48724158106878</v>
      </c>
      <c r="Z23" s="3">
        <v>947.04</v>
      </c>
      <c r="AA23" s="7">
        <f>Z23+AC23</f>
        <v>2196.9499999999998</v>
      </c>
      <c r="AB23" s="7">
        <f>Z23/AA23*100</f>
        <v>43.107034752725369</v>
      </c>
      <c r="AC23" s="3">
        <v>1249.9100000000001</v>
      </c>
      <c r="AD23" s="7">
        <f>AC23/AA23*100</f>
        <v>56.892965247274638</v>
      </c>
      <c r="AE23" s="3">
        <v>1035.27</v>
      </c>
      <c r="AF23" s="7">
        <f>AE23+AH23</f>
        <v>2107.15</v>
      </c>
      <c r="AG23" s="7">
        <f>AE23/AF23*100</f>
        <v>49.131291080369216</v>
      </c>
      <c r="AH23" s="3">
        <v>1071.8800000000001</v>
      </c>
      <c r="AI23" s="7">
        <f>AH23/AF23*100</f>
        <v>50.868708919630777</v>
      </c>
      <c r="AJ23" s="3"/>
      <c r="AK23" s="7"/>
      <c r="AL23" s="7"/>
      <c r="AM23" s="3"/>
      <c r="AN23" s="8"/>
    </row>
    <row r="24" spans="1:40" x14ac:dyDescent="0.25">
      <c r="A24" s="2">
        <v>50</v>
      </c>
      <c r="B24" s="3">
        <v>1</v>
      </c>
      <c r="C24" s="3">
        <v>4</v>
      </c>
      <c r="D24" s="3">
        <v>1</v>
      </c>
      <c r="E24" s="3">
        <v>2</v>
      </c>
      <c r="F24" s="3">
        <v>7</v>
      </c>
      <c r="G24" s="4">
        <v>1</v>
      </c>
      <c r="H24" s="5">
        <v>1.1299999999999999</v>
      </c>
      <c r="I24" s="6">
        <v>3.4</v>
      </c>
      <c r="J24" s="4">
        <v>70</v>
      </c>
      <c r="K24" s="6">
        <v>1.1000000000000001</v>
      </c>
      <c r="L24" s="3">
        <v>1</v>
      </c>
      <c r="M24" s="3">
        <v>0</v>
      </c>
      <c r="N24" s="3">
        <v>0</v>
      </c>
      <c r="O24" s="3">
        <v>753.49</v>
      </c>
      <c r="P24" s="3">
        <v>1096.1099999999999</v>
      </c>
      <c r="Q24" s="7">
        <f t="shared" si="0"/>
        <v>1849.6</v>
      </c>
      <c r="R24" s="7">
        <f t="shared" si="1"/>
        <v>40.737997404844293</v>
      </c>
      <c r="S24" s="7">
        <f t="shared" si="2"/>
        <v>59.262002595155707</v>
      </c>
      <c r="T24" s="3">
        <v>896.69</v>
      </c>
      <c r="U24" s="3">
        <v>771.86</v>
      </c>
      <c r="V24" s="7">
        <f>U24+X24</f>
        <v>1634.7</v>
      </c>
      <c r="W24" s="7">
        <f>U24/V24*100</f>
        <v>47.217226402397991</v>
      </c>
      <c r="X24" s="3">
        <v>862.84</v>
      </c>
      <c r="Y24" s="7">
        <f>X24/V24*100</f>
        <v>52.782773597602009</v>
      </c>
      <c r="Z24" s="3">
        <v>869.99</v>
      </c>
      <c r="AA24" s="7">
        <f>Z24+AC24</f>
        <v>1598.01</v>
      </c>
      <c r="AB24" s="7">
        <f>Z24/AA24*100</f>
        <v>54.442087346136759</v>
      </c>
      <c r="AC24" s="3">
        <v>728.02</v>
      </c>
      <c r="AD24" s="7">
        <f>AC24/AA24*100</f>
        <v>45.557912653863241</v>
      </c>
      <c r="AE24" s="3">
        <v>885.1</v>
      </c>
      <c r="AF24" s="7">
        <f>AE24+AH24</f>
        <v>1448.54</v>
      </c>
      <c r="AG24" s="7">
        <f>AE24/AF24*100</f>
        <v>61.102903613293392</v>
      </c>
      <c r="AH24" s="3">
        <v>563.44000000000005</v>
      </c>
      <c r="AI24" s="7">
        <f>AH24/AF24*100</f>
        <v>38.897096386706622</v>
      </c>
      <c r="AJ24" s="3">
        <v>847.86</v>
      </c>
      <c r="AK24" s="7">
        <f>AJ24+AM24</f>
        <v>1987.75</v>
      </c>
      <c r="AL24" s="7">
        <f>AJ24/AK24*100</f>
        <v>42.654257326122504</v>
      </c>
      <c r="AM24" s="3">
        <v>1139.8900000000001</v>
      </c>
      <c r="AN24" s="8">
        <f t="shared" ref="AN24:AN35" si="4">AM24/AK24*100</f>
        <v>57.34574267387751</v>
      </c>
    </row>
    <row r="25" spans="1:40" x14ac:dyDescent="0.25">
      <c r="A25" s="2">
        <v>30</v>
      </c>
      <c r="B25" s="23">
        <v>0</v>
      </c>
      <c r="C25" s="3">
        <v>0</v>
      </c>
      <c r="D25" s="3">
        <v>0</v>
      </c>
      <c r="E25" s="3"/>
      <c r="F25" s="18"/>
      <c r="G25" s="4">
        <v>0</v>
      </c>
      <c r="H25" s="5">
        <v>0.96</v>
      </c>
      <c r="I25" s="6">
        <v>4</v>
      </c>
      <c r="J25" s="27">
        <v>189</v>
      </c>
      <c r="K25" s="6">
        <v>1.5</v>
      </c>
      <c r="L25" s="23">
        <v>2</v>
      </c>
      <c r="M25" s="23">
        <v>0</v>
      </c>
      <c r="N25" s="23">
        <v>0</v>
      </c>
      <c r="O25" s="23">
        <v>609.58000000000004</v>
      </c>
      <c r="P25" s="23">
        <v>1581.11</v>
      </c>
      <c r="Q25" s="7">
        <f t="shared" si="0"/>
        <v>2190.69</v>
      </c>
      <c r="R25" s="7">
        <f t="shared" si="1"/>
        <v>27.825936120583012</v>
      </c>
      <c r="S25" s="7">
        <f t="shared" si="2"/>
        <v>72.174063879416977</v>
      </c>
      <c r="T25" s="23">
        <v>256.63</v>
      </c>
      <c r="U25" s="23">
        <v>665.09</v>
      </c>
      <c r="V25" s="7">
        <f>U25+X25</f>
        <v>2191.04</v>
      </c>
      <c r="W25" s="7">
        <f>U25/V25*100</f>
        <v>30.354991237038121</v>
      </c>
      <c r="X25" s="7">
        <v>1525.95</v>
      </c>
      <c r="Y25" s="7">
        <f>X25/V25*100</f>
        <v>69.645008762961879</v>
      </c>
      <c r="Z25" s="23">
        <v>714.75</v>
      </c>
      <c r="AA25" s="7">
        <f>Z25+AC25</f>
        <v>2207.87</v>
      </c>
      <c r="AB25" s="7">
        <f>Z25/AA25*100</f>
        <v>32.372829922051572</v>
      </c>
      <c r="AC25" s="23">
        <v>1493.12</v>
      </c>
      <c r="AD25" s="7">
        <f>AC25/AA25*100</f>
        <v>67.627170077948435</v>
      </c>
      <c r="AE25" s="23">
        <v>794.15</v>
      </c>
      <c r="AF25" s="7">
        <f>AE25+AH25</f>
        <v>2333.39</v>
      </c>
      <c r="AG25" s="7">
        <f>AE25/AF25*100</f>
        <v>34.034173455787503</v>
      </c>
      <c r="AH25" s="23">
        <v>1539.24</v>
      </c>
      <c r="AI25" s="7">
        <f>AH25/AF25*100</f>
        <v>65.965826544212504</v>
      </c>
      <c r="AJ25" s="7">
        <v>963.79</v>
      </c>
      <c r="AK25" s="7">
        <f>AJ25+AM25</f>
        <v>2731.37</v>
      </c>
      <c r="AL25" s="7">
        <f>AJ25/AK25*100</f>
        <v>35.285955399671224</v>
      </c>
      <c r="AM25" s="7">
        <v>1767.58</v>
      </c>
      <c r="AN25" s="8">
        <f t="shared" si="4"/>
        <v>64.714044600328762</v>
      </c>
    </row>
    <row r="26" spans="1:40" x14ac:dyDescent="0.25">
      <c r="A26" s="2">
        <v>56</v>
      </c>
      <c r="B26" s="3">
        <v>0</v>
      </c>
      <c r="C26" s="3">
        <v>3</v>
      </c>
      <c r="D26" s="3">
        <v>1</v>
      </c>
      <c r="E26" s="3">
        <v>1</v>
      </c>
      <c r="F26" s="3">
        <v>5</v>
      </c>
      <c r="G26" s="4">
        <v>0</v>
      </c>
      <c r="H26" s="5">
        <v>1.02</v>
      </c>
      <c r="I26" s="6">
        <v>4.7</v>
      </c>
      <c r="J26" s="4">
        <v>190</v>
      </c>
      <c r="K26" s="6">
        <v>0.6</v>
      </c>
      <c r="L26" s="3">
        <v>1</v>
      </c>
      <c r="M26" s="3">
        <v>0</v>
      </c>
      <c r="N26" s="3">
        <v>0</v>
      </c>
      <c r="O26" s="3">
        <v>516.37</v>
      </c>
      <c r="P26" s="3">
        <v>1131.73</v>
      </c>
      <c r="Q26" s="7">
        <f t="shared" si="0"/>
        <v>1648.1</v>
      </c>
      <c r="R26" s="7">
        <f t="shared" si="1"/>
        <v>31.331229901098233</v>
      </c>
      <c r="S26" s="7">
        <f t="shared" si="2"/>
        <v>68.66877009890176</v>
      </c>
      <c r="T26" s="3">
        <v>79.13</v>
      </c>
      <c r="U26" s="3">
        <v>527.96</v>
      </c>
      <c r="V26" s="7">
        <f>U26+X26</f>
        <v>1547.0700000000002</v>
      </c>
      <c r="W26" s="7">
        <f>U26/V26*100</f>
        <v>34.12644547434828</v>
      </c>
      <c r="X26" s="3">
        <v>1019.11</v>
      </c>
      <c r="Y26" s="7">
        <f>X26/V26*100</f>
        <v>65.873554525651713</v>
      </c>
      <c r="Z26" s="3">
        <v>621.75</v>
      </c>
      <c r="AA26" s="7">
        <f>Z26+AC26</f>
        <v>1540.42</v>
      </c>
      <c r="AB26" s="7">
        <f>Z26/AA26*100</f>
        <v>40.362368704638989</v>
      </c>
      <c r="AC26" s="3">
        <v>918.67</v>
      </c>
      <c r="AD26" s="7">
        <f>AC26/AA26*100</f>
        <v>59.637631295361004</v>
      </c>
      <c r="AE26" s="3">
        <v>654.14159999999993</v>
      </c>
      <c r="AF26" s="7">
        <f>AE26+AH26</f>
        <v>1495.1579999999999</v>
      </c>
      <c r="AG26" s="7">
        <f>AE26/AF26*100</f>
        <v>43.750667153571726</v>
      </c>
      <c r="AH26" s="3">
        <v>841.01639999999998</v>
      </c>
      <c r="AI26" s="7">
        <f>AH26/AF26*100</f>
        <v>56.249332846428267</v>
      </c>
      <c r="AJ26" s="3">
        <v>648.63959999999997</v>
      </c>
      <c r="AK26" s="7">
        <f>AJ26+AM26</f>
        <v>1478.5512000000001</v>
      </c>
      <c r="AL26" s="7">
        <f>AJ26/AK26*100</f>
        <v>43.869945119249167</v>
      </c>
      <c r="AM26" s="3">
        <v>829.91160000000013</v>
      </c>
      <c r="AN26" s="8">
        <f t="shared" si="4"/>
        <v>56.130054880750833</v>
      </c>
    </row>
    <row r="27" spans="1:40" x14ac:dyDescent="0.25">
      <c r="A27" s="9">
        <v>6</v>
      </c>
      <c r="B27" s="7">
        <v>1</v>
      </c>
      <c r="C27" s="10">
        <v>2</v>
      </c>
      <c r="D27" s="10">
        <v>1</v>
      </c>
      <c r="E27" s="24">
        <v>2</v>
      </c>
      <c r="F27" s="20">
        <v>7</v>
      </c>
      <c r="G27" s="13">
        <v>0</v>
      </c>
      <c r="H27" s="14">
        <v>1.36</v>
      </c>
      <c r="I27" s="25">
        <v>3.4</v>
      </c>
      <c r="J27" s="16">
        <v>209</v>
      </c>
      <c r="K27" s="17">
        <v>1.1000000000000001</v>
      </c>
      <c r="L27" s="7">
        <v>1</v>
      </c>
      <c r="M27" s="7">
        <v>1</v>
      </c>
      <c r="N27" s="7">
        <v>0</v>
      </c>
      <c r="O27" s="7">
        <v>377</v>
      </c>
      <c r="P27" s="7">
        <v>664</v>
      </c>
      <c r="Q27" s="7">
        <f t="shared" si="0"/>
        <v>1041</v>
      </c>
      <c r="R27" s="7">
        <f t="shared" si="1"/>
        <v>36.215177713736793</v>
      </c>
      <c r="S27" s="7">
        <f t="shared" si="2"/>
        <v>63.784822286263207</v>
      </c>
      <c r="T27" s="7">
        <f>[1]Milz!AE6</f>
        <v>206.19</v>
      </c>
      <c r="U27" s="7">
        <v>395</v>
      </c>
      <c r="V27" s="7">
        <f>U27+X27</f>
        <v>1022</v>
      </c>
      <c r="W27" s="7">
        <f>U27/V27*100</f>
        <v>38.649706457925639</v>
      </c>
      <c r="X27" s="7">
        <v>627</v>
      </c>
      <c r="Y27" s="7">
        <f>X27/V27*100</f>
        <v>61.350293542074361</v>
      </c>
      <c r="Z27" s="7">
        <v>413</v>
      </c>
      <c r="AA27" s="7">
        <f>Z27+AC27</f>
        <v>953</v>
      </c>
      <c r="AB27" s="7">
        <f>Z27/AA27*100</f>
        <v>43.336831059811118</v>
      </c>
      <c r="AC27" s="7">
        <v>540</v>
      </c>
      <c r="AD27" s="7">
        <f>AC27/AA27*100</f>
        <v>56.663168940188882</v>
      </c>
      <c r="AE27" s="7">
        <v>421</v>
      </c>
      <c r="AF27" s="7">
        <f>AE27+AH27</f>
        <v>934</v>
      </c>
      <c r="AG27" s="7">
        <f>AE27/AF27*100</f>
        <v>45.074946466809422</v>
      </c>
      <c r="AH27" s="7">
        <v>513</v>
      </c>
      <c r="AI27" s="7">
        <f>AH27/AF27*100</f>
        <v>54.925053533190585</v>
      </c>
      <c r="AJ27" s="7">
        <v>506</v>
      </c>
      <c r="AK27" s="7">
        <f>AJ27+AM27</f>
        <v>894</v>
      </c>
      <c r="AL27" s="7">
        <f>AJ27/AK27*100</f>
        <v>56.599552572706934</v>
      </c>
      <c r="AM27" s="7">
        <v>388</v>
      </c>
      <c r="AN27" s="8">
        <f t="shared" si="4"/>
        <v>43.400447427293066</v>
      </c>
    </row>
    <row r="28" spans="1:40" x14ac:dyDescent="0.25">
      <c r="A28" s="9">
        <v>28</v>
      </c>
      <c r="B28" s="23">
        <v>0</v>
      </c>
      <c r="C28" s="10">
        <v>5</v>
      </c>
      <c r="D28" s="10">
        <v>0</v>
      </c>
      <c r="E28" s="11"/>
      <c r="F28" s="12"/>
      <c r="G28" s="13">
        <v>0</v>
      </c>
      <c r="H28" s="14">
        <v>0.92</v>
      </c>
      <c r="I28" s="15">
        <v>3.6</v>
      </c>
      <c r="J28" s="16">
        <v>131</v>
      </c>
      <c r="K28" s="17">
        <v>0.4</v>
      </c>
      <c r="L28" s="23">
        <v>1</v>
      </c>
      <c r="M28" s="23">
        <v>0</v>
      </c>
      <c r="N28" s="23">
        <v>0</v>
      </c>
      <c r="O28" s="7">
        <v>475</v>
      </c>
      <c r="P28" s="3">
        <v>1303</v>
      </c>
      <c r="Q28" s="7">
        <f t="shared" si="0"/>
        <v>1778</v>
      </c>
      <c r="R28" s="7">
        <f t="shared" si="1"/>
        <v>26.715410573678287</v>
      </c>
      <c r="S28" s="7">
        <f t="shared" si="2"/>
        <v>73.284589426321716</v>
      </c>
      <c r="T28" s="3">
        <f>[1]Milz!AE28</f>
        <v>364.87</v>
      </c>
      <c r="U28" s="7">
        <v>511</v>
      </c>
      <c r="V28" s="7">
        <f>U28+X28</f>
        <v>1789</v>
      </c>
      <c r="W28" s="7">
        <f>U28/V28*100</f>
        <v>28.563443264393516</v>
      </c>
      <c r="X28" s="7">
        <v>1278</v>
      </c>
      <c r="Y28" s="7">
        <f>X28/V28*100</f>
        <v>71.436556735606487</v>
      </c>
      <c r="Z28" s="7">
        <v>561</v>
      </c>
      <c r="AA28" s="7">
        <f>Z28+AC28</f>
        <v>1723</v>
      </c>
      <c r="AB28" s="7">
        <f>Z28/AA28*100</f>
        <v>32.559489262913523</v>
      </c>
      <c r="AC28" s="7">
        <v>1162</v>
      </c>
      <c r="AD28" s="7">
        <f>AC28/AA28*100</f>
        <v>67.440510737086484</v>
      </c>
      <c r="AE28" s="7">
        <v>588</v>
      </c>
      <c r="AF28" s="7">
        <f>AE28+AH28</f>
        <v>1522</v>
      </c>
      <c r="AG28" s="7">
        <f>AE28/AF28*100</f>
        <v>38.633377135348226</v>
      </c>
      <c r="AH28" s="7">
        <v>934</v>
      </c>
      <c r="AI28" s="7">
        <f>AH28/AF28*100</f>
        <v>61.366622864651774</v>
      </c>
      <c r="AJ28" s="23">
        <v>657</v>
      </c>
      <c r="AK28" s="7">
        <f>AJ28+AM28</f>
        <v>1611</v>
      </c>
      <c r="AL28" s="7">
        <f>AJ28/AK28*100</f>
        <v>40.782122905027933</v>
      </c>
      <c r="AM28" s="23">
        <v>954</v>
      </c>
      <c r="AN28" s="8">
        <f t="shared" si="4"/>
        <v>59.217877094972074</v>
      </c>
    </row>
    <row r="29" spans="1:40" x14ac:dyDescent="0.25">
      <c r="A29" s="9">
        <v>10</v>
      </c>
      <c r="B29" s="7">
        <v>0</v>
      </c>
      <c r="C29" s="19">
        <v>3</v>
      </c>
      <c r="D29" s="19">
        <v>0</v>
      </c>
      <c r="E29" s="12"/>
      <c r="F29" s="20"/>
      <c r="G29" s="13">
        <v>0</v>
      </c>
      <c r="H29" s="14">
        <v>1.05</v>
      </c>
      <c r="I29" s="15">
        <v>4</v>
      </c>
      <c r="J29" s="16">
        <v>190</v>
      </c>
      <c r="K29" s="17">
        <v>0.7</v>
      </c>
      <c r="L29" s="7">
        <v>1</v>
      </c>
      <c r="M29" s="7">
        <v>0</v>
      </c>
      <c r="N29" s="7">
        <v>0</v>
      </c>
      <c r="O29" s="7">
        <v>458</v>
      </c>
      <c r="P29" s="7">
        <v>866</v>
      </c>
      <c r="Q29" s="7">
        <f t="shared" si="0"/>
        <v>1324</v>
      </c>
      <c r="R29" s="7">
        <f t="shared" si="1"/>
        <v>34.592145015105743</v>
      </c>
      <c r="S29" s="7">
        <f t="shared" si="2"/>
        <v>65.407854984894271</v>
      </c>
      <c r="T29" s="7">
        <f>[1]Milz!AE10</f>
        <v>199.33</v>
      </c>
      <c r="U29" s="7">
        <v>560</v>
      </c>
      <c r="V29" s="7">
        <f>U29+X29</f>
        <v>1417</v>
      </c>
      <c r="W29" s="7">
        <f>U29/V29*100</f>
        <v>39.520112914608333</v>
      </c>
      <c r="X29" s="7">
        <v>857</v>
      </c>
      <c r="Y29" s="7">
        <f>X29/V29*100</f>
        <v>60.479887085391667</v>
      </c>
      <c r="Z29" s="7">
        <v>695</v>
      </c>
      <c r="AA29" s="7">
        <f>Z29+AC29</f>
        <v>1431</v>
      </c>
      <c r="AB29" s="7">
        <f>Z29/AA29*100</f>
        <v>48.567435359888186</v>
      </c>
      <c r="AC29" s="7">
        <v>736</v>
      </c>
      <c r="AD29" s="7">
        <f>AC29/AA29*100</f>
        <v>51.432564640111814</v>
      </c>
      <c r="AE29" s="7">
        <v>736</v>
      </c>
      <c r="AF29" s="7">
        <f>AE29+AH29</f>
        <v>1479</v>
      </c>
      <c r="AG29" s="7">
        <f>AE29/AF29*100</f>
        <v>49.763353617308994</v>
      </c>
      <c r="AH29" s="7">
        <v>743</v>
      </c>
      <c r="AI29" s="7">
        <f>AH29/AF29*100</f>
        <v>50.236646382691006</v>
      </c>
      <c r="AJ29" s="7">
        <v>750</v>
      </c>
      <c r="AK29" s="7">
        <f>AJ29+AM29</f>
        <v>1463</v>
      </c>
      <c r="AL29" s="7">
        <f>AJ29/AK29*100</f>
        <v>51.264524948735477</v>
      </c>
      <c r="AM29" s="7">
        <v>713</v>
      </c>
      <c r="AN29" s="8">
        <f t="shared" si="4"/>
        <v>48.73547505126453</v>
      </c>
    </row>
    <row r="30" spans="1:40" x14ac:dyDescent="0.25">
      <c r="A30" s="2">
        <v>47</v>
      </c>
      <c r="B30" s="3">
        <v>0</v>
      </c>
      <c r="C30" s="3">
        <v>5</v>
      </c>
      <c r="D30" s="3">
        <v>1</v>
      </c>
      <c r="E30" s="3">
        <v>1</v>
      </c>
      <c r="F30" s="3">
        <v>6</v>
      </c>
      <c r="G30" s="4">
        <v>1</v>
      </c>
      <c r="H30" s="5">
        <v>1.02</v>
      </c>
      <c r="I30" s="6">
        <v>3.9</v>
      </c>
      <c r="J30" s="4">
        <v>72</v>
      </c>
      <c r="K30" s="6">
        <v>0.8</v>
      </c>
      <c r="L30" s="3">
        <v>1</v>
      </c>
      <c r="M30" s="3">
        <v>0</v>
      </c>
      <c r="N30" s="3">
        <v>0</v>
      </c>
      <c r="O30" s="3">
        <v>734.04</v>
      </c>
      <c r="P30" s="3">
        <v>1132.9000000000001</v>
      </c>
      <c r="Q30" s="7">
        <f t="shared" si="0"/>
        <v>1866.94</v>
      </c>
      <c r="R30" s="7">
        <f t="shared" si="1"/>
        <v>39.317814177209762</v>
      </c>
      <c r="S30" s="7">
        <f t="shared" si="2"/>
        <v>60.682185822790238</v>
      </c>
      <c r="T30" s="3">
        <v>1184.3800000000001</v>
      </c>
      <c r="U30" s="3">
        <v>780.81</v>
      </c>
      <c r="V30" s="7">
        <f>U30+X30</f>
        <v>1973.35</v>
      </c>
      <c r="W30" s="7">
        <f>U30/V30*100</f>
        <v>39.56774013732992</v>
      </c>
      <c r="X30" s="3">
        <v>1192.54</v>
      </c>
      <c r="Y30" s="7">
        <f>X30/V30*100</f>
        <v>60.43225986267008</v>
      </c>
      <c r="Z30" s="3">
        <v>768.71</v>
      </c>
      <c r="AA30" s="7">
        <f>Z30+AC30</f>
        <v>1786.06</v>
      </c>
      <c r="AB30" s="7">
        <f>Z30/AA30*100</f>
        <v>43.039427566823072</v>
      </c>
      <c r="AC30" s="3">
        <v>1017.35</v>
      </c>
      <c r="AD30" s="7">
        <f>AC30/AA30*100</f>
        <v>56.960572433176935</v>
      </c>
      <c r="AE30" s="3">
        <v>807.94</v>
      </c>
      <c r="AF30" s="7">
        <f>AE30+AH30</f>
        <v>1603.56</v>
      </c>
      <c r="AG30" s="7">
        <f>AE30/AF30*100</f>
        <v>50.38414527675922</v>
      </c>
      <c r="AH30" s="3">
        <v>795.62</v>
      </c>
      <c r="AI30" s="7">
        <f>AH30/AF30*100</f>
        <v>49.615854723240794</v>
      </c>
      <c r="AJ30" s="3">
        <v>910.28</v>
      </c>
      <c r="AK30" s="7">
        <f>AJ30+AM30</f>
        <v>1766.3899999999999</v>
      </c>
      <c r="AL30" s="7">
        <f>AJ30/AK30*100</f>
        <v>51.5333533364659</v>
      </c>
      <c r="AM30" s="3">
        <v>856.11</v>
      </c>
      <c r="AN30" s="8">
        <f t="shared" si="4"/>
        <v>48.466646663534107</v>
      </c>
    </row>
    <row r="31" spans="1:40" x14ac:dyDescent="0.25">
      <c r="A31" s="9">
        <v>21</v>
      </c>
      <c r="B31" s="7">
        <v>0</v>
      </c>
      <c r="C31" s="10">
        <v>5</v>
      </c>
      <c r="D31" s="10">
        <v>1</v>
      </c>
      <c r="E31" s="11">
        <v>1</v>
      </c>
      <c r="F31" s="20">
        <v>5</v>
      </c>
      <c r="G31" s="13">
        <v>0</v>
      </c>
      <c r="H31" s="14">
        <v>1.1599999999999999</v>
      </c>
      <c r="I31" s="15">
        <v>3.9</v>
      </c>
      <c r="J31" s="16">
        <v>201</v>
      </c>
      <c r="K31" s="17">
        <v>0.7</v>
      </c>
      <c r="L31" s="7">
        <v>3</v>
      </c>
      <c r="M31" s="7">
        <v>1</v>
      </c>
      <c r="N31" s="7">
        <v>0</v>
      </c>
      <c r="O31" s="7">
        <v>712</v>
      </c>
      <c r="P31" s="7">
        <v>433</v>
      </c>
      <c r="Q31" s="7">
        <f t="shared" si="0"/>
        <v>1145</v>
      </c>
      <c r="R31" s="7">
        <f t="shared" si="1"/>
        <v>62.183406113537117</v>
      </c>
      <c r="S31" s="7">
        <f t="shared" si="2"/>
        <v>37.816593886462883</v>
      </c>
      <c r="T31" s="7">
        <f>[1]Milz!AE21</f>
        <v>138.29</v>
      </c>
      <c r="U31" s="7">
        <v>753</v>
      </c>
      <c r="V31" s="7">
        <f>U31+X31</f>
        <v>1173</v>
      </c>
      <c r="W31" s="7">
        <f>U31/V31*100</f>
        <v>64.19437340153452</v>
      </c>
      <c r="X31" s="7">
        <v>420</v>
      </c>
      <c r="Y31" s="7">
        <f>X31/V31*100</f>
        <v>35.805626598465473</v>
      </c>
      <c r="Z31" s="7">
        <v>834</v>
      </c>
      <c r="AA31" s="7">
        <f>Z31+AC31</f>
        <v>1110</v>
      </c>
      <c r="AB31" s="7">
        <f>Z31/AA31*100</f>
        <v>75.13513513513513</v>
      </c>
      <c r="AC31" s="7">
        <v>276</v>
      </c>
      <c r="AD31" s="7">
        <f>AC31/AA31*100</f>
        <v>24.864864864864867</v>
      </c>
      <c r="AE31" s="7">
        <v>827</v>
      </c>
      <c r="AF31" s="7">
        <f>AE31+AH31</f>
        <v>953</v>
      </c>
      <c r="AG31" s="7">
        <f>AE31/AF31*100</f>
        <v>86.77859391395593</v>
      </c>
      <c r="AH31" s="7">
        <v>126</v>
      </c>
      <c r="AI31" s="7">
        <f>AH31/AF31*100</f>
        <v>13.221406086044071</v>
      </c>
      <c r="AJ31" s="7">
        <f>[1]Volumetrie!R313</f>
        <v>824.33</v>
      </c>
      <c r="AK31" s="7">
        <f>AJ31+AM31</f>
        <v>1037.9000000000001</v>
      </c>
      <c r="AL31" s="7">
        <f>AJ31/AK31*100</f>
        <v>79.422873109162722</v>
      </c>
      <c r="AM31" s="7">
        <f>[1]Volumetrie!S313</f>
        <v>213.57</v>
      </c>
      <c r="AN31" s="8">
        <f t="shared" si="4"/>
        <v>20.577126890837267</v>
      </c>
    </row>
    <row r="32" spans="1:40" x14ac:dyDescent="0.25">
      <c r="A32" s="9">
        <v>15</v>
      </c>
      <c r="B32" s="7">
        <v>0</v>
      </c>
      <c r="C32" s="10">
        <v>4</v>
      </c>
      <c r="D32" s="10">
        <v>1</v>
      </c>
      <c r="E32" s="11">
        <v>1</v>
      </c>
      <c r="F32" s="20">
        <v>5</v>
      </c>
      <c r="G32" s="13">
        <v>0</v>
      </c>
      <c r="H32" s="14">
        <v>1.1299999999999999</v>
      </c>
      <c r="I32" s="15">
        <v>4.0999999999999996</v>
      </c>
      <c r="J32" s="16">
        <v>66</v>
      </c>
      <c r="K32" s="17">
        <v>0.6</v>
      </c>
      <c r="L32" s="7">
        <v>1</v>
      </c>
      <c r="M32" s="7">
        <v>1</v>
      </c>
      <c r="N32" s="7">
        <v>0</v>
      </c>
      <c r="O32" s="7">
        <v>176</v>
      </c>
      <c r="P32" s="7">
        <v>1641</v>
      </c>
      <c r="Q32" s="7">
        <f t="shared" si="0"/>
        <v>1817</v>
      </c>
      <c r="R32" s="7">
        <f t="shared" si="1"/>
        <v>9.6862960924600987</v>
      </c>
      <c r="S32" s="7">
        <f t="shared" si="2"/>
        <v>90.313703907539903</v>
      </c>
      <c r="T32" s="7">
        <f>[1]Milz!AE15</f>
        <v>435.9</v>
      </c>
      <c r="U32" s="7">
        <v>136</v>
      </c>
      <c r="V32" s="7">
        <f>U32+X32</f>
        <v>1806</v>
      </c>
      <c r="W32" s="7">
        <f>U32/V32*100</f>
        <v>7.5304540420819492</v>
      </c>
      <c r="X32" s="7">
        <v>1670</v>
      </c>
      <c r="Y32" s="7">
        <f>X32/V32*100</f>
        <v>92.469545957918058</v>
      </c>
      <c r="Z32" s="7">
        <v>205</v>
      </c>
      <c r="AA32" s="7">
        <f>Z32+AC32</f>
        <v>1444</v>
      </c>
      <c r="AB32" s="7">
        <f>Z32/AA32*100</f>
        <v>14.196675900277009</v>
      </c>
      <c r="AC32" s="7">
        <v>1239</v>
      </c>
      <c r="AD32" s="7">
        <f>AC32/AA32*100</f>
        <v>85.803324099722985</v>
      </c>
      <c r="AE32" s="7">
        <v>221</v>
      </c>
      <c r="AF32" s="7">
        <f>AE32+AH32</f>
        <v>1151</v>
      </c>
      <c r="AG32" s="7">
        <f>AE32/AF32*100</f>
        <v>19.200695047784535</v>
      </c>
      <c r="AH32" s="7">
        <v>930</v>
      </c>
      <c r="AI32" s="7">
        <f>AH32/AF32*100</f>
        <v>80.799304952215465</v>
      </c>
      <c r="AJ32" s="7">
        <v>274</v>
      </c>
      <c r="AK32" s="7">
        <f>AJ32+AM32</f>
        <v>1041</v>
      </c>
      <c r="AL32" s="7">
        <f>AJ32/AK32*100</f>
        <v>26.320845341018252</v>
      </c>
      <c r="AM32" s="7">
        <v>767</v>
      </c>
      <c r="AN32" s="8">
        <f t="shared" si="4"/>
        <v>73.679154658981744</v>
      </c>
    </row>
    <row r="33" spans="1:40" x14ac:dyDescent="0.25">
      <c r="A33" s="2">
        <v>64</v>
      </c>
      <c r="B33" s="3">
        <v>0</v>
      </c>
      <c r="C33" s="3">
        <v>2</v>
      </c>
      <c r="D33" s="3">
        <v>1</v>
      </c>
      <c r="E33" s="3">
        <v>1</v>
      </c>
      <c r="F33" s="3">
        <v>5</v>
      </c>
      <c r="G33" s="4">
        <v>0</v>
      </c>
      <c r="H33" s="5">
        <v>0.98</v>
      </c>
      <c r="I33" s="6">
        <v>4.9000000000000004</v>
      </c>
      <c r="J33" s="4">
        <v>197</v>
      </c>
      <c r="K33" s="6">
        <v>1.2</v>
      </c>
      <c r="L33" s="3">
        <v>1</v>
      </c>
      <c r="M33" s="3">
        <v>0</v>
      </c>
      <c r="N33" s="3">
        <v>0</v>
      </c>
      <c r="O33" s="3">
        <v>871.14</v>
      </c>
      <c r="P33" s="3">
        <v>1039.23</v>
      </c>
      <c r="Q33" s="7">
        <f t="shared" si="0"/>
        <v>1910.37</v>
      </c>
      <c r="R33" s="7">
        <f t="shared" si="1"/>
        <v>45.600590461533628</v>
      </c>
      <c r="S33" s="7">
        <f t="shared" si="2"/>
        <v>54.399409538466372</v>
      </c>
      <c r="T33" s="3">
        <v>149.91</v>
      </c>
      <c r="U33" s="3">
        <v>1000.755</v>
      </c>
      <c r="V33" s="7">
        <f>U33+X33</f>
        <v>2053.5059999999999</v>
      </c>
      <c r="W33" s="7">
        <f>U33/V33*100</f>
        <v>48.733970097969035</v>
      </c>
      <c r="X33" s="3">
        <v>1052.751</v>
      </c>
      <c r="Y33" s="7">
        <f>X33/V33*100</f>
        <v>51.266029902030965</v>
      </c>
      <c r="Z33" s="3">
        <v>1562.68</v>
      </c>
      <c r="AA33" s="7">
        <f>Z33+AC33</f>
        <v>2369.88</v>
      </c>
      <c r="AB33" s="7">
        <f>Z33/AA33*100</f>
        <v>65.939203672759803</v>
      </c>
      <c r="AC33" s="3">
        <v>807.2</v>
      </c>
      <c r="AD33" s="7">
        <f>AC33/AA33*100</f>
        <v>34.060796327240197</v>
      </c>
      <c r="AE33" s="3">
        <v>2010.96</v>
      </c>
      <c r="AF33" s="7">
        <f>AE33+AH33</f>
        <v>2759.85</v>
      </c>
      <c r="AG33" s="7">
        <f>AE33/AF33*100</f>
        <v>72.864829610304909</v>
      </c>
      <c r="AH33" s="3">
        <v>748.89</v>
      </c>
      <c r="AI33" s="7">
        <f>AH33/AF33*100</f>
        <v>27.135170389695091</v>
      </c>
      <c r="AJ33" s="3">
        <v>2372.5300000000002</v>
      </c>
      <c r="AK33" s="7">
        <f>AJ33+AM33</f>
        <v>3052.5200000000004</v>
      </c>
      <c r="AL33" s="7">
        <f>AJ33/AK33*100</f>
        <v>77.723651278288102</v>
      </c>
      <c r="AM33" s="3">
        <v>679.99</v>
      </c>
      <c r="AN33" s="8">
        <f t="shared" si="4"/>
        <v>22.276348721711894</v>
      </c>
    </row>
    <row r="34" spans="1:40" x14ac:dyDescent="0.25">
      <c r="A34" s="9">
        <v>19</v>
      </c>
      <c r="B34" s="7">
        <v>0</v>
      </c>
      <c r="C34" s="19">
        <v>5</v>
      </c>
      <c r="D34" s="19">
        <v>0</v>
      </c>
      <c r="E34" s="12"/>
      <c r="F34" s="20"/>
      <c r="G34" s="13">
        <v>0</v>
      </c>
      <c r="H34" s="14">
        <v>0.92</v>
      </c>
      <c r="I34" s="15">
        <v>3.7</v>
      </c>
      <c r="J34" s="16">
        <v>212</v>
      </c>
      <c r="K34" s="17">
        <v>0.4</v>
      </c>
      <c r="L34" s="7">
        <v>3</v>
      </c>
      <c r="M34" s="7">
        <v>0</v>
      </c>
      <c r="N34" s="7">
        <v>0</v>
      </c>
      <c r="O34" s="7">
        <v>554</v>
      </c>
      <c r="P34" s="7">
        <v>1304</v>
      </c>
      <c r="Q34" s="7">
        <f t="shared" si="0"/>
        <v>1858</v>
      </c>
      <c r="R34" s="7">
        <f t="shared" si="1"/>
        <v>29.817007534983851</v>
      </c>
      <c r="S34" s="7">
        <f t="shared" si="2"/>
        <v>70.182992465016142</v>
      </c>
      <c r="T34" s="7">
        <f>[1]Milz!AE19</f>
        <v>208.49</v>
      </c>
      <c r="U34" s="7">
        <v>575</v>
      </c>
      <c r="V34" s="7">
        <f>U34+X34</f>
        <v>1774</v>
      </c>
      <c r="W34" s="7">
        <f>U34/V34*100</f>
        <v>32.412626832018034</v>
      </c>
      <c r="X34" s="7">
        <v>1199</v>
      </c>
      <c r="Y34" s="7">
        <f>X34/V34*100</f>
        <v>67.587373167981951</v>
      </c>
      <c r="Z34" s="7">
        <v>666</v>
      </c>
      <c r="AA34" s="7">
        <f>Z34+AC34</f>
        <v>1782</v>
      </c>
      <c r="AB34" s="7">
        <f>Z34/AA34*100</f>
        <v>37.373737373737377</v>
      </c>
      <c r="AC34" s="7">
        <v>1116</v>
      </c>
      <c r="AD34" s="7">
        <f>AC34/AA34*100</f>
        <v>62.62626262626263</v>
      </c>
      <c r="AE34" s="7">
        <v>653</v>
      </c>
      <c r="AF34" s="7">
        <f>AE34+AH34</f>
        <v>1494</v>
      </c>
      <c r="AG34" s="7">
        <f>AE34/AF34*100</f>
        <v>43.708165997322624</v>
      </c>
      <c r="AH34" s="7">
        <v>841</v>
      </c>
      <c r="AI34" s="7">
        <f>AH34/AF34*100</f>
        <v>56.291834002677376</v>
      </c>
      <c r="AJ34" s="7">
        <v>681</v>
      </c>
      <c r="AK34" s="7">
        <f>AJ34+AM34</f>
        <v>1463</v>
      </c>
      <c r="AL34" s="7">
        <f>AJ34/AK34*100</f>
        <v>46.54818865345181</v>
      </c>
      <c r="AM34" s="7">
        <v>782</v>
      </c>
      <c r="AN34" s="8">
        <f t="shared" si="4"/>
        <v>53.451811346548183</v>
      </c>
    </row>
    <row r="35" spans="1:40" x14ac:dyDescent="0.25">
      <c r="A35" s="9">
        <v>4</v>
      </c>
      <c r="B35" s="7">
        <v>0</v>
      </c>
      <c r="C35" s="19">
        <v>0</v>
      </c>
      <c r="D35" s="19">
        <v>0</v>
      </c>
      <c r="E35" s="12"/>
      <c r="F35" s="20"/>
      <c r="G35" s="13">
        <v>0</v>
      </c>
      <c r="H35" s="14">
        <v>0.96</v>
      </c>
      <c r="I35" s="4">
        <v>4.2</v>
      </c>
      <c r="J35" s="16">
        <v>398</v>
      </c>
      <c r="K35" s="17">
        <v>0.5</v>
      </c>
      <c r="L35" s="7">
        <v>3</v>
      </c>
      <c r="M35" s="7">
        <v>0</v>
      </c>
      <c r="N35" s="7">
        <v>0</v>
      </c>
      <c r="O35" s="7">
        <v>463</v>
      </c>
      <c r="P35" s="7">
        <v>1963</v>
      </c>
      <c r="Q35" s="7">
        <f t="shared" si="0"/>
        <v>2426</v>
      </c>
      <c r="R35" s="7">
        <f t="shared" si="1"/>
        <v>19.084913437757624</v>
      </c>
      <c r="S35" s="7">
        <f t="shared" si="2"/>
        <v>80.915086562242379</v>
      </c>
      <c r="T35" s="7">
        <f>[1]Milz!AE4</f>
        <v>200.88800000000001</v>
      </c>
      <c r="U35" s="7">
        <v>465</v>
      </c>
      <c r="V35" s="7">
        <f>U35+X35</f>
        <v>2193</v>
      </c>
      <c r="W35" s="7">
        <f>U35/V35*100</f>
        <v>21.203830369357046</v>
      </c>
      <c r="X35" s="7">
        <v>1728</v>
      </c>
      <c r="Y35" s="7">
        <f>X35/V35*100</f>
        <v>78.79616963064295</v>
      </c>
      <c r="Z35" s="7">
        <v>460</v>
      </c>
      <c r="AA35" s="7">
        <f>Z35+AC35</f>
        <v>2033</v>
      </c>
      <c r="AB35" s="7">
        <f>Z35/AA35*100</f>
        <v>22.626660108214462</v>
      </c>
      <c r="AC35" s="7">
        <v>1573</v>
      </c>
      <c r="AD35" s="7">
        <f>AC35/AA35*100</f>
        <v>77.373339891785548</v>
      </c>
      <c r="AE35" s="7">
        <v>457</v>
      </c>
      <c r="AF35" s="7">
        <f>AE35+AH35</f>
        <v>2047</v>
      </c>
      <c r="AG35" s="7">
        <f>AE35/AF35*100</f>
        <v>22.325354176844161</v>
      </c>
      <c r="AH35" s="7">
        <v>1590</v>
      </c>
      <c r="AI35" s="7">
        <f>AH35/AF35*100</f>
        <v>77.674645823155842</v>
      </c>
      <c r="AJ35" s="7">
        <v>518</v>
      </c>
      <c r="AK35" s="7">
        <f>AJ35+AM35</f>
        <v>2252</v>
      </c>
      <c r="AL35" s="7">
        <f>AJ35/AK35*100</f>
        <v>23.00177619893428</v>
      </c>
      <c r="AM35" s="7">
        <v>1734</v>
      </c>
      <c r="AN35" s="8">
        <f t="shared" si="4"/>
        <v>76.99822380106572</v>
      </c>
    </row>
    <row r="36" spans="1:40" x14ac:dyDescent="0.25">
      <c r="A36" s="2">
        <v>51</v>
      </c>
      <c r="B36" s="3">
        <v>0</v>
      </c>
      <c r="C36" s="3">
        <v>2</v>
      </c>
      <c r="D36" s="3">
        <v>1</v>
      </c>
      <c r="E36" s="3">
        <v>2</v>
      </c>
      <c r="F36" s="3">
        <v>7</v>
      </c>
      <c r="G36" s="4">
        <v>1</v>
      </c>
      <c r="H36" s="5">
        <v>1.2</v>
      </c>
      <c r="I36" s="6">
        <v>3.2</v>
      </c>
      <c r="J36" s="4">
        <v>92</v>
      </c>
      <c r="K36" s="6">
        <v>2</v>
      </c>
      <c r="L36" s="3">
        <v>1</v>
      </c>
      <c r="M36" s="3">
        <v>1</v>
      </c>
      <c r="N36" s="3">
        <v>0</v>
      </c>
      <c r="O36" s="3">
        <v>430.84</v>
      </c>
      <c r="P36" s="3">
        <v>1529.99</v>
      </c>
      <c r="Q36" s="7">
        <f t="shared" si="0"/>
        <v>1960.83</v>
      </c>
      <c r="R36" s="7">
        <f t="shared" si="1"/>
        <v>21.972328044756555</v>
      </c>
      <c r="S36" s="7">
        <f t="shared" si="2"/>
        <v>78.027671955243449</v>
      </c>
      <c r="T36" s="3">
        <v>754.07</v>
      </c>
      <c r="U36" s="3">
        <v>494.58</v>
      </c>
      <c r="V36" s="7">
        <f>U36+X36</f>
        <v>2045.27</v>
      </c>
      <c r="W36" s="7">
        <f>U36/V36*100</f>
        <v>24.181648388721293</v>
      </c>
      <c r="X36" s="3">
        <v>1550.69</v>
      </c>
      <c r="Y36" s="7">
        <f>X36/V36*100</f>
        <v>75.818351611278715</v>
      </c>
      <c r="Z36" s="3">
        <v>527.91</v>
      </c>
      <c r="AA36" s="7">
        <f>Z36+AC36</f>
        <v>1969.37</v>
      </c>
      <c r="AB36" s="7">
        <f>Z36/AA36*100</f>
        <v>26.806034417097852</v>
      </c>
      <c r="AC36" s="3">
        <v>1441.46</v>
      </c>
      <c r="AD36" s="7">
        <f>AC36/AA36*100</f>
        <v>73.193965582902152</v>
      </c>
      <c r="AE36" s="3">
        <v>637.1</v>
      </c>
      <c r="AF36" s="7">
        <f>AE36+AH36</f>
        <v>1688.44</v>
      </c>
      <c r="AG36" s="7">
        <f>AE36/AF36*100</f>
        <v>37.733055364715355</v>
      </c>
      <c r="AH36" s="3">
        <v>1051.3399999999999</v>
      </c>
      <c r="AI36" s="7">
        <f>AH36/AF36*100</f>
        <v>62.266944635284638</v>
      </c>
      <c r="AJ36" s="3"/>
      <c r="AK36" s="7"/>
      <c r="AL36" s="7"/>
      <c r="AM36" s="3"/>
      <c r="AN36" s="8"/>
    </row>
    <row r="37" spans="1:40" x14ac:dyDescent="0.25">
      <c r="A37" s="2">
        <v>54</v>
      </c>
      <c r="B37" s="3">
        <v>0</v>
      </c>
      <c r="C37" s="3">
        <v>4</v>
      </c>
      <c r="D37" s="3">
        <v>1</v>
      </c>
      <c r="E37" s="3">
        <v>1</v>
      </c>
      <c r="F37" s="3">
        <v>6</v>
      </c>
      <c r="G37" s="4">
        <v>0</v>
      </c>
      <c r="H37" s="5">
        <v>1.1399999999999999</v>
      </c>
      <c r="I37" s="6">
        <v>3.5</v>
      </c>
      <c r="J37" s="4">
        <v>66</v>
      </c>
      <c r="K37" s="6">
        <v>1.8</v>
      </c>
      <c r="L37" s="3">
        <v>4</v>
      </c>
      <c r="M37" s="3">
        <v>0</v>
      </c>
      <c r="N37" s="3">
        <v>2</v>
      </c>
      <c r="O37" s="3">
        <v>1149.53</v>
      </c>
      <c r="P37" s="3">
        <v>848.57</v>
      </c>
      <c r="Q37" s="7">
        <f t="shared" si="0"/>
        <v>1998.1</v>
      </c>
      <c r="R37" s="7">
        <f t="shared" si="1"/>
        <v>57.531154596867026</v>
      </c>
      <c r="S37" s="7">
        <f t="shared" si="2"/>
        <v>42.468845403132981</v>
      </c>
      <c r="T37" s="3">
        <v>575.85</v>
      </c>
      <c r="U37" s="3">
        <v>1206.9359999999999</v>
      </c>
      <c r="V37" s="7">
        <f>U37+X37</f>
        <v>1959.9479999999999</v>
      </c>
      <c r="W37" s="7">
        <f>U37/V37*100</f>
        <v>61.580001102070057</v>
      </c>
      <c r="X37" s="3">
        <v>753.01199999999994</v>
      </c>
      <c r="Y37" s="7">
        <f>X37/V37*100</f>
        <v>38.419998897929943</v>
      </c>
      <c r="Z37" s="3">
        <v>1170.81</v>
      </c>
      <c r="AA37" s="7">
        <f>Z37+AC37</f>
        <v>1730.1399999999999</v>
      </c>
      <c r="AB37" s="7">
        <f>Z37/AA37*100</f>
        <v>67.671402314263588</v>
      </c>
      <c r="AC37" s="3">
        <v>559.33000000000004</v>
      </c>
      <c r="AD37" s="7">
        <f>AC37/AA37*100</f>
        <v>32.328597685736419</v>
      </c>
      <c r="AE37" s="3">
        <v>1206.49</v>
      </c>
      <c r="AF37" s="7">
        <f>AE37+AH37</f>
        <v>1723.8200000000002</v>
      </c>
      <c r="AG37" s="7">
        <f>AE37/AF37*100</f>
        <v>69.989326031720239</v>
      </c>
      <c r="AH37" s="3">
        <v>517.33000000000004</v>
      </c>
      <c r="AI37" s="7">
        <f>AH37/AF37*100</f>
        <v>30.01067396827975</v>
      </c>
      <c r="AJ37" s="3">
        <v>997.34</v>
      </c>
      <c r="AK37" s="7">
        <f>AJ37+AM37</f>
        <v>1444.41</v>
      </c>
      <c r="AL37" s="7">
        <f>AJ37/AK37*100</f>
        <v>69.048261920091932</v>
      </c>
      <c r="AM37" s="3">
        <v>447.07</v>
      </c>
      <c r="AN37" s="8">
        <f t="shared" ref="AN37:AN42" si="5">AM37/AK37*100</f>
        <v>30.951738079908058</v>
      </c>
    </row>
    <row r="38" spans="1:40" x14ac:dyDescent="0.25">
      <c r="A38" s="9">
        <v>9</v>
      </c>
      <c r="B38" s="7">
        <v>0</v>
      </c>
      <c r="C38" s="10">
        <v>4</v>
      </c>
      <c r="D38" s="10">
        <v>1</v>
      </c>
      <c r="E38" s="11">
        <v>1</v>
      </c>
      <c r="F38" s="20">
        <v>6</v>
      </c>
      <c r="G38" s="21">
        <v>1</v>
      </c>
      <c r="H38" s="14">
        <v>1.21</v>
      </c>
      <c r="I38" s="15">
        <v>3.6</v>
      </c>
      <c r="J38" s="16">
        <v>95</v>
      </c>
      <c r="K38" s="17">
        <v>0.7</v>
      </c>
      <c r="L38" s="7">
        <v>1</v>
      </c>
      <c r="M38" s="7">
        <v>0</v>
      </c>
      <c r="N38" s="7">
        <v>0</v>
      </c>
      <c r="O38" s="7">
        <v>535</v>
      </c>
      <c r="P38" s="7">
        <v>898</v>
      </c>
      <c r="Q38" s="7">
        <f t="shared" si="0"/>
        <v>1433</v>
      </c>
      <c r="R38" s="7">
        <f t="shared" si="1"/>
        <v>37.334263782274945</v>
      </c>
      <c r="S38" s="7">
        <f t="shared" si="2"/>
        <v>62.665736217725055</v>
      </c>
      <c r="T38" s="7">
        <f>[1]Milz!AE9</f>
        <v>815.01</v>
      </c>
      <c r="U38" s="7">
        <v>502</v>
      </c>
      <c r="V38" s="7">
        <f>U38+X38</f>
        <v>1366</v>
      </c>
      <c r="W38" s="7">
        <f>U38/V38*100</f>
        <v>36.749633967789165</v>
      </c>
      <c r="X38" s="7">
        <v>864</v>
      </c>
      <c r="Y38" s="7">
        <f>X38/V38*100</f>
        <v>63.250366032210835</v>
      </c>
      <c r="Z38" s="7">
        <f>[1]Volumetrie!K156</f>
        <v>569.22</v>
      </c>
      <c r="AA38" s="7">
        <f>Z38+AC38</f>
        <v>1206.8200000000002</v>
      </c>
      <c r="AB38" s="7">
        <f>Z38/AA38*100</f>
        <v>47.166934588422457</v>
      </c>
      <c r="AC38" s="7">
        <f>[1]Volumetrie!L156</f>
        <v>637.6</v>
      </c>
      <c r="AD38" s="7">
        <f>AC38/AA38*100</f>
        <v>52.833065411577529</v>
      </c>
      <c r="AE38" s="7">
        <v>524</v>
      </c>
      <c r="AF38" s="7">
        <f>AE38+AH38</f>
        <v>1277</v>
      </c>
      <c r="AG38" s="7">
        <f>AE38/AF38*100</f>
        <v>41.033672670321067</v>
      </c>
      <c r="AH38" s="7">
        <v>753</v>
      </c>
      <c r="AI38" s="7">
        <f>AH38/AF38*100</f>
        <v>58.966327329678933</v>
      </c>
      <c r="AJ38" s="7">
        <f>[1]Volumetrie!R156</f>
        <v>938.61</v>
      </c>
      <c r="AK38" s="7">
        <f>AJ38+AM38</f>
        <v>1923.8490000000002</v>
      </c>
      <c r="AL38" s="7">
        <f>AJ38/AK38*100</f>
        <v>48.788132540547622</v>
      </c>
      <c r="AM38" s="7">
        <f>[1]Volumetrie!S156</f>
        <v>985.23900000000003</v>
      </c>
      <c r="AN38" s="8">
        <f t="shared" si="5"/>
        <v>51.211867459452378</v>
      </c>
    </row>
    <row r="39" spans="1:40" x14ac:dyDescent="0.25">
      <c r="A39" s="2">
        <v>32</v>
      </c>
      <c r="B39" s="3">
        <v>1</v>
      </c>
      <c r="C39" s="3">
        <v>1</v>
      </c>
      <c r="D39" s="3">
        <v>1</v>
      </c>
      <c r="E39" s="3">
        <v>2</v>
      </c>
      <c r="F39" s="3">
        <v>7</v>
      </c>
      <c r="G39" s="4">
        <v>1</v>
      </c>
      <c r="H39" s="4">
        <v>1.1499999999999999</v>
      </c>
      <c r="I39" s="4">
        <v>1.2</v>
      </c>
      <c r="J39" s="16">
        <v>114</v>
      </c>
      <c r="K39" s="6">
        <v>0.4</v>
      </c>
      <c r="L39" s="3">
        <v>1</v>
      </c>
      <c r="M39" s="3">
        <v>0</v>
      </c>
      <c r="N39" s="3">
        <v>0</v>
      </c>
      <c r="O39" s="3">
        <v>492.64</v>
      </c>
      <c r="P39" s="3">
        <v>1304.06</v>
      </c>
      <c r="Q39" s="7">
        <f t="shared" si="0"/>
        <v>1796.6999999999998</v>
      </c>
      <c r="R39" s="7">
        <f t="shared" si="1"/>
        <v>27.419157344019595</v>
      </c>
      <c r="S39" s="7">
        <f t="shared" si="2"/>
        <v>72.580842655980419</v>
      </c>
      <c r="T39" s="3">
        <v>208.53</v>
      </c>
      <c r="U39" s="3">
        <v>542.37</v>
      </c>
      <c r="V39" s="7">
        <f>U39+X39</f>
        <v>1753.08</v>
      </c>
      <c r="W39" s="7">
        <f>U39/V39*100</f>
        <v>30.938120336778702</v>
      </c>
      <c r="X39" s="3">
        <v>1210.71</v>
      </c>
      <c r="Y39" s="7">
        <f>X39/V39*100</f>
        <v>69.061879663221305</v>
      </c>
      <c r="Z39" s="3">
        <v>559.30999999999995</v>
      </c>
      <c r="AA39" s="7">
        <f>Z39+AC39</f>
        <v>1559.9099999999999</v>
      </c>
      <c r="AB39" s="7">
        <f>Z39/AA39*100</f>
        <v>35.855273701687921</v>
      </c>
      <c r="AC39" s="3">
        <v>1000.6</v>
      </c>
      <c r="AD39" s="7">
        <f>AC39/AA39*100</f>
        <v>64.144726298312094</v>
      </c>
      <c r="AE39" s="16">
        <v>640.37</v>
      </c>
      <c r="AF39" s="7">
        <f>AE39+AH39</f>
        <v>1534.27</v>
      </c>
      <c r="AG39" s="7">
        <f>AE39/AF39*100</f>
        <v>41.737764539487834</v>
      </c>
      <c r="AH39" s="16">
        <v>893.9</v>
      </c>
      <c r="AI39" s="7">
        <f>AH39/AF39*100</f>
        <v>58.262235460512166</v>
      </c>
      <c r="AJ39" s="16">
        <v>684.82</v>
      </c>
      <c r="AK39" s="7">
        <f>AJ39+AM39</f>
        <v>1500.93</v>
      </c>
      <c r="AL39" s="7">
        <f>AJ39/AK39*100</f>
        <v>45.626378312113161</v>
      </c>
      <c r="AM39" s="16">
        <v>816.11</v>
      </c>
      <c r="AN39" s="8">
        <f t="shared" si="5"/>
        <v>54.373621687886839</v>
      </c>
    </row>
    <row r="40" spans="1:40" x14ac:dyDescent="0.25">
      <c r="A40" s="9">
        <v>16</v>
      </c>
      <c r="B40" s="7">
        <v>1</v>
      </c>
      <c r="C40" s="10">
        <v>2</v>
      </c>
      <c r="D40" s="10">
        <v>1</v>
      </c>
      <c r="E40" s="11">
        <v>1</v>
      </c>
      <c r="F40" s="20">
        <v>5</v>
      </c>
      <c r="G40" s="13">
        <v>0</v>
      </c>
      <c r="H40" s="14">
        <v>1.07</v>
      </c>
      <c r="I40" s="15">
        <v>3.9</v>
      </c>
      <c r="J40" s="16">
        <v>81</v>
      </c>
      <c r="K40" s="22">
        <v>1.8</v>
      </c>
      <c r="L40" s="7">
        <v>1</v>
      </c>
      <c r="M40" s="7">
        <v>1</v>
      </c>
      <c r="N40" s="7">
        <v>0</v>
      </c>
      <c r="O40" s="7">
        <v>400</v>
      </c>
      <c r="P40" s="7">
        <v>678</v>
      </c>
      <c r="Q40" s="7">
        <f t="shared" si="0"/>
        <v>1078</v>
      </c>
      <c r="R40" s="7">
        <f t="shared" si="1"/>
        <v>37.105751391465674</v>
      </c>
      <c r="S40" s="7">
        <f t="shared" si="2"/>
        <v>62.894248608534319</v>
      </c>
      <c r="T40" s="7">
        <f>[1]Milz!AE16</f>
        <v>453.02</v>
      </c>
      <c r="U40" s="7">
        <v>397</v>
      </c>
      <c r="V40" s="7">
        <f>U40+X40</f>
        <v>1110</v>
      </c>
      <c r="W40" s="7">
        <f>U40/V40*100</f>
        <v>35.765765765765764</v>
      </c>
      <c r="X40" s="7">
        <v>713</v>
      </c>
      <c r="Y40" s="7">
        <f>X40/V40*100</f>
        <v>64.234234234234236</v>
      </c>
      <c r="Z40" s="7">
        <v>423</v>
      </c>
      <c r="AA40" s="7">
        <f>Z40+AC40</f>
        <v>969</v>
      </c>
      <c r="AB40" s="7">
        <f>Z40/AA40*100</f>
        <v>43.653250773993804</v>
      </c>
      <c r="AC40" s="7">
        <v>546</v>
      </c>
      <c r="AD40" s="7">
        <f>AC40/AA40*100</f>
        <v>56.346749226006189</v>
      </c>
      <c r="AE40" s="7">
        <v>514</v>
      </c>
      <c r="AF40" s="7">
        <f>AE40+AH40</f>
        <v>957</v>
      </c>
      <c r="AG40" s="7">
        <f>AE40/AF40*100</f>
        <v>53.709508881922673</v>
      </c>
      <c r="AH40" s="7">
        <v>443</v>
      </c>
      <c r="AI40" s="7">
        <f>AH40/AF40*100</f>
        <v>46.290491118077327</v>
      </c>
      <c r="AJ40" s="7">
        <v>513</v>
      </c>
      <c r="AK40" s="7">
        <f>AJ40+AM40</f>
        <v>839</v>
      </c>
      <c r="AL40" s="7">
        <f>AJ40/AK40*100</f>
        <v>61.144219308700833</v>
      </c>
      <c r="AM40" s="7">
        <v>326</v>
      </c>
      <c r="AN40" s="8">
        <f t="shared" si="5"/>
        <v>38.855780691299167</v>
      </c>
    </row>
    <row r="41" spans="1:40" x14ac:dyDescent="0.25">
      <c r="A41" s="9">
        <v>17</v>
      </c>
      <c r="B41" s="7">
        <v>0</v>
      </c>
      <c r="C41" s="10">
        <v>1</v>
      </c>
      <c r="D41" s="10">
        <v>1</v>
      </c>
      <c r="E41" s="11">
        <v>1</v>
      </c>
      <c r="F41" s="20">
        <v>6</v>
      </c>
      <c r="G41" s="21">
        <v>1</v>
      </c>
      <c r="H41" s="14">
        <v>1.04</v>
      </c>
      <c r="I41" s="15">
        <v>4.0999999999999996</v>
      </c>
      <c r="J41" s="16">
        <v>72</v>
      </c>
      <c r="K41" s="17">
        <v>0.7</v>
      </c>
      <c r="L41" s="7">
        <v>1</v>
      </c>
      <c r="M41" s="7">
        <v>0</v>
      </c>
      <c r="N41" s="7">
        <v>0</v>
      </c>
      <c r="O41" s="7">
        <v>1031</v>
      </c>
      <c r="P41" s="7">
        <v>930</v>
      </c>
      <c r="Q41" s="7">
        <f t="shared" si="0"/>
        <v>1961</v>
      </c>
      <c r="R41" s="7">
        <f t="shared" si="1"/>
        <v>52.575216726160122</v>
      </c>
      <c r="S41" s="7">
        <f t="shared" si="2"/>
        <v>47.424783273839878</v>
      </c>
      <c r="T41" s="7">
        <f>[1]Milz!AE17</f>
        <v>835.77</v>
      </c>
      <c r="U41" s="7">
        <v>1052</v>
      </c>
      <c r="V41" s="7">
        <f>U41+X41</f>
        <v>2179</v>
      </c>
      <c r="W41" s="7">
        <f>U41/V41*100</f>
        <v>48.279027076640659</v>
      </c>
      <c r="X41" s="7">
        <v>1127</v>
      </c>
      <c r="Y41" s="7">
        <f>X41/V41*100</f>
        <v>51.720972923359341</v>
      </c>
      <c r="Z41" s="7">
        <v>1008</v>
      </c>
      <c r="AA41" s="7">
        <f>Z41+AC41</f>
        <v>1739</v>
      </c>
      <c r="AB41" s="7">
        <f>Z41/AA41*100</f>
        <v>57.964347326049456</v>
      </c>
      <c r="AC41" s="7">
        <v>731</v>
      </c>
      <c r="AD41" s="7">
        <f>AC41/AA41*100</f>
        <v>42.035652673950544</v>
      </c>
      <c r="AE41" s="7">
        <v>1170</v>
      </c>
      <c r="AF41" s="7">
        <f>AE41+AH41</f>
        <v>1686</v>
      </c>
      <c r="AG41" s="7">
        <f>AE41/AF41*100</f>
        <v>69.395017793594306</v>
      </c>
      <c r="AH41" s="7">
        <v>516</v>
      </c>
      <c r="AI41" s="7">
        <f>AH41/AF41*100</f>
        <v>30.604982206405694</v>
      </c>
      <c r="AJ41" s="7">
        <v>1188</v>
      </c>
      <c r="AK41" s="7">
        <f>AJ41+AM41</f>
        <v>1540</v>
      </c>
      <c r="AL41" s="7">
        <f>AJ41/AK41*100</f>
        <v>77.142857142857153</v>
      </c>
      <c r="AM41" s="7">
        <v>352</v>
      </c>
      <c r="AN41" s="8">
        <f t="shared" si="5"/>
        <v>22.857142857142858</v>
      </c>
    </row>
    <row r="42" spans="1:40" x14ac:dyDescent="0.25">
      <c r="A42" s="9">
        <v>20</v>
      </c>
      <c r="B42" s="7">
        <v>0</v>
      </c>
      <c r="C42" s="19">
        <v>3</v>
      </c>
      <c r="D42" s="19">
        <v>0</v>
      </c>
      <c r="E42" s="12"/>
      <c r="F42" s="20"/>
      <c r="G42" s="13">
        <v>0</v>
      </c>
      <c r="H42" s="14">
        <v>1.1100000000000001</v>
      </c>
      <c r="I42" s="15">
        <v>4.3</v>
      </c>
      <c r="J42" s="16">
        <v>74</v>
      </c>
      <c r="K42" s="17">
        <v>0.8</v>
      </c>
      <c r="L42" s="7">
        <v>1</v>
      </c>
      <c r="M42" s="7">
        <v>1</v>
      </c>
      <c r="N42" s="7">
        <v>0</v>
      </c>
      <c r="O42" s="7">
        <v>410</v>
      </c>
      <c r="P42" s="7">
        <v>1042</v>
      </c>
      <c r="Q42" s="7">
        <f t="shared" si="0"/>
        <v>1452</v>
      </c>
      <c r="R42" s="7">
        <f t="shared" si="1"/>
        <v>28.236914600550968</v>
      </c>
      <c r="S42" s="7">
        <f t="shared" si="2"/>
        <v>71.763085399449039</v>
      </c>
      <c r="T42" s="7">
        <f>[1]Milz!AE20</f>
        <v>543.25599999999997</v>
      </c>
      <c r="U42" s="7">
        <v>386</v>
      </c>
      <c r="V42" s="7">
        <f>U42+X42</f>
        <v>1337</v>
      </c>
      <c r="W42" s="7">
        <f>U42/V42*100</f>
        <v>28.870605833956621</v>
      </c>
      <c r="X42" s="7">
        <v>951</v>
      </c>
      <c r="Y42" s="7">
        <f>X42/V42*100</f>
        <v>71.129394166043383</v>
      </c>
      <c r="Z42" s="7">
        <v>461</v>
      </c>
      <c r="AA42" s="7">
        <f>Z42+AC42</f>
        <v>1224</v>
      </c>
      <c r="AB42" s="7">
        <f>Z42/AA42*100</f>
        <v>37.66339869281046</v>
      </c>
      <c r="AC42" s="7">
        <v>763</v>
      </c>
      <c r="AD42" s="7">
        <f>AC42/AA42*100</f>
        <v>62.33660130718954</v>
      </c>
      <c r="AE42" s="7">
        <v>508</v>
      </c>
      <c r="AF42" s="7">
        <f>AE42+AH42</f>
        <v>1133</v>
      </c>
      <c r="AG42" s="7">
        <f>AE42/AF42*100</f>
        <v>44.836716681376878</v>
      </c>
      <c r="AH42" s="7">
        <v>625</v>
      </c>
      <c r="AI42" s="7">
        <f>AH42/AF42*100</f>
        <v>55.163283318623122</v>
      </c>
      <c r="AJ42" s="7">
        <f>[1]Volumetrie!R218</f>
        <v>590.86</v>
      </c>
      <c r="AK42" s="7">
        <f>AJ42+AM42</f>
        <v>1176.3400000000001</v>
      </c>
      <c r="AL42" s="7">
        <f>AJ42/AK42*100</f>
        <v>50.228675382967502</v>
      </c>
      <c r="AM42" s="7">
        <f>[1]Volumetrie!S218</f>
        <v>585.48</v>
      </c>
      <c r="AN42" s="8">
        <f t="shared" si="5"/>
        <v>49.771324617032484</v>
      </c>
    </row>
    <row r="43" spans="1:40" x14ac:dyDescent="0.25">
      <c r="A43" s="9">
        <v>25</v>
      </c>
      <c r="B43" s="7">
        <v>0</v>
      </c>
      <c r="C43" s="19">
        <v>3</v>
      </c>
      <c r="D43" s="19">
        <v>0</v>
      </c>
      <c r="E43" s="12"/>
      <c r="F43" s="20"/>
      <c r="G43" s="13">
        <v>0</v>
      </c>
      <c r="H43" s="14">
        <v>1</v>
      </c>
      <c r="I43" s="15">
        <v>4.4000000000000004</v>
      </c>
      <c r="J43" s="16">
        <v>212</v>
      </c>
      <c r="K43" s="17">
        <v>0.6</v>
      </c>
      <c r="L43" s="7">
        <v>1</v>
      </c>
      <c r="M43" s="7">
        <v>0</v>
      </c>
      <c r="N43" s="7">
        <v>0</v>
      </c>
      <c r="O43" s="7">
        <v>738</v>
      </c>
      <c r="P43" s="7">
        <v>1353</v>
      </c>
      <c r="Q43" s="7">
        <f t="shared" si="0"/>
        <v>2091</v>
      </c>
      <c r="R43" s="7">
        <f t="shared" si="1"/>
        <v>35.294117647058826</v>
      </c>
      <c r="S43" s="7">
        <f t="shared" si="2"/>
        <v>64.705882352941174</v>
      </c>
      <c r="T43" s="7">
        <f>[1]Milz!AE25</f>
        <v>200.24</v>
      </c>
      <c r="U43" s="7">
        <v>904</v>
      </c>
      <c r="V43" s="7">
        <f>U43+X43</f>
        <v>2220</v>
      </c>
      <c r="W43" s="7">
        <f>U43/V43*100</f>
        <v>40.72072072072072</v>
      </c>
      <c r="X43" s="7">
        <v>1316</v>
      </c>
      <c r="Y43" s="7">
        <f>X43/V43*100</f>
        <v>59.279279279279287</v>
      </c>
      <c r="Z43" s="7">
        <v>1140</v>
      </c>
      <c r="AA43" s="7">
        <f>Z43+AC43</f>
        <v>2129</v>
      </c>
      <c r="AB43" s="7">
        <f>Z43/AA43*100</f>
        <v>53.546265852512917</v>
      </c>
      <c r="AC43" s="7">
        <v>989</v>
      </c>
      <c r="AD43" s="7">
        <f>AC43/AA43*100</f>
        <v>46.453734147487083</v>
      </c>
      <c r="AE43" s="7">
        <v>1142</v>
      </c>
      <c r="AF43" s="7">
        <f>AE43+AH43</f>
        <v>1808</v>
      </c>
      <c r="AG43" s="7">
        <f>AE43/AF43*100</f>
        <v>63.163716814159287</v>
      </c>
      <c r="AH43" s="7">
        <v>666</v>
      </c>
      <c r="AI43" s="7">
        <f>AH43/AF43*100</f>
        <v>36.836283185840706</v>
      </c>
      <c r="AJ43" s="7"/>
      <c r="AK43" s="7"/>
      <c r="AL43" s="7"/>
      <c r="AM43" s="7"/>
      <c r="AN43" s="8"/>
    </row>
    <row r="44" spans="1:40" x14ac:dyDescent="0.25">
      <c r="A44" s="2">
        <v>43</v>
      </c>
      <c r="B44" s="3">
        <v>0</v>
      </c>
      <c r="C44" s="3">
        <v>5</v>
      </c>
      <c r="D44" s="3">
        <v>1</v>
      </c>
      <c r="E44" s="3">
        <v>1</v>
      </c>
      <c r="F44" s="7">
        <v>5</v>
      </c>
      <c r="G44" s="4">
        <v>0</v>
      </c>
      <c r="H44" s="5">
        <v>1.17</v>
      </c>
      <c r="I44" s="6">
        <v>4.2</v>
      </c>
      <c r="J44" s="4">
        <v>62</v>
      </c>
      <c r="K44" s="6">
        <v>0.4</v>
      </c>
      <c r="L44" s="3">
        <v>1</v>
      </c>
      <c r="M44" s="3">
        <v>1</v>
      </c>
      <c r="N44" s="3">
        <v>0</v>
      </c>
      <c r="O44" s="3">
        <v>622.08000000000004</v>
      </c>
      <c r="P44" s="3">
        <v>850.71</v>
      </c>
      <c r="Q44" s="7">
        <f t="shared" si="0"/>
        <v>1472.79</v>
      </c>
      <c r="R44" s="7">
        <f t="shared" si="1"/>
        <v>42.23820096551443</v>
      </c>
      <c r="S44" s="7">
        <f t="shared" si="2"/>
        <v>57.76179903448557</v>
      </c>
      <c r="T44" s="3">
        <v>456.37</v>
      </c>
      <c r="U44" s="3">
        <v>788.61</v>
      </c>
      <c r="V44" s="7">
        <f>U44+X44</f>
        <v>1640.6399999999999</v>
      </c>
      <c r="W44" s="7">
        <f>U44/V44*100</f>
        <v>48.067217671152726</v>
      </c>
      <c r="X44" s="3">
        <v>852.03</v>
      </c>
      <c r="Y44" s="7">
        <f>X44/V44*100</f>
        <v>51.932782328847281</v>
      </c>
      <c r="Z44" s="3">
        <v>720.31</v>
      </c>
      <c r="AA44" s="7">
        <f>Z44+AC44</f>
        <v>1431.4699999999998</v>
      </c>
      <c r="AB44" s="7">
        <f>Z44/AA44*100</f>
        <v>50.31960152849868</v>
      </c>
      <c r="AC44" s="3">
        <v>711.16</v>
      </c>
      <c r="AD44" s="7">
        <f>AC44/AA44*100</f>
        <v>49.680398471501327</v>
      </c>
      <c r="AE44" s="3">
        <v>797.61</v>
      </c>
      <c r="AF44" s="7">
        <f>AE44+AH44</f>
        <v>1332.98</v>
      </c>
      <c r="AG44" s="7">
        <f>AE44/AF44*100</f>
        <v>59.836606700775704</v>
      </c>
      <c r="AH44" s="3">
        <v>535.37</v>
      </c>
      <c r="AI44" s="7">
        <f>AH44/AF44*100</f>
        <v>40.163393299224296</v>
      </c>
      <c r="AJ44" s="3">
        <v>681.97</v>
      </c>
      <c r="AK44" s="7">
        <f>AJ44+AM44</f>
        <v>1165.8499999999999</v>
      </c>
      <c r="AL44" s="7">
        <f>AJ44/AK44*100</f>
        <v>58.495518291375404</v>
      </c>
      <c r="AM44" s="3">
        <v>483.88</v>
      </c>
      <c r="AN44" s="8">
        <f>AM44/AK44*100</f>
        <v>41.50448170862461</v>
      </c>
    </row>
    <row r="45" spans="1:40" x14ac:dyDescent="0.25">
      <c r="A45" s="2">
        <v>38</v>
      </c>
      <c r="B45" s="3">
        <v>1</v>
      </c>
      <c r="C45" s="3">
        <v>4</v>
      </c>
      <c r="D45" s="3">
        <v>0</v>
      </c>
      <c r="E45" s="3"/>
      <c r="F45" s="18"/>
      <c r="G45" s="4">
        <v>0</v>
      </c>
      <c r="H45" s="5">
        <v>0.92</v>
      </c>
      <c r="I45" s="6">
        <v>3.2</v>
      </c>
      <c r="J45" s="4">
        <v>264</v>
      </c>
      <c r="K45" s="6">
        <v>0.6</v>
      </c>
      <c r="L45" s="3">
        <v>1</v>
      </c>
      <c r="M45" s="3">
        <v>0</v>
      </c>
      <c r="N45" s="3">
        <v>0</v>
      </c>
      <c r="O45" s="3">
        <v>489.18</v>
      </c>
      <c r="P45" s="3">
        <v>1086.8499999999999</v>
      </c>
      <c r="Q45" s="7">
        <f t="shared" si="0"/>
        <v>1576.03</v>
      </c>
      <c r="R45" s="7">
        <f t="shared" si="1"/>
        <v>31.038749262387139</v>
      </c>
      <c r="S45" s="7">
        <f t="shared" si="2"/>
        <v>68.961250737612858</v>
      </c>
      <c r="T45" s="3">
        <v>213.4</v>
      </c>
      <c r="U45" s="3">
        <v>498.39</v>
      </c>
      <c r="V45" s="7">
        <f>U45+X45</f>
        <v>1487.87</v>
      </c>
      <c r="W45" s="7">
        <f>U45/V45*100</f>
        <v>33.496878087467316</v>
      </c>
      <c r="X45" s="3">
        <v>989.48</v>
      </c>
      <c r="Y45" s="7">
        <f>X45/V45*100</f>
        <v>66.503121912532691</v>
      </c>
      <c r="Z45" s="3">
        <v>813.73</v>
      </c>
      <c r="AA45" s="7">
        <f>Z45+AC45</f>
        <v>1504.99</v>
      </c>
      <c r="AB45" s="7">
        <f>Z45/AA45*100</f>
        <v>54.068797799320919</v>
      </c>
      <c r="AC45" s="3">
        <v>691.26</v>
      </c>
      <c r="AD45" s="7">
        <f>AC45/AA45*100</f>
        <v>45.931202200679074</v>
      </c>
      <c r="AE45" s="3">
        <v>1003.69</v>
      </c>
      <c r="AF45" s="7">
        <f>AE45+AH45</f>
        <v>1485.8600000000001</v>
      </c>
      <c r="AG45" s="7">
        <f>AE45/AF45*100</f>
        <v>67.549432651797616</v>
      </c>
      <c r="AH45" s="3">
        <v>482.17</v>
      </c>
      <c r="AI45" s="7">
        <f>AH45/AF45*100</f>
        <v>32.450567348202384</v>
      </c>
      <c r="AJ45" s="3">
        <v>965.88</v>
      </c>
      <c r="AK45" s="7">
        <f>AJ45+AM45</f>
        <v>1314.2</v>
      </c>
      <c r="AL45" s="7">
        <f>AJ45/AK45*100</f>
        <v>73.49566276061482</v>
      </c>
      <c r="AM45" s="3">
        <v>348.32</v>
      </c>
      <c r="AN45" s="8">
        <f>AM45/AK45*100</f>
        <v>26.50433723938518</v>
      </c>
    </row>
    <row r="46" spans="1:40" x14ac:dyDescent="0.25">
      <c r="A46" s="2">
        <v>67</v>
      </c>
      <c r="B46" s="3">
        <v>1</v>
      </c>
      <c r="C46" s="3">
        <v>5</v>
      </c>
      <c r="D46" s="3">
        <v>1</v>
      </c>
      <c r="E46" s="3">
        <v>1</v>
      </c>
      <c r="F46" s="3">
        <v>6</v>
      </c>
      <c r="G46" s="4">
        <v>1</v>
      </c>
      <c r="H46" s="5">
        <v>1.25</v>
      </c>
      <c r="I46" s="6">
        <v>3.6</v>
      </c>
      <c r="J46" s="4">
        <v>150</v>
      </c>
      <c r="K46" s="6">
        <v>0.7</v>
      </c>
      <c r="L46" s="3">
        <v>2</v>
      </c>
      <c r="M46" s="3">
        <v>1</v>
      </c>
      <c r="N46" s="3">
        <v>0</v>
      </c>
      <c r="O46" s="3">
        <v>1151.8499999999999</v>
      </c>
      <c r="P46" s="3">
        <v>1612.55</v>
      </c>
      <c r="Q46" s="7">
        <f t="shared" si="0"/>
        <v>2764.3999999999996</v>
      </c>
      <c r="R46" s="7">
        <f t="shared" si="1"/>
        <v>41.667269570250326</v>
      </c>
      <c r="S46" s="7">
        <f t="shared" si="2"/>
        <v>58.332730429749681</v>
      </c>
      <c r="T46" s="3">
        <v>474.73</v>
      </c>
      <c r="U46" s="3">
        <v>1072.21</v>
      </c>
      <c r="V46" s="7">
        <f>U46+X46</f>
        <v>2290.5699999999997</v>
      </c>
      <c r="W46" s="7">
        <f>U46/V46*100</f>
        <v>46.809746045744077</v>
      </c>
      <c r="X46" s="3">
        <v>1218.3599999999999</v>
      </c>
      <c r="Y46" s="7">
        <f>X46/V46*100</f>
        <v>53.19025395425593</v>
      </c>
      <c r="Z46" s="3">
        <v>961.14</v>
      </c>
      <c r="AA46" s="7">
        <f>Z46+AC46</f>
        <v>1899.56</v>
      </c>
      <c r="AB46" s="7">
        <f>Z46/AA46*100</f>
        <v>50.59803322874771</v>
      </c>
      <c r="AC46" s="3">
        <v>938.42</v>
      </c>
      <c r="AD46" s="7">
        <f>AC46/AA46*100</f>
        <v>49.40196677125229</v>
      </c>
      <c r="AE46" s="3">
        <v>1064.33</v>
      </c>
      <c r="AF46" s="7">
        <f>AE46+AH46</f>
        <v>1841.56</v>
      </c>
      <c r="AG46" s="7">
        <f>AE46/AF46*100</f>
        <v>57.795021612111462</v>
      </c>
      <c r="AH46" s="3">
        <v>777.23</v>
      </c>
      <c r="AI46" s="7">
        <f>AH46/AF46*100</f>
        <v>42.204978387888531</v>
      </c>
      <c r="AJ46" s="3"/>
      <c r="AK46" s="7"/>
      <c r="AL46" s="7"/>
      <c r="AM46" s="3"/>
      <c r="AN46" s="8"/>
    </row>
    <row r="47" spans="1:40" x14ac:dyDescent="0.25">
      <c r="A47" s="2">
        <v>57</v>
      </c>
      <c r="B47" s="3">
        <v>0</v>
      </c>
      <c r="C47" s="3">
        <v>5</v>
      </c>
      <c r="D47" s="3">
        <v>1</v>
      </c>
      <c r="E47" s="3">
        <v>1</v>
      </c>
      <c r="F47" s="3">
        <v>5</v>
      </c>
      <c r="G47" s="4">
        <v>0</v>
      </c>
      <c r="H47" s="5">
        <v>0.95</v>
      </c>
      <c r="I47" s="6">
        <v>4.7</v>
      </c>
      <c r="J47" s="4">
        <v>159</v>
      </c>
      <c r="K47" s="6">
        <v>0.8</v>
      </c>
      <c r="L47" s="3">
        <v>1</v>
      </c>
      <c r="M47" s="3">
        <v>0</v>
      </c>
      <c r="N47" s="3">
        <v>0</v>
      </c>
      <c r="O47" s="3">
        <v>492.7944</v>
      </c>
      <c r="P47" s="3">
        <v>1034.7876000000001</v>
      </c>
      <c r="Q47" s="7">
        <f t="shared" si="0"/>
        <v>1527.5820000000001</v>
      </c>
      <c r="R47" s="7">
        <f t="shared" si="1"/>
        <v>32.259767397102088</v>
      </c>
      <c r="S47" s="7">
        <f t="shared" si="2"/>
        <v>67.740232602897919</v>
      </c>
      <c r="T47" s="3">
        <v>377.62200000000001</v>
      </c>
      <c r="U47" s="3">
        <v>530.14</v>
      </c>
      <c r="V47" s="7">
        <f>U47+X47</f>
        <v>1489.13</v>
      </c>
      <c r="W47" s="7">
        <f>U47/V47*100</f>
        <v>35.600652730117581</v>
      </c>
      <c r="X47" s="3">
        <v>958.99</v>
      </c>
      <c r="Y47" s="7">
        <f>X47/V47*100</f>
        <v>64.399347269882412</v>
      </c>
      <c r="Z47" s="3">
        <v>716.69</v>
      </c>
      <c r="AA47" s="7">
        <f>Z47+AC47</f>
        <v>1642.98</v>
      </c>
      <c r="AB47" s="7">
        <f>Z47/AA47*100</f>
        <v>43.621346577560288</v>
      </c>
      <c r="AC47" s="3">
        <v>926.29</v>
      </c>
      <c r="AD47" s="7">
        <f>AC47/AA47*100</f>
        <v>56.378653422439704</v>
      </c>
      <c r="AE47" s="3">
        <v>1294.5509999999999</v>
      </c>
      <c r="AF47" s="7">
        <f>AE47+AH47</f>
        <v>2638.5119999999997</v>
      </c>
      <c r="AG47" s="7">
        <f>AE47/AF47*100</f>
        <v>49.063676799650715</v>
      </c>
      <c r="AH47" s="3">
        <v>1343.961</v>
      </c>
      <c r="AI47" s="7">
        <f>AH47/AF47*100</f>
        <v>50.9363232003493</v>
      </c>
      <c r="AJ47" s="3"/>
      <c r="AK47" s="7"/>
      <c r="AL47" s="7"/>
      <c r="AM47" s="3"/>
      <c r="AN47" s="8"/>
    </row>
    <row r="48" spans="1:40" x14ac:dyDescent="0.25">
      <c r="A48" s="2">
        <v>34</v>
      </c>
      <c r="B48" s="3">
        <v>0</v>
      </c>
      <c r="C48" s="3">
        <v>5</v>
      </c>
      <c r="D48" s="3">
        <v>1</v>
      </c>
      <c r="E48" s="3">
        <v>2</v>
      </c>
      <c r="F48" s="3">
        <v>7</v>
      </c>
      <c r="G48" s="4">
        <v>1</v>
      </c>
      <c r="H48" s="4">
        <v>1.1599999999999999</v>
      </c>
      <c r="I48" s="4">
        <v>3.4</v>
      </c>
      <c r="J48" s="16">
        <v>84</v>
      </c>
      <c r="K48" s="6">
        <v>2</v>
      </c>
      <c r="L48" s="3">
        <v>2</v>
      </c>
      <c r="M48" s="3">
        <v>1</v>
      </c>
      <c r="N48" s="3">
        <v>2</v>
      </c>
      <c r="O48" s="3">
        <v>442.76</v>
      </c>
      <c r="P48" s="3">
        <v>640.83000000000004</v>
      </c>
      <c r="Q48" s="7">
        <f t="shared" si="0"/>
        <v>1083.5900000000001</v>
      </c>
      <c r="R48" s="7">
        <f t="shared" si="1"/>
        <v>40.86047305715261</v>
      </c>
      <c r="S48" s="7">
        <f t="shared" si="2"/>
        <v>59.13952694284739</v>
      </c>
      <c r="T48" s="3">
        <v>706.66</v>
      </c>
      <c r="U48" s="3">
        <v>518.91999999999996</v>
      </c>
      <c r="V48" s="7">
        <f>U48+X48</f>
        <v>1268.4099999999999</v>
      </c>
      <c r="W48" s="7">
        <f>U48/V48*100</f>
        <v>40.911061880622199</v>
      </c>
      <c r="X48" s="3">
        <v>749.49</v>
      </c>
      <c r="Y48" s="7">
        <f>X48/V48*100</f>
        <v>59.088938119377808</v>
      </c>
      <c r="Z48" s="3">
        <v>557.29999999999995</v>
      </c>
      <c r="AA48" s="7">
        <f>Z48+AC48</f>
        <v>1221.8</v>
      </c>
      <c r="AB48" s="7">
        <f>Z48/AA48*100</f>
        <v>45.613029955802915</v>
      </c>
      <c r="AC48" s="3">
        <v>664.5</v>
      </c>
      <c r="AD48" s="7">
        <f>AC48/AA48*100</f>
        <v>54.386970044197092</v>
      </c>
      <c r="AE48" s="3">
        <v>513.39</v>
      </c>
      <c r="AF48" s="7">
        <f>AE48+AH48</f>
        <v>1032.55</v>
      </c>
      <c r="AG48" s="7">
        <f>AE48/AF48*100</f>
        <v>49.720594644327157</v>
      </c>
      <c r="AH48" s="3">
        <v>519.16</v>
      </c>
      <c r="AI48" s="7">
        <f>AH48/AF48*100</f>
        <v>50.279405355672843</v>
      </c>
      <c r="AJ48" s="3">
        <v>413.14</v>
      </c>
      <c r="AK48" s="7">
        <f>AJ48+AM48</f>
        <v>870.44</v>
      </c>
      <c r="AL48" s="7">
        <f>AJ48/AK48*100</f>
        <v>47.463351868020766</v>
      </c>
      <c r="AM48" s="3">
        <v>457.3</v>
      </c>
      <c r="AN48" s="8">
        <f>AM48/AK48*100</f>
        <v>52.536648131979227</v>
      </c>
    </row>
    <row r="49" spans="1:40" x14ac:dyDescent="0.25">
      <c r="A49" s="2">
        <v>31</v>
      </c>
      <c r="B49" s="3">
        <v>1</v>
      </c>
      <c r="C49" s="3">
        <v>6</v>
      </c>
      <c r="D49" s="10">
        <v>1</v>
      </c>
      <c r="E49" s="3">
        <v>1</v>
      </c>
      <c r="F49" s="3">
        <v>6</v>
      </c>
      <c r="G49" s="4">
        <v>1</v>
      </c>
      <c r="H49" s="4">
        <v>1.29</v>
      </c>
      <c r="I49" s="4">
        <v>4</v>
      </c>
      <c r="J49" s="16">
        <v>86</v>
      </c>
      <c r="K49" s="26">
        <v>1.9</v>
      </c>
      <c r="L49" s="3">
        <v>4</v>
      </c>
      <c r="M49" s="3">
        <v>0</v>
      </c>
      <c r="N49" s="3">
        <v>0</v>
      </c>
      <c r="O49" s="3">
        <v>561.54999999999995</v>
      </c>
      <c r="P49" s="3">
        <v>797.68</v>
      </c>
      <c r="Q49" s="7">
        <f t="shared" si="0"/>
        <v>1359.23</v>
      </c>
      <c r="R49" s="7">
        <f t="shared" si="1"/>
        <v>41.313832096113231</v>
      </c>
      <c r="S49" s="7">
        <f t="shared" si="2"/>
        <v>58.686167903886755</v>
      </c>
      <c r="T49" s="3">
        <v>1207.8599999999999</v>
      </c>
      <c r="U49" s="3">
        <v>597.62</v>
      </c>
      <c r="V49" s="7">
        <f>U49+X49</f>
        <v>1233.26</v>
      </c>
      <c r="W49" s="7">
        <f>U49/V49*100</f>
        <v>48.458556995280802</v>
      </c>
      <c r="X49" s="3">
        <v>635.64</v>
      </c>
      <c r="Y49" s="7">
        <f>X49/V49*100</f>
        <v>51.541443004719198</v>
      </c>
      <c r="Z49" s="3">
        <v>603.01</v>
      </c>
      <c r="AA49" s="7">
        <f>Z49+AC49</f>
        <v>1304.1199999999999</v>
      </c>
      <c r="AB49" s="7">
        <f>Z49/AA49*100</f>
        <v>46.238843051252957</v>
      </c>
      <c r="AC49" s="3">
        <v>701.11</v>
      </c>
      <c r="AD49" s="7">
        <f>AC49/AA49*100</f>
        <v>53.761156948747058</v>
      </c>
      <c r="AE49" s="16">
        <v>550.22</v>
      </c>
      <c r="AF49" s="7">
        <f>AE49+AH49</f>
        <v>1283.27</v>
      </c>
      <c r="AG49" s="7">
        <f>AE49/AF49*100</f>
        <v>42.876401692551063</v>
      </c>
      <c r="AH49" s="16">
        <v>733.05</v>
      </c>
      <c r="AI49" s="7">
        <f>AH49/AF49*100</f>
        <v>57.123598307448944</v>
      </c>
      <c r="AJ49" s="16">
        <v>616.75</v>
      </c>
      <c r="AK49" s="7">
        <f>AJ49+AM49</f>
        <v>1738.04</v>
      </c>
      <c r="AL49" s="7">
        <f>AJ49/AK49*100</f>
        <v>35.485374329704726</v>
      </c>
      <c r="AM49" s="16">
        <v>1121.29</v>
      </c>
      <c r="AN49" s="8">
        <f>AM49/AK49*100</f>
        <v>64.514625670295274</v>
      </c>
    </row>
    <row r="50" spans="1:40" x14ac:dyDescent="0.25">
      <c r="A50" s="9">
        <v>24</v>
      </c>
      <c r="B50" s="7">
        <v>1</v>
      </c>
      <c r="C50" s="19">
        <v>0</v>
      </c>
      <c r="D50" s="19">
        <v>0</v>
      </c>
      <c r="E50" s="12"/>
      <c r="F50" s="20"/>
      <c r="G50" s="21">
        <v>0</v>
      </c>
      <c r="H50" s="14">
        <v>0.94</v>
      </c>
      <c r="I50" s="15">
        <v>4.5</v>
      </c>
      <c r="J50" s="16">
        <v>183</v>
      </c>
      <c r="K50" s="17">
        <v>0.4</v>
      </c>
      <c r="L50" s="7">
        <v>1</v>
      </c>
      <c r="M50" s="7">
        <v>0</v>
      </c>
      <c r="N50" s="7">
        <v>0</v>
      </c>
      <c r="O50" s="7">
        <v>481</v>
      </c>
      <c r="P50" s="7">
        <v>632</v>
      </c>
      <c r="Q50" s="7">
        <f t="shared" si="0"/>
        <v>1113</v>
      </c>
      <c r="R50" s="7">
        <f t="shared" si="1"/>
        <v>43.21653189577718</v>
      </c>
      <c r="S50" s="7">
        <f t="shared" si="2"/>
        <v>56.78346810422282</v>
      </c>
      <c r="T50" s="7">
        <f>[1]Milz!AE24</f>
        <v>148.80600000000001</v>
      </c>
      <c r="U50" s="7">
        <v>437</v>
      </c>
      <c r="V50" s="7">
        <f>U50+X50</f>
        <v>966</v>
      </c>
      <c r="W50" s="7">
        <f>U50/V50*100</f>
        <v>45.238095238095241</v>
      </c>
      <c r="X50" s="7">
        <v>529</v>
      </c>
      <c r="Y50" s="7">
        <f>X50/V50*100</f>
        <v>54.761904761904766</v>
      </c>
      <c r="Z50" s="7">
        <v>604</v>
      </c>
      <c r="AA50" s="7">
        <f>Z50+AC50</f>
        <v>955</v>
      </c>
      <c r="AB50" s="7">
        <f>Z50/AA50*100</f>
        <v>63.246073298429316</v>
      </c>
      <c r="AC50" s="7">
        <v>351</v>
      </c>
      <c r="AD50" s="7">
        <f>AC50/AA50*100</f>
        <v>36.753926701570684</v>
      </c>
      <c r="AE50" s="7">
        <v>731</v>
      </c>
      <c r="AF50" s="7">
        <f>AE50+AH50</f>
        <v>967</v>
      </c>
      <c r="AG50" s="7">
        <f>AE50/AF50*100</f>
        <v>75.594622543950365</v>
      </c>
      <c r="AH50" s="7">
        <v>236</v>
      </c>
      <c r="AI50" s="7">
        <f>AH50/AF50*100</f>
        <v>24.405377456049639</v>
      </c>
      <c r="AJ50" s="7"/>
      <c r="AK50" s="7"/>
      <c r="AL50" s="7"/>
      <c r="AM50" s="7"/>
      <c r="AN50" s="8"/>
    </row>
    <row r="51" spans="1:40" x14ac:dyDescent="0.25">
      <c r="A51" s="2">
        <v>37</v>
      </c>
      <c r="B51" s="3">
        <v>1</v>
      </c>
      <c r="C51" s="3">
        <v>0</v>
      </c>
      <c r="D51" s="3">
        <v>0</v>
      </c>
      <c r="E51" s="3"/>
      <c r="F51" s="18"/>
      <c r="G51" s="4">
        <v>0</v>
      </c>
      <c r="H51" s="28">
        <v>1.0900000000000001</v>
      </c>
      <c r="I51" s="29">
        <v>3.7</v>
      </c>
      <c r="J51" s="16">
        <v>418</v>
      </c>
      <c r="K51" s="29">
        <v>0.5</v>
      </c>
      <c r="L51" s="3">
        <v>3</v>
      </c>
      <c r="M51" s="3">
        <v>0</v>
      </c>
      <c r="N51" s="3">
        <v>0</v>
      </c>
      <c r="O51" s="3">
        <v>582.22</v>
      </c>
      <c r="P51" s="3">
        <v>1524.42</v>
      </c>
      <c r="Q51" s="7">
        <f t="shared" si="0"/>
        <v>2106.6400000000003</v>
      </c>
      <c r="R51" s="7">
        <f t="shared" si="1"/>
        <v>27.637375156647547</v>
      </c>
      <c r="S51" s="7">
        <f t="shared" si="2"/>
        <v>72.362624843352435</v>
      </c>
      <c r="T51" s="3">
        <v>179.06</v>
      </c>
      <c r="U51" s="23">
        <f>(O51+Z51)/2</f>
        <v>628.88</v>
      </c>
      <c r="V51" s="7">
        <f>U51+X51</f>
        <v>1838.5549999999998</v>
      </c>
      <c r="W51" s="7">
        <f>U51/V51*100</f>
        <v>34.205123045000022</v>
      </c>
      <c r="X51" s="23">
        <f>(P51+AC51)/2</f>
        <v>1209.675</v>
      </c>
      <c r="Y51" s="7">
        <f>X51/V51*100</f>
        <v>65.794876954999992</v>
      </c>
      <c r="Z51" s="3">
        <v>675.54</v>
      </c>
      <c r="AA51" s="7">
        <f>Z51+AC51</f>
        <v>1570.4699999999998</v>
      </c>
      <c r="AB51" s="7">
        <f>Z51/AA51*100</f>
        <v>43.015148331391245</v>
      </c>
      <c r="AC51" s="3">
        <v>894.93</v>
      </c>
      <c r="AD51" s="7">
        <f>AC51/AA51*100</f>
        <v>56.984851668608762</v>
      </c>
      <c r="AE51" s="3">
        <v>704.55</v>
      </c>
      <c r="AF51" s="7">
        <f>AE51+AH51</f>
        <v>1635.46</v>
      </c>
      <c r="AG51" s="7">
        <f>AE51/AF51*100</f>
        <v>43.07962285840069</v>
      </c>
      <c r="AH51" s="3">
        <v>930.91</v>
      </c>
      <c r="AI51" s="7">
        <f>AH51/AF51*100</f>
        <v>56.920377141599296</v>
      </c>
      <c r="AJ51" s="3">
        <v>917.78</v>
      </c>
      <c r="AK51" s="7">
        <f>AJ51+AM51</f>
        <v>1860.6599999999999</v>
      </c>
      <c r="AL51" s="7">
        <f>AJ51/AK51*100</f>
        <v>49.325508153020976</v>
      </c>
      <c r="AM51" s="3">
        <v>942.88</v>
      </c>
      <c r="AN51" s="8">
        <f>AM51/AK51*100</f>
        <v>50.674491846979031</v>
      </c>
    </row>
    <row r="52" spans="1:40" x14ac:dyDescent="0.25">
      <c r="A52" s="2">
        <v>52</v>
      </c>
      <c r="B52" s="3">
        <v>0</v>
      </c>
      <c r="C52" s="3">
        <v>4</v>
      </c>
      <c r="D52" s="3">
        <v>1</v>
      </c>
      <c r="E52" s="3">
        <v>1</v>
      </c>
      <c r="F52" s="3">
        <v>5</v>
      </c>
      <c r="G52" s="4">
        <v>0</v>
      </c>
      <c r="H52" s="5">
        <v>0.99</v>
      </c>
      <c r="I52" s="6">
        <v>4.2</v>
      </c>
      <c r="J52" s="4">
        <v>95</v>
      </c>
      <c r="K52" s="6">
        <v>0.6</v>
      </c>
      <c r="L52" s="3">
        <v>2</v>
      </c>
      <c r="M52" s="3">
        <v>0</v>
      </c>
      <c r="N52" s="3">
        <v>0</v>
      </c>
      <c r="O52" s="3">
        <v>357.27</v>
      </c>
      <c r="P52" s="3">
        <v>1483.21</v>
      </c>
      <c r="Q52" s="7">
        <f t="shared" si="0"/>
        <v>1840.48</v>
      </c>
      <c r="R52" s="7">
        <f t="shared" si="1"/>
        <v>19.411783882465443</v>
      </c>
      <c r="S52" s="7">
        <f t="shared" si="2"/>
        <v>80.588216117534557</v>
      </c>
      <c r="T52" s="3">
        <v>596.79</v>
      </c>
      <c r="U52" s="3">
        <v>383.97</v>
      </c>
      <c r="V52" s="7">
        <f>U52+X52</f>
        <v>1826.48</v>
      </c>
      <c r="W52" s="7">
        <f>U52/V52*100</f>
        <v>21.022403749288248</v>
      </c>
      <c r="X52" s="3">
        <v>1442.51</v>
      </c>
      <c r="Y52" s="7">
        <f>X52/V52*100</f>
        <v>78.977596250711741</v>
      </c>
      <c r="Z52" s="3">
        <v>566.05999999999995</v>
      </c>
      <c r="AA52" s="7">
        <f>Z52+AC52</f>
        <v>1760.47</v>
      </c>
      <c r="AB52" s="7">
        <f>Z52/AA52*100</f>
        <v>32.153913443569046</v>
      </c>
      <c r="AC52" s="3">
        <v>1194.4100000000001</v>
      </c>
      <c r="AD52" s="7">
        <f>AC52/AA52*100</f>
        <v>67.846086556430947</v>
      </c>
      <c r="AE52" s="3">
        <v>743.18</v>
      </c>
      <c r="AF52" s="7">
        <f>AE52+AH52</f>
        <v>1820.8600000000001</v>
      </c>
      <c r="AG52" s="7">
        <f>AE52/AF52*100</f>
        <v>40.814779829311419</v>
      </c>
      <c r="AH52" s="3">
        <v>1077.68</v>
      </c>
      <c r="AI52" s="7">
        <f>AH52/AF52*100</f>
        <v>59.185220170688581</v>
      </c>
      <c r="AJ52" s="3">
        <v>752.28</v>
      </c>
      <c r="AK52" s="7">
        <f>AJ52+AM52</f>
        <v>1964.1</v>
      </c>
      <c r="AL52" s="7">
        <f>AJ52/AK52*100</f>
        <v>38.301512142966246</v>
      </c>
      <c r="AM52" s="3">
        <v>1211.82</v>
      </c>
      <c r="AN52" s="8">
        <f>AM52/AK52*100</f>
        <v>61.698487857033754</v>
      </c>
    </row>
    <row r="53" spans="1:40" x14ac:dyDescent="0.25">
      <c r="A53" s="2">
        <v>70</v>
      </c>
      <c r="B53" s="3">
        <v>0</v>
      </c>
      <c r="C53" s="3">
        <v>5</v>
      </c>
      <c r="D53" s="3">
        <v>0</v>
      </c>
      <c r="E53" s="3"/>
      <c r="F53" s="18"/>
      <c r="G53" s="4">
        <v>0</v>
      </c>
      <c r="H53" s="5">
        <v>1.01</v>
      </c>
      <c r="I53" s="6">
        <v>3.9</v>
      </c>
      <c r="J53" s="4">
        <v>289</v>
      </c>
      <c r="K53" s="6">
        <v>0.4</v>
      </c>
      <c r="L53" s="3">
        <v>1</v>
      </c>
      <c r="M53" s="3">
        <v>0</v>
      </c>
      <c r="N53" s="3">
        <v>0</v>
      </c>
      <c r="O53" s="3">
        <v>625.21</v>
      </c>
      <c r="P53" s="3">
        <v>1178.19</v>
      </c>
      <c r="Q53" s="7">
        <f t="shared" si="0"/>
        <v>1803.4</v>
      </c>
      <c r="R53" s="7">
        <f t="shared" si="1"/>
        <v>34.668404125540647</v>
      </c>
      <c r="S53" s="7">
        <f t="shared" si="2"/>
        <v>65.331595874459353</v>
      </c>
      <c r="T53" s="3">
        <v>157.88</v>
      </c>
      <c r="U53" s="3">
        <v>657</v>
      </c>
      <c r="V53" s="7">
        <f>U53+X53</f>
        <v>1785.72</v>
      </c>
      <c r="W53" s="7">
        <f>U53/V53*100</f>
        <v>36.791882265976753</v>
      </c>
      <c r="X53" s="3">
        <v>1128.72</v>
      </c>
      <c r="Y53" s="7">
        <f>X53/V53*100</f>
        <v>63.208117734023247</v>
      </c>
      <c r="Z53" s="3">
        <v>763.96</v>
      </c>
      <c r="AA53" s="7">
        <f>Z53+AC53</f>
        <v>1693.52</v>
      </c>
      <c r="AB53" s="7">
        <f>Z53/AA53*100</f>
        <v>45.110775190136522</v>
      </c>
      <c r="AC53" s="3">
        <v>929.56</v>
      </c>
      <c r="AD53" s="7">
        <f>AC53/AA53*100</f>
        <v>54.889224809863478</v>
      </c>
      <c r="AE53" s="3">
        <v>811.65</v>
      </c>
      <c r="AF53" s="7">
        <f>AE53+AH53</f>
        <v>1594.19</v>
      </c>
      <c r="AG53" s="7">
        <f>AE53/AF53*100</f>
        <v>50.913002841568442</v>
      </c>
      <c r="AH53" s="3">
        <v>782.54</v>
      </c>
      <c r="AI53" s="7">
        <f>AH53/AF53*100</f>
        <v>49.086997158431551</v>
      </c>
      <c r="AJ53" s="3">
        <v>908.08</v>
      </c>
      <c r="AK53" s="7">
        <f>AJ53+AM53</f>
        <v>1633.75</v>
      </c>
      <c r="AL53" s="7">
        <f>AJ53/AK53*100</f>
        <v>55.582555470543227</v>
      </c>
      <c r="AM53" s="3">
        <v>725.67</v>
      </c>
      <c r="AN53" s="8">
        <f>AM53/AK53*100</f>
        <v>44.417444529456766</v>
      </c>
    </row>
    <row r="54" spans="1:40" x14ac:dyDescent="0.25">
      <c r="A54" s="2">
        <v>65</v>
      </c>
      <c r="B54" s="3">
        <v>0</v>
      </c>
      <c r="C54" s="3">
        <v>2</v>
      </c>
      <c r="D54" s="3">
        <v>1</v>
      </c>
      <c r="E54" s="3">
        <v>1</v>
      </c>
      <c r="F54" s="3">
        <v>5</v>
      </c>
      <c r="G54" s="4">
        <v>0</v>
      </c>
      <c r="H54" s="5">
        <v>1.05</v>
      </c>
      <c r="I54" s="6">
        <v>4.7</v>
      </c>
      <c r="J54" s="4">
        <v>120</v>
      </c>
      <c r="K54" s="6">
        <v>1</v>
      </c>
      <c r="L54" s="3">
        <v>1</v>
      </c>
      <c r="M54" s="3">
        <v>0</v>
      </c>
      <c r="N54" s="3">
        <v>0</v>
      </c>
      <c r="O54" s="3">
        <v>544.4</v>
      </c>
      <c r="P54" s="3">
        <v>1720.87</v>
      </c>
      <c r="Q54" s="7">
        <f t="shared" si="0"/>
        <v>2265.27</v>
      </c>
      <c r="R54" s="7">
        <f t="shared" si="1"/>
        <v>24.032455292305109</v>
      </c>
      <c r="S54" s="7">
        <f t="shared" si="2"/>
        <v>75.967544707694884</v>
      </c>
      <c r="T54" s="3">
        <v>979.01</v>
      </c>
      <c r="U54" s="3">
        <v>797.56</v>
      </c>
      <c r="V54" s="7">
        <f>U54+X54</f>
        <v>2584.66</v>
      </c>
      <c r="W54" s="7">
        <f>U54/V54*100</f>
        <v>30.857443532224742</v>
      </c>
      <c r="X54" s="3">
        <v>1787.1</v>
      </c>
      <c r="Y54" s="7">
        <f>X54/V54*100</f>
        <v>69.142556467775265</v>
      </c>
      <c r="Z54" s="3">
        <v>940.74</v>
      </c>
      <c r="AA54" s="7">
        <f>Z54+AC54</f>
        <v>2542.5500000000002</v>
      </c>
      <c r="AB54" s="7">
        <f>Z54/AA54*100</f>
        <v>36.999862342923443</v>
      </c>
      <c r="AC54" s="3">
        <v>1601.81</v>
      </c>
      <c r="AD54" s="7">
        <f>AC54/AA54*100</f>
        <v>63.00013765707655</v>
      </c>
      <c r="AE54" s="3">
        <v>805.49</v>
      </c>
      <c r="AF54" s="7">
        <f>AE54+AH54</f>
        <v>2467.7799999999997</v>
      </c>
      <c r="AG54" s="7">
        <f>AE54/AF54*100</f>
        <v>32.640267771033074</v>
      </c>
      <c r="AH54" s="3">
        <v>1662.29</v>
      </c>
      <c r="AI54" s="7">
        <f>AH54/AF54*100</f>
        <v>67.359732228966934</v>
      </c>
      <c r="AJ54" s="3"/>
      <c r="AK54" s="7"/>
      <c r="AL54" s="7"/>
      <c r="AM54" s="3"/>
      <c r="AN54" s="8"/>
    </row>
    <row r="55" spans="1:40" x14ac:dyDescent="0.25">
      <c r="A55" s="2">
        <v>46</v>
      </c>
      <c r="B55" s="3">
        <v>0</v>
      </c>
      <c r="C55" s="3">
        <v>5</v>
      </c>
      <c r="D55" s="3">
        <v>1</v>
      </c>
      <c r="E55" s="3">
        <v>1</v>
      </c>
      <c r="F55" s="3">
        <v>5</v>
      </c>
      <c r="G55" s="4">
        <v>0</v>
      </c>
      <c r="H55" s="5">
        <v>1.1000000000000001</v>
      </c>
      <c r="I55" s="6">
        <v>4.2</v>
      </c>
      <c r="J55" s="4">
        <v>153</v>
      </c>
      <c r="K55" s="6">
        <v>0.6</v>
      </c>
      <c r="L55" s="3">
        <v>2</v>
      </c>
      <c r="M55" s="3">
        <v>0</v>
      </c>
      <c r="N55" s="3">
        <v>0</v>
      </c>
      <c r="O55" s="3">
        <v>955.89</v>
      </c>
      <c r="P55" s="3">
        <v>707.01</v>
      </c>
      <c r="Q55" s="7">
        <f t="shared" si="0"/>
        <v>1662.9</v>
      </c>
      <c r="R55" s="7">
        <f t="shared" si="1"/>
        <v>57.483312285765834</v>
      </c>
      <c r="S55" s="7">
        <f t="shared" si="2"/>
        <v>42.516687714234166</v>
      </c>
      <c r="T55" s="3">
        <v>413.27</v>
      </c>
      <c r="U55" s="3">
        <v>1098.54</v>
      </c>
      <c r="V55" s="7">
        <f>U55+X55</f>
        <v>1812.1599999999999</v>
      </c>
      <c r="W55" s="7">
        <f>U55/V55*100</f>
        <v>60.620475013243869</v>
      </c>
      <c r="X55" s="3">
        <v>713.62</v>
      </c>
      <c r="Y55" s="7">
        <f>X55/V55*100</f>
        <v>39.379524986756138</v>
      </c>
      <c r="Z55" s="3">
        <v>1160.55</v>
      </c>
      <c r="AA55" s="7">
        <f>Z55+AC55</f>
        <v>1747.08</v>
      </c>
      <c r="AB55" s="7">
        <f>Z55/AA55*100</f>
        <v>66.427982691118899</v>
      </c>
      <c r="AC55" s="3">
        <v>586.53</v>
      </c>
      <c r="AD55" s="7">
        <f>AC55/AA55*100</f>
        <v>33.572017308881101</v>
      </c>
      <c r="AE55" s="3">
        <v>1128.72</v>
      </c>
      <c r="AF55" s="7">
        <f>AE55+AH55</f>
        <v>1638.72</v>
      </c>
      <c r="AG55" s="7">
        <f>AE55/AF55*100</f>
        <v>68.878148799062686</v>
      </c>
      <c r="AH55" s="3">
        <v>510</v>
      </c>
      <c r="AI55" s="7">
        <f>AH55/AF55*100</f>
        <v>31.121851200937318</v>
      </c>
      <c r="AJ55" s="3">
        <v>1236.02</v>
      </c>
      <c r="AK55" s="7">
        <f>AJ55+AM55</f>
        <v>1763.6100000000001</v>
      </c>
      <c r="AL55" s="7">
        <f>AJ55/AK55*100</f>
        <v>70.08465590465012</v>
      </c>
      <c r="AM55" s="3">
        <v>527.59</v>
      </c>
      <c r="AN55" s="8">
        <f>AM55/AK55*100</f>
        <v>29.915344095349877</v>
      </c>
    </row>
    <row r="56" spans="1:40" x14ac:dyDescent="0.25">
      <c r="A56" s="9">
        <v>11</v>
      </c>
      <c r="B56" s="7">
        <v>0</v>
      </c>
      <c r="C56" s="10">
        <v>2</v>
      </c>
      <c r="D56" s="10">
        <v>1</v>
      </c>
      <c r="E56" s="11">
        <v>1</v>
      </c>
      <c r="F56" s="20">
        <v>6</v>
      </c>
      <c r="G56" s="21">
        <v>1</v>
      </c>
      <c r="H56" s="14">
        <v>0.99</v>
      </c>
      <c r="I56" s="15">
        <v>4.0999999999999996</v>
      </c>
      <c r="J56" s="16">
        <v>62</v>
      </c>
      <c r="K56" s="17">
        <v>0.9</v>
      </c>
      <c r="L56" s="7">
        <v>2</v>
      </c>
      <c r="M56" s="7">
        <v>0</v>
      </c>
      <c r="N56" s="7">
        <v>0</v>
      </c>
      <c r="O56" s="7">
        <v>1102</v>
      </c>
      <c r="P56" s="7">
        <v>1277</v>
      </c>
      <c r="Q56" s="7">
        <f t="shared" si="0"/>
        <v>2379</v>
      </c>
      <c r="R56" s="7">
        <f t="shared" si="1"/>
        <v>46.321984026902058</v>
      </c>
      <c r="S56" s="7">
        <f t="shared" si="2"/>
        <v>53.678015973097935</v>
      </c>
      <c r="T56" s="7">
        <f>[1]Milz!AE11</f>
        <v>679.63</v>
      </c>
      <c r="U56" s="7">
        <v>1141</v>
      </c>
      <c r="V56" s="7">
        <f>U56+X56</f>
        <v>2232</v>
      </c>
      <c r="W56" s="7">
        <f>U56/V56*100</f>
        <v>51.120071684587806</v>
      </c>
      <c r="X56" s="7">
        <v>1091</v>
      </c>
      <c r="Y56" s="7">
        <f>X56/V56*100</f>
        <v>48.879928315412187</v>
      </c>
      <c r="Z56" s="7">
        <v>1252</v>
      </c>
      <c r="AA56" s="7">
        <f>Z56+AC56</f>
        <v>2217</v>
      </c>
      <c r="AB56" s="7">
        <f>Z56/AA56*100</f>
        <v>56.472710870545782</v>
      </c>
      <c r="AC56" s="7">
        <v>965</v>
      </c>
      <c r="AD56" s="7">
        <f>AC56/AA56*100</f>
        <v>43.527289129454218</v>
      </c>
      <c r="AE56" s="7">
        <v>1238</v>
      </c>
      <c r="AF56" s="7">
        <f>AE56+AH56</f>
        <v>2078</v>
      </c>
      <c r="AG56" s="7">
        <f>AE56/AF56*100</f>
        <v>59.576515880654476</v>
      </c>
      <c r="AH56" s="7">
        <v>840</v>
      </c>
      <c r="AI56" s="7">
        <f>AH56/AF56*100</f>
        <v>40.423484119345524</v>
      </c>
      <c r="AJ56" s="7">
        <v>1244</v>
      </c>
      <c r="AK56" s="7">
        <f>AJ56+AM56</f>
        <v>2023</v>
      </c>
      <c r="AL56" s="7">
        <f>AJ56/AK56*100</f>
        <v>61.492832427088487</v>
      </c>
      <c r="AM56" s="7">
        <v>779</v>
      </c>
      <c r="AN56" s="8">
        <f>AM56/AK56*100</f>
        <v>38.507167572911513</v>
      </c>
    </row>
    <row r="57" spans="1:40" x14ac:dyDescent="0.25">
      <c r="A57" s="9">
        <v>3</v>
      </c>
      <c r="B57" s="7">
        <v>0</v>
      </c>
      <c r="C57" s="10">
        <v>3</v>
      </c>
      <c r="D57" s="10">
        <v>1</v>
      </c>
      <c r="E57" s="11">
        <v>1</v>
      </c>
      <c r="F57" s="20">
        <v>6</v>
      </c>
      <c r="G57" s="13">
        <v>0</v>
      </c>
      <c r="H57" s="14">
        <v>0.94</v>
      </c>
      <c r="I57" s="30">
        <v>4.2</v>
      </c>
      <c r="J57" s="16">
        <v>220</v>
      </c>
      <c r="K57" s="17">
        <v>0.3</v>
      </c>
      <c r="L57" s="7">
        <v>1</v>
      </c>
      <c r="M57" s="7">
        <v>0</v>
      </c>
      <c r="N57" s="7">
        <v>0</v>
      </c>
      <c r="O57" s="7">
        <v>710</v>
      </c>
      <c r="P57" s="7">
        <v>1358</v>
      </c>
      <c r="Q57" s="7">
        <f t="shared" si="0"/>
        <v>2068</v>
      </c>
      <c r="R57" s="7">
        <f t="shared" si="1"/>
        <v>34.332688588007734</v>
      </c>
      <c r="S57" s="7">
        <f t="shared" si="2"/>
        <v>65.667311411992273</v>
      </c>
      <c r="T57" s="7">
        <f>[1]Milz!AE3</f>
        <v>560.87199999999996</v>
      </c>
      <c r="U57" s="7">
        <v>810</v>
      </c>
      <c r="V57" s="7">
        <f>U57+X57</f>
        <v>1992</v>
      </c>
      <c r="W57" s="7">
        <f>U57/V57*100</f>
        <v>40.662650602409641</v>
      </c>
      <c r="X57" s="7">
        <v>1182</v>
      </c>
      <c r="Y57" s="7">
        <f>X57/V57*100</f>
        <v>59.337349397590366</v>
      </c>
      <c r="Z57" s="7">
        <v>919</v>
      </c>
      <c r="AA57" s="7">
        <f>Z57+AC57</f>
        <v>2005</v>
      </c>
      <c r="AB57" s="7">
        <f>Z57/AA57*100</f>
        <v>45.835411471321699</v>
      </c>
      <c r="AC57" s="7">
        <v>1086</v>
      </c>
      <c r="AD57" s="7">
        <f>AC57/AA57*100</f>
        <v>54.164588528678301</v>
      </c>
      <c r="AE57" s="7">
        <v>1021</v>
      </c>
      <c r="AF57" s="7">
        <f>AE57+AH57</f>
        <v>2188</v>
      </c>
      <c r="AG57" s="7">
        <f>AE57/AF57*100</f>
        <v>46.663619744058501</v>
      </c>
      <c r="AH57" s="7">
        <v>1167</v>
      </c>
      <c r="AI57" s="7">
        <f>AH57/AF57*100</f>
        <v>53.336380255941492</v>
      </c>
      <c r="AJ57" s="7"/>
      <c r="AK57" s="7"/>
      <c r="AL57" s="7"/>
      <c r="AM57" s="7"/>
      <c r="AN57" s="8"/>
    </row>
    <row r="58" spans="1:40" x14ac:dyDescent="0.25">
      <c r="A58" s="2">
        <v>40</v>
      </c>
      <c r="B58" s="3">
        <v>0</v>
      </c>
      <c r="C58" s="3">
        <v>4</v>
      </c>
      <c r="D58" s="3">
        <v>1</v>
      </c>
      <c r="E58" s="3">
        <v>1</v>
      </c>
      <c r="F58" s="3">
        <v>5</v>
      </c>
      <c r="G58" s="4">
        <v>0</v>
      </c>
      <c r="H58" s="5">
        <v>1.1000000000000001</v>
      </c>
      <c r="I58" s="6">
        <v>4.4000000000000004</v>
      </c>
      <c r="J58" s="4">
        <v>123</v>
      </c>
      <c r="K58" s="6">
        <v>0.6</v>
      </c>
      <c r="L58" s="3">
        <v>1</v>
      </c>
      <c r="M58" s="3">
        <v>0</v>
      </c>
      <c r="N58" s="3">
        <v>3</v>
      </c>
      <c r="O58" s="3">
        <v>589.99</v>
      </c>
      <c r="P58" s="3">
        <v>1044.83</v>
      </c>
      <c r="Q58" s="7">
        <f t="shared" si="0"/>
        <v>1634.82</v>
      </c>
      <c r="R58" s="7">
        <f t="shared" si="1"/>
        <v>36.088988390159166</v>
      </c>
      <c r="S58" s="7">
        <f t="shared" si="2"/>
        <v>63.911011609840841</v>
      </c>
      <c r="T58" s="3">
        <v>321.2</v>
      </c>
      <c r="U58" s="3">
        <v>1360.09</v>
      </c>
      <c r="V58" s="7">
        <f>U58+X58</f>
        <v>2529.85</v>
      </c>
      <c r="W58" s="7">
        <f>U58/V58*100</f>
        <v>53.761685475423434</v>
      </c>
      <c r="X58" s="3">
        <v>1169.76</v>
      </c>
      <c r="Y58" s="7">
        <f>X58/V58*100</f>
        <v>46.238314524576559</v>
      </c>
      <c r="Z58" s="3">
        <v>1601.74</v>
      </c>
      <c r="AA58" s="7">
        <f>Z58+AC58</f>
        <v>2563.96</v>
      </c>
      <c r="AB58" s="7">
        <f>Z58/AA58*100</f>
        <v>62.471333406137383</v>
      </c>
      <c r="AC58" s="3">
        <v>962.22</v>
      </c>
      <c r="AD58" s="7">
        <f>AC58/AA58*100</f>
        <v>37.528666593862617</v>
      </c>
      <c r="AE58" s="3">
        <v>2018.05</v>
      </c>
      <c r="AF58" s="7">
        <f>AE58+AH58</f>
        <v>3112.6099999999997</v>
      </c>
      <c r="AG58" s="7">
        <f>AE58/AF58*100</f>
        <v>64.834656445876618</v>
      </c>
      <c r="AH58" s="3">
        <v>1094.56</v>
      </c>
      <c r="AI58" s="7">
        <f>AH58/AF58*100</f>
        <v>35.165343554123389</v>
      </c>
      <c r="AJ58" s="3"/>
      <c r="AK58" s="7"/>
      <c r="AL58" s="7"/>
      <c r="AM58" s="3"/>
      <c r="AN58" s="8"/>
    </row>
    <row r="59" spans="1:40" x14ac:dyDescent="0.25">
      <c r="A59" s="9">
        <v>27</v>
      </c>
      <c r="B59" s="7">
        <v>0</v>
      </c>
      <c r="C59" s="10">
        <v>5</v>
      </c>
      <c r="D59" s="10">
        <v>1</v>
      </c>
      <c r="E59" s="11">
        <v>1</v>
      </c>
      <c r="F59" s="12">
        <v>5</v>
      </c>
      <c r="G59" s="13">
        <v>0</v>
      </c>
      <c r="H59" s="14">
        <v>1.01</v>
      </c>
      <c r="I59" s="15">
        <v>4.5</v>
      </c>
      <c r="J59" s="16">
        <v>268</v>
      </c>
      <c r="K59" s="17">
        <v>0.3</v>
      </c>
      <c r="L59" s="7">
        <v>1</v>
      </c>
      <c r="M59" s="7">
        <v>0</v>
      </c>
      <c r="N59" s="7">
        <v>0</v>
      </c>
      <c r="O59" s="7">
        <v>788</v>
      </c>
      <c r="P59" s="7">
        <v>1482</v>
      </c>
      <c r="Q59" s="7">
        <f t="shared" si="0"/>
        <v>2270</v>
      </c>
      <c r="R59" s="7">
        <f t="shared" si="1"/>
        <v>34.713656387665196</v>
      </c>
      <c r="S59" s="7">
        <f t="shared" si="2"/>
        <v>65.28634361233479</v>
      </c>
      <c r="T59" s="7">
        <f>[1]Milz!AE27</f>
        <v>174.97</v>
      </c>
      <c r="U59" s="7">
        <v>1072</v>
      </c>
      <c r="V59" s="7">
        <f>U59+X59</f>
        <v>2564</v>
      </c>
      <c r="W59" s="7">
        <f>U59/V59*100</f>
        <v>41.809672386895471</v>
      </c>
      <c r="X59" s="7">
        <v>1492</v>
      </c>
      <c r="Y59" s="7">
        <f>X59/V59*100</f>
        <v>58.190327613104522</v>
      </c>
      <c r="Z59" s="7">
        <v>1199</v>
      </c>
      <c r="AA59" s="7">
        <f>Z59+AC59</f>
        <v>2327</v>
      </c>
      <c r="AB59" s="7">
        <f>Z59/AA59*100</f>
        <v>51.525569402664374</v>
      </c>
      <c r="AC59" s="7">
        <v>1128</v>
      </c>
      <c r="AD59" s="7">
        <f>AC59/AA59*100</f>
        <v>48.474430597335626</v>
      </c>
      <c r="AE59" s="7">
        <v>1210</v>
      </c>
      <c r="AF59" s="7">
        <f>AE59+AH59</f>
        <v>2344</v>
      </c>
      <c r="AG59" s="7">
        <f>AE59/AF59*100</f>
        <v>51.62116040955631</v>
      </c>
      <c r="AH59" s="7">
        <v>1134</v>
      </c>
      <c r="AI59" s="7">
        <f>AH59/AF59*100</f>
        <v>48.378839590443683</v>
      </c>
      <c r="AJ59" s="7"/>
      <c r="AK59" s="7"/>
      <c r="AL59" s="7"/>
      <c r="AM59" s="7"/>
      <c r="AN59" s="8"/>
    </row>
    <row r="60" spans="1:40" x14ac:dyDescent="0.25">
      <c r="A60" s="2">
        <v>58</v>
      </c>
      <c r="B60" s="3">
        <v>1</v>
      </c>
      <c r="C60" s="3">
        <v>0</v>
      </c>
      <c r="D60" s="3">
        <v>0</v>
      </c>
      <c r="E60" s="3"/>
      <c r="F60" s="18"/>
      <c r="G60" s="4">
        <v>0</v>
      </c>
      <c r="H60" s="5">
        <v>0.89</v>
      </c>
      <c r="I60" s="6">
        <v>4.5999999999999996</v>
      </c>
      <c r="J60" s="4">
        <v>236</v>
      </c>
      <c r="K60" s="6">
        <v>0.5</v>
      </c>
      <c r="L60" s="3">
        <v>3</v>
      </c>
      <c r="M60" s="3">
        <v>1</v>
      </c>
      <c r="N60" s="3">
        <v>0</v>
      </c>
      <c r="O60" s="3">
        <v>450.58</v>
      </c>
      <c r="P60" s="3">
        <v>1610.11</v>
      </c>
      <c r="Q60" s="7">
        <f t="shared" si="0"/>
        <v>2060.69</v>
      </c>
      <c r="R60" s="7">
        <f t="shared" si="1"/>
        <v>21.865491655707554</v>
      </c>
      <c r="S60" s="7">
        <f t="shared" si="2"/>
        <v>78.134508344292442</v>
      </c>
      <c r="T60" s="3">
        <v>155.04</v>
      </c>
      <c r="U60" s="3">
        <v>538.15</v>
      </c>
      <c r="V60" s="7">
        <f>U60+X60</f>
        <v>2222.33</v>
      </c>
      <c r="W60" s="7">
        <f>U60/V60*100</f>
        <v>24.215575544586088</v>
      </c>
      <c r="X60" s="3">
        <v>1684.18</v>
      </c>
      <c r="Y60" s="7">
        <f>X60/V60*100</f>
        <v>75.784424455413912</v>
      </c>
      <c r="Z60" s="3">
        <v>728.66</v>
      </c>
      <c r="AA60" s="7">
        <f>Z60+AC60</f>
        <v>2388.7199999999998</v>
      </c>
      <c r="AB60" s="7">
        <f>Z60/AA60*100</f>
        <v>30.504203087846211</v>
      </c>
      <c r="AC60" s="3">
        <v>1660.06</v>
      </c>
      <c r="AD60" s="7">
        <f>AC60/AA60*100</f>
        <v>69.495796912153793</v>
      </c>
      <c r="AE60" s="3">
        <v>789.17</v>
      </c>
      <c r="AF60" s="7">
        <f>AE60+AH60</f>
        <v>2494.9499999999998</v>
      </c>
      <c r="AG60" s="7">
        <f>AE60/AF60*100</f>
        <v>31.630694001883807</v>
      </c>
      <c r="AH60" s="3">
        <v>1705.78</v>
      </c>
      <c r="AI60" s="7">
        <f>AH60/AF60*100</f>
        <v>68.369305998116204</v>
      </c>
      <c r="AJ60" s="3">
        <v>896.31</v>
      </c>
      <c r="AK60" s="7">
        <f>AJ60+AM60</f>
        <v>2659.55</v>
      </c>
      <c r="AL60" s="7">
        <f>AJ60/AK60*100</f>
        <v>33.701566054407692</v>
      </c>
      <c r="AM60" s="3">
        <v>1763.24</v>
      </c>
      <c r="AN60" s="8">
        <f t="shared" ref="AN60:AN70" si="6">AM60/AK60*100</f>
        <v>66.298433945592294</v>
      </c>
    </row>
    <row r="61" spans="1:40" x14ac:dyDescent="0.25">
      <c r="A61" s="2">
        <v>69</v>
      </c>
      <c r="B61" s="3">
        <v>0</v>
      </c>
      <c r="C61" s="3">
        <v>3</v>
      </c>
      <c r="D61" s="3">
        <v>1</v>
      </c>
      <c r="E61" s="3">
        <v>1</v>
      </c>
      <c r="F61" s="3">
        <v>5</v>
      </c>
      <c r="G61" s="4">
        <v>0</v>
      </c>
      <c r="H61" s="5">
        <v>1.07</v>
      </c>
      <c r="I61" s="6">
        <v>4.2</v>
      </c>
      <c r="J61" s="4">
        <v>148</v>
      </c>
      <c r="K61" s="6">
        <v>0.5</v>
      </c>
      <c r="L61" s="3">
        <v>1</v>
      </c>
      <c r="M61" s="3">
        <v>0</v>
      </c>
      <c r="N61" s="3">
        <v>0</v>
      </c>
      <c r="O61" s="3">
        <v>745.58</v>
      </c>
      <c r="P61" s="3">
        <v>1096.74</v>
      </c>
      <c r="Q61" s="7">
        <f t="shared" si="0"/>
        <v>1842.3200000000002</v>
      </c>
      <c r="R61" s="7">
        <f t="shared" si="1"/>
        <v>40.469625255113115</v>
      </c>
      <c r="S61" s="7">
        <f t="shared" si="2"/>
        <v>59.530374744886871</v>
      </c>
      <c r="T61" s="3">
        <v>391.94</v>
      </c>
      <c r="U61" s="3">
        <v>987.74</v>
      </c>
      <c r="V61" s="7">
        <f>U61+X61</f>
        <v>2138.25</v>
      </c>
      <c r="W61" s="7">
        <f>U61/V61*100</f>
        <v>46.193850111072138</v>
      </c>
      <c r="X61" s="3">
        <v>1150.51</v>
      </c>
      <c r="Y61" s="7">
        <f>X61/V61*100</f>
        <v>53.806149888927855</v>
      </c>
      <c r="Z61" s="3">
        <v>1083.49</v>
      </c>
      <c r="AA61" s="7">
        <f>Z61+AC61</f>
        <v>1944.31</v>
      </c>
      <c r="AB61" s="7">
        <f>Z61/AA61*100</f>
        <v>55.726195925546854</v>
      </c>
      <c r="AC61" s="3">
        <v>860.82</v>
      </c>
      <c r="AD61" s="7">
        <f>AC61/AA61*100</f>
        <v>44.273804074453146</v>
      </c>
      <c r="AE61" s="3">
        <v>1132.78</v>
      </c>
      <c r="AF61" s="7">
        <f>AE61+AH61</f>
        <v>1761.57</v>
      </c>
      <c r="AG61" s="7">
        <f>AE61/AF61*100</f>
        <v>64.305136894928964</v>
      </c>
      <c r="AH61" s="3">
        <v>628.79</v>
      </c>
      <c r="AI61" s="7">
        <f>AH61/AF61*100</f>
        <v>35.694863105071043</v>
      </c>
      <c r="AJ61" s="3">
        <v>1211.81</v>
      </c>
      <c r="AK61" s="7">
        <f>AJ61+AM61</f>
        <v>1816.52</v>
      </c>
      <c r="AL61" s="7">
        <f>AJ61/AK61*100</f>
        <v>66.710523418404421</v>
      </c>
      <c r="AM61" s="3">
        <v>604.71</v>
      </c>
      <c r="AN61" s="8">
        <f t="shared" si="6"/>
        <v>33.289476581595579</v>
      </c>
    </row>
    <row r="62" spans="1:40" x14ac:dyDescent="0.25">
      <c r="A62" s="9">
        <v>29</v>
      </c>
      <c r="B62" s="23">
        <v>0</v>
      </c>
      <c r="C62" s="10">
        <v>5</v>
      </c>
      <c r="D62" s="10">
        <v>0</v>
      </c>
      <c r="E62" s="11"/>
      <c r="F62" s="12"/>
      <c r="G62" s="13">
        <v>0</v>
      </c>
      <c r="H62" s="14">
        <v>0.95</v>
      </c>
      <c r="I62" s="15">
        <v>4</v>
      </c>
      <c r="J62" s="16">
        <v>209</v>
      </c>
      <c r="K62" s="17">
        <v>0.2</v>
      </c>
      <c r="L62" s="23">
        <v>2</v>
      </c>
      <c r="M62" s="23">
        <v>0</v>
      </c>
      <c r="N62" s="23">
        <v>0</v>
      </c>
      <c r="O62" s="23">
        <v>397</v>
      </c>
      <c r="P62" s="23">
        <v>1094</v>
      </c>
      <c r="Q62" s="7">
        <f t="shared" si="0"/>
        <v>1491</v>
      </c>
      <c r="R62" s="7">
        <f t="shared" si="1"/>
        <v>26.626425217974514</v>
      </c>
      <c r="S62" s="7">
        <f t="shared" si="2"/>
        <v>73.373574782025486</v>
      </c>
      <c r="T62" s="23">
        <f>[1]Milz!AE29</f>
        <v>274.07</v>
      </c>
      <c r="U62" s="7">
        <v>514</v>
      </c>
      <c r="V62" s="7">
        <f>U62+X62</f>
        <v>1703</v>
      </c>
      <c r="W62" s="7">
        <f>U62/V62*100</f>
        <v>30.182031708749268</v>
      </c>
      <c r="X62" s="23">
        <v>1189</v>
      </c>
      <c r="Y62" s="7">
        <f>X62/V62*100</f>
        <v>69.817968291250736</v>
      </c>
      <c r="Z62" s="23">
        <v>561</v>
      </c>
      <c r="AA62" s="7">
        <f>Z62+AC62</f>
        <v>1521</v>
      </c>
      <c r="AB62" s="7">
        <f>Z62/AA62*100</f>
        <v>36.883629191321496</v>
      </c>
      <c r="AC62" s="23">
        <v>960</v>
      </c>
      <c r="AD62" s="7">
        <f>AC62/AA62*100</f>
        <v>63.116370808678504</v>
      </c>
      <c r="AE62" s="23">
        <v>565</v>
      </c>
      <c r="AF62" s="7">
        <f>AE62+AH62</f>
        <v>1355</v>
      </c>
      <c r="AG62" s="7">
        <f>AE62/AF62*100</f>
        <v>41.697416974169741</v>
      </c>
      <c r="AH62" s="23">
        <v>790</v>
      </c>
      <c r="AI62" s="7">
        <f>AH62/AF62*100</f>
        <v>58.302583025830259</v>
      </c>
      <c r="AJ62" s="23">
        <f>[1]Volumetrie!R468</f>
        <v>606.32000000000005</v>
      </c>
      <c r="AK62" s="7">
        <f>AJ62+AM62</f>
        <v>1361.19</v>
      </c>
      <c r="AL62" s="7">
        <f>AJ62/AK62*100</f>
        <v>44.543377485876327</v>
      </c>
      <c r="AM62" s="23">
        <f>[1]Volumetrie!S468</f>
        <v>754.87</v>
      </c>
      <c r="AN62" s="8">
        <f t="shared" si="6"/>
        <v>55.456622514123666</v>
      </c>
    </row>
    <row r="63" spans="1:40" x14ac:dyDescent="0.25">
      <c r="A63" s="2">
        <v>48</v>
      </c>
      <c r="B63" s="3">
        <v>0</v>
      </c>
      <c r="C63" s="3">
        <v>4</v>
      </c>
      <c r="D63" s="3">
        <v>1</v>
      </c>
      <c r="E63" s="3">
        <v>1</v>
      </c>
      <c r="F63" s="3">
        <v>5</v>
      </c>
      <c r="G63" s="4">
        <v>0</v>
      </c>
      <c r="H63" s="5">
        <v>1.01</v>
      </c>
      <c r="I63" s="6">
        <v>3.9</v>
      </c>
      <c r="J63" s="4">
        <v>169</v>
      </c>
      <c r="K63" s="6">
        <v>0.8</v>
      </c>
      <c r="L63" s="3">
        <v>1</v>
      </c>
      <c r="M63" s="3">
        <v>0</v>
      </c>
      <c r="N63" s="3">
        <v>0</v>
      </c>
      <c r="O63" s="3">
        <v>559.279</v>
      </c>
      <c r="P63" s="3">
        <v>679.09100000000001</v>
      </c>
      <c r="Q63" s="7">
        <f t="shared" si="0"/>
        <v>1238.3699999999999</v>
      </c>
      <c r="R63" s="7">
        <f t="shared" si="1"/>
        <v>45.162512011757393</v>
      </c>
      <c r="S63" s="7">
        <f t="shared" si="2"/>
        <v>54.837487988242614</v>
      </c>
      <c r="T63" s="3">
        <v>273.714</v>
      </c>
      <c r="U63" s="3">
        <v>714.78</v>
      </c>
      <c r="V63" s="7">
        <f>U63+X63</f>
        <v>1359.1999999999998</v>
      </c>
      <c r="W63" s="7">
        <f>U63/V63*100</f>
        <v>52.588287227781052</v>
      </c>
      <c r="X63" s="3">
        <v>644.41999999999996</v>
      </c>
      <c r="Y63" s="7">
        <f>X63/V63*100</f>
        <v>47.411712772218955</v>
      </c>
      <c r="Z63" s="3">
        <v>773.72</v>
      </c>
      <c r="AA63" s="7">
        <f>Z63+AC63</f>
        <v>1209.48</v>
      </c>
      <c r="AB63" s="7">
        <f>Z63/AA63*100</f>
        <v>63.971293448424113</v>
      </c>
      <c r="AC63" s="3">
        <v>435.76</v>
      </c>
      <c r="AD63" s="7">
        <f>AC63/AA63*100</f>
        <v>36.028706551575887</v>
      </c>
      <c r="AE63" s="3">
        <v>895.62</v>
      </c>
      <c r="AF63" s="7">
        <f>AE63+AH63</f>
        <v>1241.69</v>
      </c>
      <c r="AG63" s="7">
        <f>AE63/AF63*100</f>
        <v>72.129114352213506</v>
      </c>
      <c r="AH63" s="3">
        <v>346.07</v>
      </c>
      <c r="AI63" s="7">
        <f>AH63/AF63*100</f>
        <v>27.87088564778648</v>
      </c>
      <c r="AJ63" s="3">
        <v>976.66</v>
      </c>
      <c r="AK63" s="7">
        <f>AJ63+AM63</f>
        <v>1271.94</v>
      </c>
      <c r="AL63" s="7">
        <f>AJ63/AK63*100</f>
        <v>76.785068478072859</v>
      </c>
      <c r="AM63" s="3">
        <v>295.27999999999997</v>
      </c>
      <c r="AN63" s="8">
        <f t="shared" si="6"/>
        <v>23.214931521927131</v>
      </c>
    </row>
    <row r="64" spans="1:40" x14ac:dyDescent="0.25">
      <c r="A64" s="2">
        <v>61</v>
      </c>
      <c r="B64" s="3">
        <v>0</v>
      </c>
      <c r="C64" s="3">
        <v>5</v>
      </c>
      <c r="D64" s="3">
        <v>1</v>
      </c>
      <c r="E64" s="3">
        <v>2</v>
      </c>
      <c r="F64" s="3">
        <v>7</v>
      </c>
      <c r="G64" s="4">
        <v>1</v>
      </c>
      <c r="H64" s="5">
        <v>1.17</v>
      </c>
      <c r="I64" s="6">
        <v>3.5</v>
      </c>
      <c r="J64" s="4">
        <v>39</v>
      </c>
      <c r="K64" s="6">
        <v>1.5</v>
      </c>
      <c r="L64" s="3">
        <v>1</v>
      </c>
      <c r="M64" s="3">
        <v>1</v>
      </c>
      <c r="N64" s="3">
        <v>0</v>
      </c>
      <c r="O64" s="3">
        <v>487.84</v>
      </c>
      <c r="P64" s="3">
        <v>639.58000000000004</v>
      </c>
      <c r="Q64" s="7">
        <f t="shared" si="0"/>
        <v>1127.42</v>
      </c>
      <c r="R64" s="7">
        <f t="shared" si="1"/>
        <v>43.270475953947944</v>
      </c>
      <c r="S64" s="7">
        <f t="shared" si="2"/>
        <v>56.729524046052049</v>
      </c>
      <c r="T64" s="3">
        <v>447.61</v>
      </c>
      <c r="U64" s="3">
        <v>578.62</v>
      </c>
      <c r="V64" s="7">
        <f>U64+X64</f>
        <v>1308.74</v>
      </c>
      <c r="W64" s="7">
        <f>U64/V64*100</f>
        <v>44.211990158473036</v>
      </c>
      <c r="X64" s="3">
        <v>730.12</v>
      </c>
      <c r="Y64" s="7">
        <f>X64/V64*100</f>
        <v>55.788009841526964</v>
      </c>
      <c r="Z64" s="3">
        <v>683.93</v>
      </c>
      <c r="AA64" s="7">
        <f>Z64+AC64</f>
        <v>1321.77</v>
      </c>
      <c r="AB64" s="7">
        <f>Z64/AA64*100</f>
        <v>51.743495464415133</v>
      </c>
      <c r="AC64" s="3">
        <v>637.84</v>
      </c>
      <c r="AD64" s="7">
        <f>AC64/AA64*100</f>
        <v>48.256504535584867</v>
      </c>
      <c r="AE64" s="3">
        <v>643.61</v>
      </c>
      <c r="AF64" s="7">
        <f>AE64+AH64</f>
        <v>1154.45</v>
      </c>
      <c r="AG64" s="7">
        <f>AE64/AF64*100</f>
        <v>55.750357313006191</v>
      </c>
      <c r="AH64" s="3">
        <v>510.84</v>
      </c>
      <c r="AI64" s="7">
        <f>AH64/AF64*100</f>
        <v>44.249642686993802</v>
      </c>
      <c r="AJ64" s="3">
        <v>601.02</v>
      </c>
      <c r="AK64" s="7">
        <f>AJ64+AM64</f>
        <v>1082.9099999999999</v>
      </c>
      <c r="AL64" s="7">
        <f>AJ64/AK64*100</f>
        <v>55.50045710169821</v>
      </c>
      <c r="AM64" s="3">
        <v>481.89</v>
      </c>
      <c r="AN64" s="8">
        <f t="shared" si="6"/>
        <v>44.499542898301804</v>
      </c>
    </row>
    <row r="65" spans="1:40" x14ac:dyDescent="0.25">
      <c r="A65" s="2">
        <v>39</v>
      </c>
      <c r="B65" s="3">
        <v>0</v>
      </c>
      <c r="C65" s="3">
        <v>1</v>
      </c>
      <c r="D65" s="3">
        <v>1</v>
      </c>
      <c r="E65" s="3">
        <v>1</v>
      </c>
      <c r="F65" s="3">
        <v>5</v>
      </c>
      <c r="G65" s="4">
        <v>0</v>
      </c>
      <c r="H65" s="5">
        <v>1.1499999999999999</v>
      </c>
      <c r="I65" s="6">
        <v>4.2</v>
      </c>
      <c r="J65" s="4">
        <v>256</v>
      </c>
      <c r="K65" s="6">
        <v>0.5</v>
      </c>
      <c r="L65" s="3">
        <v>1</v>
      </c>
      <c r="M65" s="3">
        <v>0</v>
      </c>
      <c r="N65" s="3">
        <v>0</v>
      </c>
      <c r="O65" s="3">
        <v>283.58</v>
      </c>
      <c r="P65" s="3">
        <v>1221.48</v>
      </c>
      <c r="Q65" s="7">
        <f t="shared" si="0"/>
        <v>1505.06</v>
      </c>
      <c r="R65" s="7">
        <f t="shared" si="1"/>
        <v>18.841773749883725</v>
      </c>
      <c r="S65" s="7">
        <f t="shared" si="2"/>
        <v>81.158226250116286</v>
      </c>
      <c r="T65" s="3">
        <v>329.8</v>
      </c>
      <c r="U65" s="3">
        <v>348.82</v>
      </c>
      <c r="V65" s="7">
        <f>U65+X65</f>
        <v>1601.32</v>
      </c>
      <c r="W65" s="7">
        <f>U65/V65*100</f>
        <v>21.783278794994128</v>
      </c>
      <c r="X65" s="3">
        <v>1252.5</v>
      </c>
      <c r="Y65" s="7">
        <f>X65/V65*100</f>
        <v>78.216721205005868</v>
      </c>
      <c r="Z65" s="3">
        <v>427.47</v>
      </c>
      <c r="AA65" s="7">
        <f>Z65+AC65</f>
        <v>1658.77</v>
      </c>
      <c r="AB65" s="7">
        <f>Z65/AA65*100</f>
        <v>25.770299679883291</v>
      </c>
      <c r="AC65" s="3">
        <v>1231.3</v>
      </c>
      <c r="AD65" s="7">
        <f>AC65/AA65*100</f>
        <v>74.229700320116706</v>
      </c>
      <c r="AE65" s="3">
        <v>520.74</v>
      </c>
      <c r="AF65" s="7">
        <f>AE65+AH65</f>
        <v>1611.8</v>
      </c>
      <c r="AG65" s="7">
        <f>AE65/AF65*100</f>
        <v>32.307978657401662</v>
      </c>
      <c r="AH65" s="3">
        <v>1091.06</v>
      </c>
      <c r="AI65" s="7">
        <f>AH65/AF65*100</f>
        <v>67.692021342598338</v>
      </c>
      <c r="AJ65" s="3">
        <v>574.54</v>
      </c>
      <c r="AK65" s="7">
        <f>AJ65+AM65</f>
        <v>1545.71</v>
      </c>
      <c r="AL65" s="7">
        <f>AJ65/AK65*100</f>
        <v>37.16997366905823</v>
      </c>
      <c r="AM65" s="3">
        <v>971.17</v>
      </c>
      <c r="AN65" s="8">
        <f t="shared" si="6"/>
        <v>62.83002633094177</v>
      </c>
    </row>
    <row r="66" spans="1:40" x14ac:dyDescent="0.25">
      <c r="A66" s="9">
        <v>13</v>
      </c>
      <c r="B66" s="7">
        <v>0</v>
      </c>
      <c r="C66" s="10">
        <v>3</v>
      </c>
      <c r="D66" s="10">
        <v>1</v>
      </c>
      <c r="E66" s="11">
        <v>1</v>
      </c>
      <c r="F66" s="20">
        <v>5</v>
      </c>
      <c r="G66" s="13">
        <v>0</v>
      </c>
      <c r="H66" s="14">
        <v>1.04</v>
      </c>
      <c r="I66" s="15">
        <v>4</v>
      </c>
      <c r="J66" s="16">
        <v>119</v>
      </c>
      <c r="K66" s="17">
        <v>0.4</v>
      </c>
      <c r="L66" s="7">
        <v>1</v>
      </c>
      <c r="M66" s="7">
        <v>0</v>
      </c>
      <c r="N66" s="7">
        <v>2</v>
      </c>
      <c r="O66" s="7">
        <f>[1]Volumetrie!D282</f>
        <v>1040.8920000000001</v>
      </c>
      <c r="P66" s="7">
        <f>[1]Volumetrie!E282</f>
        <v>663.43600000000004</v>
      </c>
      <c r="Q66" s="7">
        <f t="shared" ref="Q66:Q76" si="7">O66+P66</f>
        <v>1704.328</v>
      </c>
      <c r="R66" s="7">
        <f t="shared" ref="R66:R76" si="8">O66/Q66*100</f>
        <v>61.073455344276461</v>
      </c>
      <c r="S66" s="7">
        <f t="shared" ref="S66:S76" si="9">P66/Q66*100</f>
        <v>38.926544655723546</v>
      </c>
      <c r="T66" s="7">
        <f>[1]Milz!$AR$13</f>
        <v>516.12800000000004</v>
      </c>
      <c r="U66" s="7">
        <f>[1]Volumetrie!H282</f>
        <v>1043.6099999999999</v>
      </c>
      <c r="V66" s="7">
        <f>U66+X66</f>
        <v>1664.21</v>
      </c>
      <c r="W66" s="7">
        <f>U66/V66*100</f>
        <v>62.70903311481122</v>
      </c>
      <c r="X66" s="7">
        <f>[1]Volumetrie!I282</f>
        <v>620.6</v>
      </c>
      <c r="Y66" s="7">
        <f>X66/V66*100</f>
        <v>37.290966885188773</v>
      </c>
      <c r="Z66" s="7">
        <f>[1]Volumetrie!K282</f>
        <v>1130.3399999999999</v>
      </c>
      <c r="AA66" s="7">
        <f>Z66+AC66</f>
        <v>1587.6799999999998</v>
      </c>
      <c r="AB66" s="7">
        <f>Z66/AA66*100</f>
        <v>71.194447243777077</v>
      </c>
      <c r="AC66" s="7">
        <f>[1]Volumetrie!L282</f>
        <v>457.34</v>
      </c>
      <c r="AD66" s="7">
        <f>AC66/AA66*100</f>
        <v>28.805552756222919</v>
      </c>
      <c r="AE66" s="7">
        <f>[1]Volumetrie!N282</f>
        <v>1166.076</v>
      </c>
      <c r="AF66" s="7">
        <f>AE66+AH66</f>
        <v>1560</v>
      </c>
      <c r="AG66" s="7">
        <f>AE66/AF66*100</f>
        <v>74.748461538461541</v>
      </c>
      <c r="AH66" s="7">
        <f>[1]Volumetrie!O282</f>
        <v>393.92399999999998</v>
      </c>
      <c r="AI66" s="7">
        <f>AH66/AF66*100</f>
        <v>25.251538461538459</v>
      </c>
      <c r="AJ66" s="7">
        <f>[1]Volumetrie!R282</f>
        <v>1167.8800000000001</v>
      </c>
      <c r="AK66" s="7">
        <f>AJ66+AM66</f>
        <v>1496.0100000000002</v>
      </c>
      <c r="AL66" s="7">
        <f>AJ66/AK66*100</f>
        <v>78.066323086075627</v>
      </c>
      <c r="AM66" s="7">
        <f>[1]Volumetrie!S282</f>
        <v>328.13</v>
      </c>
      <c r="AN66" s="8">
        <f t="shared" si="6"/>
        <v>21.933676913924369</v>
      </c>
    </row>
    <row r="67" spans="1:40" x14ac:dyDescent="0.25">
      <c r="A67" s="9">
        <v>7</v>
      </c>
      <c r="B67" s="7">
        <v>0</v>
      </c>
      <c r="C67" s="10">
        <v>3</v>
      </c>
      <c r="D67" s="10">
        <v>1</v>
      </c>
      <c r="E67" s="11">
        <v>1</v>
      </c>
      <c r="F67" s="20">
        <v>5</v>
      </c>
      <c r="G67" s="13">
        <v>0</v>
      </c>
      <c r="H67" s="14">
        <v>1.1000000000000001</v>
      </c>
      <c r="I67" s="15">
        <v>4.5</v>
      </c>
      <c r="J67" s="16">
        <v>152</v>
      </c>
      <c r="K67" s="17">
        <v>0.9</v>
      </c>
      <c r="L67" s="7">
        <v>1</v>
      </c>
      <c r="M67" s="7">
        <v>0</v>
      </c>
      <c r="N67" s="7">
        <v>0</v>
      </c>
      <c r="O67" s="7">
        <v>274</v>
      </c>
      <c r="P67" s="7">
        <v>1039</v>
      </c>
      <c r="Q67" s="7">
        <f t="shared" si="7"/>
        <v>1313</v>
      </c>
      <c r="R67" s="7">
        <f t="shared" si="8"/>
        <v>20.868240670220871</v>
      </c>
      <c r="S67" s="7">
        <f t="shared" si="9"/>
        <v>79.131759329779129</v>
      </c>
      <c r="T67" s="7">
        <f>[1]Milz!AE7</f>
        <v>200.03</v>
      </c>
      <c r="U67" s="23">
        <f>[1]Volumetrie!H94</f>
        <v>349.71</v>
      </c>
      <c r="V67" s="7">
        <f>U67+X67</f>
        <v>1270.93</v>
      </c>
      <c r="W67" s="7">
        <f>U67/V67*100</f>
        <v>27.516070908704648</v>
      </c>
      <c r="X67" s="7">
        <f>[1]Volumetrie!I94</f>
        <v>921.22</v>
      </c>
      <c r="Y67" s="7">
        <f>X67/V67*100</f>
        <v>72.483929091295352</v>
      </c>
      <c r="Z67" s="7">
        <v>375</v>
      </c>
      <c r="AA67" s="7">
        <f>Z67+AC67</f>
        <v>1234</v>
      </c>
      <c r="AB67" s="7">
        <f>Z67/AA67*100</f>
        <v>30.388978930307943</v>
      </c>
      <c r="AC67" s="7">
        <v>859</v>
      </c>
      <c r="AD67" s="7">
        <f>AC67/AA67*100</f>
        <v>69.611021069692057</v>
      </c>
      <c r="AE67" s="7">
        <v>421</v>
      </c>
      <c r="AF67" s="7">
        <f>AE67+AH67</f>
        <v>1227</v>
      </c>
      <c r="AG67" s="7">
        <f>AE67/AF67*100</f>
        <v>34.311328443357787</v>
      </c>
      <c r="AH67" s="7">
        <v>806</v>
      </c>
      <c r="AI67" s="7">
        <f>AH67/AF67*100</f>
        <v>65.68867155664222</v>
      </c>
      <c r="AJ67" s="7">
        <v>458</v>
      </c>
      <c r="AK67" s="7">
        <f>AJ67+AM67</f>
        <v>1217</v>
      </c>
      <c r="AL67" s="7">
        <f>AJ67/AK67*100</f>
        <v>37.633525061626948</v>
      </c>
      <c r="AM67" s="7">
        <v>759</v>
      </c>
      <c r="AN67" s="8">
        <f t="shared" si="6"/>
        <v>62.366474938373052</v>
      </c>
    </row>
    <row r="68" spans="1:40" x14ac:dyDescent="0.25">
      <c r="A68" s="2">
        <v>59</v>
      </c>
      <c r="B68" s="3">
        <v>0</v>
      </c>
      <c r="C68" s="3">
        <v>2</v>
      </c>
      <c r="D68" s="3">
        <v>1</v>
      </c>
      <c r="E68" s="3">
        <v>1</v>
      </c>
      <c r="F68" s="3">
        <v>5</v>
      </c>
      <c r="G68" s="4">
        <v>0</v>
      </c>
      <c r="H68" s="5">
        <v>1.03</v>
      </c>
      <c r="I68" s="6">
        <v>4.2</v>
      </c>
      <c r="J68" s="4">
        <v>99</v>
      </c>
      <c r="K68" s="6">
        <v>1.3</v>
      </c>
      <c r="L68" s="3">
        <v>2</v>
      </c>
      <c r="M68" s="3">
        <v>1</v>
      </c>
      <c r="N68" s="3">
        <v>0</v>
      </c>
      <c r="O68" s="3">
        <v>500.92</v>
      </c>
      <c r="P68" s="3">
        <v>683.74</v>
      </c>
      <c r="Q68" s="7">
        <f t="shared" si="7"/>
        <v>1184.6600000000001</v>
      </c>
      <c r="R68" s="7">
        <f t="shared" si="8"/>
        <v>42.283862036364859</v>
      </c>
      <c r="S68" s="7">
        <f t="shared" si="9"/>
        <v>57.716137963635127</v>
      </c>
      <c r="T68" s="3">
        <v>387.53</v>
      </c>
      <c r="U68" s="3">
        <v>563.70000000000005</v>
      </c>
      <c r="V68" s="7">
        <f>U68+X68</f>
        <v>1315.95</v>
      </c>
      <c r="W68" s="7">
        <f>U68/V68*100</f>
        <v>42.835974011170642</v>
      </c>
      <c r="X68" s="3">
        <v>752.25</v>
      </c>
      <c r="Y68" s="7">
        <f>X68/V68*100</f>
        <v>57.164025988829358</v>
      </c>
      <c r="Z68" s="3">
        <v>603.37</v>
      </c>
      <c r="AA68" s="7">
        <f>Z68+AC68</f>
        <v>1216.33</v>
      </c>
      <c r="AB68" s="7">
        <f>Z68/AA68*100</f>
        <v>49.605781325791526</v>
      </c>
      <c r="AC68" s="3">
        <v>612.96</v>
      </c>
      <c r="AD68" s="7">
        <f>AC68/AA68*100</f>
        <v>50.394218674208489</v>
      </c>
      <c r="AE68" s="3">
        <v>553.11</v>
      </c>
      <c r="AF68" s="7">
        <f>AE68+AH68</f>
        <v>992.41000000000008</v>
      </c>
      <c r="AG68" s="7">
        <f>AE68/AF68*100</f>
        <v>55.734021221067898</v>
      </c>
      <c r="AH68" s="3">
        <v>439.3</v>
      </c>
      <c r="AI68" s="7">
        <f>AH68/AF68*100</f>
        <v>44.265978778932094</v>
      </c>
      <c r="AJ68" s="3">
        <v>585.41999999999996</v>
      </c>
      <c r="AK68" s="7">
        <f>AJ68+AM68</f>
        <v>1011.5</v>
      </c>
      <c r="AL68" s="7">
        <f>AJ68/AK68*100</f>
        <v>57.876421156697965</v>
      </c>
      <c r="AM68" s="3">
        <v>426.08</v>
      </c>
      <c r="AN68" s="8">
        <f t="shared" si="6"/>
        <v>42.12357884330202</v>
      </c>
    </row>
    <row r="69" spans="1:40" x14ac:dyDescent="0.25">
      <c r="A69" s="2">
        <v>60</v>
      </c>
      <c r="B69" s="3">
        <v>0</v>
      </c>
      <c r="C69" s="3">
        <v>2</v>
      </c>
      <c r="D69" s="3">
        <v>1</v>
      </c>
      <c r="E69" s="3">
        <v>1</v>
      </c>
      <c r="F69" s="3">
        <v>5</v>
      </c>
      <c r="G69" s="4">
        <v>0</v>
      </c>
      <c r="H69" s="5">
        <v>1</v>
      </c>
      <c r="I69" s="6">
        <v>4.0999999999999996</v>
      </c>
      <c r="J69" s="4">
        <v>167</v>
      </c>
      <c r="K69" s="6">
        <v>0.7</v>
      </c>
      <c r="L69" s="3">
        <v>1</v>
      </c>
      <c r="M69" s="3">
        <v>0</v>
      </c>
      <c r="N69" s="3">
        <v>0</v>
      </c>
      <c r="O69" s="3">
        <v>481.94</v>
      </c>
      <c r="P69" s="3">
        <v>1137.01</v>
      </c>
      <c r="Q69" s="7">
        <f t="shared" si="7"/>
        <v>1618.95</v>
      </c>
      <c r="R69" s="7">
        <f t="shared" si="8"/>
        <v>29.768677229068224</v>
      </c>
      <c r="S69" s="7">
        <f t="shared" si="9"/>
        <v>70.231322770931769</v>
      </c>
      <c r="T69" s="3">
        <v>133.71</v>
      </c>
      <c r="U69" s="3">
        <v>586.37</v>
      </c>
      <c r="V69" s="7">
        <f>U69+X69</f>
        <v>1793.33</v>
      </c>
      <c r="W69" s="7">
        <f>U69/V69*100</f>
        <v>32.69727267151054</v>
      </c>
      <c r="X69" s="3">
        <v>1206.96</v>
      </c>
      <c r="Y69" s="7">
        <f>X69/V69*100</f>
        <v>67.302727328489468</v>
      </c>
      <c r="Z69" s="3">
        <v>754.3</v>
      </c>
      <c r="AA69" s="7">
        <f>Z69+AC69</f>
        <v>1670.82</v>
      </c>
      <c r="AB69" s="7">
        <f>Z69/AA69*100</f>
        <v>45.145497420428292</v>
      </c>
      <c r="AC69" s="3">
        <v>916.52</v>
      </c>
      <c r="AD69" s="7">
        <f>AC69/AA69*100</f>
        <v>54.854502579571708</v>
      </c>
      <c r="AE69" s="3">
        <v>905</v>
      </c>
      <c r="AF69" s="7">
        <f>AE69+AH69</f>
        <v>1526.49</v>
      </c>
      <c r="AG69" s="7">
        <f>AE69/AF69*100</f>
        <v>59.28633662847448</v>
      </c>
      <c r="AH69" s="3">
        <v>621.49</v>
      </c>
      <c r="AI69" s="7">
        <f>AH69/AF69*100</f>
        <v>40.713663371525527</v>
      </c>
      <c r="AJ69" s="3">
        <v>999.36</v>
      </c>
      <c r="AK69" s="7">
        <f>AJ69+AM69</f>
        <v>1522.4</v>
      </c>
      <c r="AL69" s="7">
        <f>AJ69/AK69*100</f>
        <v>65.643720441408306</v>
      </c>
      <c r="AM69" s="3">
        <v>523.04</v>
      </c>
      <c r="AN69" s="8">
        <f t="shared" si="6"/>
        <v>34.356279558591687</v>
      </c>
    </row>
    <row r="70" spans="1:40" x14ac:dyDescent="0.25">
      <c r="A70" s="2">
        <v>63</v>
      </c>
      <c r="B70" s="3">
        <v>0</v>
      </c>
      <c r="C70" s="3">
        <v>4</v>
      </c>
      <c r="D70" s="3">
        <v>0</v>
      </c>
      <c r="E70" s="3"/>
      <c r="F70" s="18"/>
      <c r="G70" s="4">
        <v>0</v>
      </c>
      <c r="H70" s="5">
        <v>1.02</v>
      </c>
      <c r="I70" s="6">
        <v>4.9000000000000004</v>
      </c>
      <c r="J70" s="4">
        <v>178</v>
      </c>
      <c r="K70" s="6">
        <v>0.6</v>
      </c>
      <c r="L70" s="3">
        <v>1</v>
      </c>
      <c r="M70" s="3">
        <v>0</v>
      </c>
      <c r="N70" s="3">
        <v>0</v>
      </c>
      <c r="O70" s="3">
        <v>237.6</v>
      </c>
      <c r="P70" s="3">
        <v>692.12</v>
      </c>
      <c r="Q70" s="7">
        <f t="shared" si="7"/>
        <v>929.72</v>
      </c>
      <c r="R70" s="7">
        <f t="shared" si="8"/>
        <v>25.556081400851866</v>
      </c>
      <c r="S70" s="7">
        <f t="shared" si="9"/>
        <v>74.443918599148134</v>
      </c>
      <c r="T70" s="3">
        <v>90.91</v>
      </c>
      <c r="U70" s="3">
        <v>303.08</v>
      </c>
      <c r="V70" s="7">
        <f>U70+X70</f>
        <v>990.71</v>
      </c>
      <c r="W70" s="7">
        <f>U70/V70*100</f>
        <v>30.592201552422001</v>
      </c>
      <c r="X70" s="3">
        <v>687.63</v>
      </c>
      <c r="Y70" s="7">
        <f>X70/V70*100</f>
        <v>69.407798447577989</v>
      </c>
      <c r="Z70" s="3">
        <v>280.17</v>
      </c>
      <c r="AA70" s="7">
        <f>Z70+AC70</f>
        <v>949.16000000000008</v>
      </c>
      <c r="AB70" s="7">
        <f>Z70/AA70*100</f>
        <v>29.51767878966665</v>
      </c>
      <c r="AC70" s="3">
        <v>668.99</v>
      </c>
      <c r="AD70" s="7">
        <f>AC70/AA70*100</f>
        <v>70.482321210333339</v>
      </c>
      <c r="AE70" s="3">
        <v>312.99</v>
      </c>
      <c r="AF70" s="7">
        <f>AE70+AH70</f>
        <v>954.37</v>
      </c>
      <c r="AG70" s="7">
        <f>AE70/AF70*100</f>
        <v>32.795456688705634</v>
      </c>
      <c r="AH70" s="3">
        <v>641.38</v>
      </c>
      <c r="AI70" s="7">
        <f>AH70/AF70*100</f>
        <v>67.204543311294358</v>
      </c>
      <c r="AJ70" s="3">
        <v>455.88</v>
      </c>
      <c r="AK70" s="7">
        <f>AJ70+AM70</f>
        <v>1083.28</v>
      </c>
      <c r="AL70" s="7">
        <f>AJ70/AK70*100</f>
        <v>42.083302562587697</v>
      </c>
      <c r="AM70" s="3">
        <v>627.4</v>
      </c>
      <c r="AN70" s="8">
        <f t="shared" si="6"/>
        <v>57.916697437412303</v>
      </c>
    </row>
    <row r="71" spans="1:40" x14ac:dyDescent="0.25">
      <c r="A71" s="2">
        <v>41</v>
      </c>
      <c r="B71" s="3">
        <v>0</v>
      </c>
      <c r="C71" s="3">
        <v>5</v>
      </c>
      <c r="D71" s="3">
        <v>1</v>
      </c>
      <c r="E71" s="3">
        <v>1</v>
      </c>
      <c r="F71" s="3">
        <v>5</v>
      </c>
      <c r="G71" s="4">
        <v>0</v>
      </c>
      <c r="H71" s="5">
        <v>1.0900000000000001</v>
      </c>
      <c r="I71" s="6">
        <v>4.5</v>
      </c>
      <c r="J71" s="4">
        <v>149</v>
      </c>
      <c r="K71" s="6">
        <v>0.5</v>
      </c>
      <c r="L71" s="3">
        <v>1</v>
      </c>
      <c r="M71" s="3">
        <v>0</v>
      </c>
      <c r="N71" s="3">
        <v>0</v>
      </c>
      <c r="O71" s="3">
        <v>822</v>
      </c>
      <c r="P71" s="3">
        <v>1847.62</v>
      </c>
      <c r="Q71" s="7">
        <f t="shared" si="7"/>
        <v>2669.62</v>
      </c>
      <c r="R71" s="7">
        <f t="shared" si="8"/>
        <v>30.790899079269714</v>
      </c>
      <c r="S71" s="7">
        <f t="shared" si="9"/>
        <v>69.209100920730293</v>
      </c>
      <c r="T71" s="3">
        <v>499.45</v>
      </c>
      <c r="U71" s="3">
        <v>1299.27</v>
      </c>
      <c r="V71" s="7">
        <f>U71+X71</f>
        <v>3327.25</v>
      </c>
      <c r="W71" s="7">
        <f>U71/V71*100</f>
        <v>39.049365091291605</v>
      </c>
      <c r="X71" s="3">
        <v>2027.98</v>
      </c>
      <c r="Y71" s="7">
        <f>X71/V71*100</f>
        <v>60.950634908708388</v>
      </c>
      <c r="Z71" s="3">
        <v>1395.23</v>
      </c>
      <c r="AA71" s="7">
        <f>Z71+AC71</f>
        <v>3240.58</v>
      </c>
      <c r="AB71" s="7">
        <f>Z71/AA71*100</f>
        <v>43.054946953940345</v>
      </c>
      <c r="AC71" s="3">
        <v>1845.35</v>
      </c>
      <c r="AD71" s="7">
        <f>AC71/AA71*100</f>
        <v>56.945053046059655</v>
      </c>
      <c r="AE71" s="3">
        <v>1907.65</v>
      </c>
      <c r="AF71" s="7">
        <f>AE71+AH71</f>
        <v>3265.03</v>
      </c>
      <c r="AG71" s="7">
        <f>AE71/AF71*100</f>
        <v>58.42672195967571</v>
      </c>
      <c r="AH71" s="3">
        <v>1357.38</v>
      </c>
      <c r="AI71" s="7">
        <f>AH71/AF71*100</f>
        <v>41.573278040324283</v>
      </c>
      <c r="AJ71" s="3"/>
      <c r="AK71" s="7"/>
      <c r="AL71" s="7"/>
      <c r="AM71" s="3"/>
      <c r="AN71" s="8"/>
    </row>
    <row r="72" spans="1:40" x14ac:dyDescent="0.25">
      <c r="A72" s="2">
        <v>42</v>
      </c>
      <c r="B72" s="3">
        <v>0</v>
      </c>
      <c r="C72" s="3">
        <v>4</v>
      </c>
      <c r="D72" s="3">
        <v>0</v>
      </c>
      <c r="E72" s="3"/>
      <c r="F72" s="18"/>
      <c r="G72" s="4">
        <v>0</v>
      </c>
      <c r="H72" s="5">
        <v>1.05</v>
      </c>
      <c r="I72" s="6">
        <v>4.2</v>
      </c>
      <c r="J72" s="4">
        <v>202</v>
      </c>
      <c r="K72" s="6">
        <v>0.4</v>
      </c>
      <c r="L72" s="3">
        <v>2</v>
      </c>
      <c r="M72" s="3">
        <v>0</v>
      </c>
      <c r="N72" s="3">
        <v>0</v>
      </c>
      <c r="O72" s="3">
        <v>609.05999999999995</v>
      </c>
      <c r="P72" s="3">
        <v>903.7</v>
      </c>
      <c r="Q72" s="7">
        <f t="shared" si="7"/>
        <v>1512.76</v>
      </c>
      <c r="R72" s="7">
        <f t="shared" si="8"/>
        <v>40.261508765435359</v>
      </c>
      <c r="S72" s="7">
        <f t="shared" si="9"/>
        <v>59.738491234564641</v>
      </c>
      <c r="T72" s="3">
        <v>195.29</v>
      </c>
      <c r="U72" s="3">
        <v>795.08</v>
      </c>
      <c r="V72" s="7">
        <f>U72+X72</f>
        <v>1753.56</v>
      </c>
      <c r="W72" s="7">
        <f>U72/V72*100</f>
        <v>45.340906498779631</v>
      </c>
      <c r="X72" s="3">
        <v>958.48</v>
      </c>
      <c r="Y72" s="7">
        <f>X72/V72*100</f>
        <v>54.659093501220383</v>
      </c>
      <c r="Z72" s="3">
        <v>801.97</v>
      </c>
      <c r="AA72" s="7">
        <f>Z72+AC72</f>
        <v>1564.63</v>
      </c>
      <c r="AB72" s="7">
        <f>Z72/AA72*100</f>
        <v>51.256207537884357</v>
      </c>
      <c r="AC72" s="3">
        <v>762.66</v>
      </c>
      <c r="AD72" s="7">
        <f>AC72/AA72*100</f>
        <v>48.743792462115636</v>
      </c>
      <c r="AE72" s="3">
        <v>804.05</v>
      </c>
      <c r="AF72" s="7">
        <f>AE72+AH72</f>
        <v>1670.27</v>
      </c>
      <c r="AG72" s="7">
        <f>AE72/AF72*100</f>
        <v>48.138923647075025</v>
      </c>
      <c r="AH72" s="3">
        <v>866.22</v>
      </c>
      <c r="AI72" s="7">
        <f>AH72/AF72*100</f>
        <v>51.861076352924975</v>
      </c>
      <c r="AJ72" s="3">
        <v>857.63</v>
      </c>
      <c r="AK72" s="7">
        <f>AJ72+AM72</f>
        <v>1640.03</v>
      </c>
      <c r="AL72" s="7">
        <f>AJ72/AK72*100</f>
        <v>52.293555605690145</v>
      </c>
      <c r="AM72" s="3">
        <v>782.4</v>
      </c>
      <c r="AN72" s="8">
        <f>AM72/AK72*100</f>
        <v>47.706444394309862</v>
      </c>
    </row>
    <row r="73" spans="1:40" x14ac:dyDescent="0.25">
      <c r="A73" s="2">
        <v>66</v>
      </c>
      <c r="B73" s="3">
        <v>0</v>
      </c>
      <c r="C73" s="3">
        <v>5</v>
      </c>
      <c r="D73" s="3">
        <v>1</v>
      </c>
      <c r="E73" s="3">
        <v>1</v>
      </c>
      <c r="F73" s="3">
        <v>5</v>
      </c>
      <c r="G73" s="4">
        <v>0</v>
      </c>
      <c r="H73" s="5">
        <v>1.26</v>
      </c>
      <c r="I73" s="6">
        <v>3.9</v>
      </c>
      <c r="J73" s="4">
        <v>108</v>
      </c>
      <c r="K73" s="6">
        <v>1.3</v>
      </c>
      <c r="L73" s="3">
        <v>1</v>
      </c>
      <c r="M73" s="3">
        <v>1</v>
      </c>
      <c r="N73" s="3">
        <v>0</v>
      </c>
      <c r="O73" s="3">
        <v>1182.5</v>
      </c>
      <c r="P73" s="3">
        <v>1542.44</v>
      </c>
      <c r="Q73" s="7">
        <f t="shared" si="7"/>
        <v>2724.94</v>
      </c>
      <c r="R73" s="7">
        <f t="shared" si="8"/>
        <v>43.39545090901084</v>
      </c>
      <c r="S73" s="7">
        <f t="shared" si="9"/>
        <v>56.604549090989167</v>
      </c>
      <c r="T73" s="3">
        <v>639.87</v>
      </c>
      <c r="U73" s="3">
        <v>1137.04</v>
      </c>
      <c r="V73" s="7">
        <f>U73+X73</f>
        <v>2502.73</v>
      </c>
      <c r="W73" s="7">
        <f>U73/V73*100</f>
        <v>45.431988268810457</v>
      </c>
      <c r="X73" s="3">
        <v>1365.69</v>
      </c>
      <c r="Y73" s="7">
        <f>X73/V73*100</f>
        <v>54.56801173118955</v>
      </c>
      <c r="Z73" s="3">
        <v>1248.1600000000001</v>
      </c>
      <c r="AA73" s="7">
        <f>Z73+AC73</f>
        <v>2608.3000000000002</v>
      </c>
      <c r="AB73" s="7">
        <f>Z73/AA73*100</f>
        <v>47.853391097649812</v>
      </c>
      <c r="AC73" s="3">
        <v>1360.14</v>
      </c>
      <c r="AD73" s="7">
        <f>AC73/AA73*100</f>
        <v>52.146608902350188</v>
      </c>
      <c r="AE73" s="3">
        <v>1187.42</v>
      </c>
      <c r="AF73" s="7">
        <f>AE73+AH73</f>
        <v>2091.9700000000003</v>
      </c>
      <c r="AG73" s="7">
        <f>AE73/AF73*100</f>
        <v>56.760852211073768</v>
      </c>
      <c r="AH73" s="3">
        <v>904.55</v>
      </c>
      <c r="AI73" s="7">
        <f>AH73/AF73*100</f>
        <v>43.239147788926218</v>
      </c>
      <c r="AJ73" s="3">
        <v>1317.97</v>
      </c>
      <c r="AK73" s="7">
        <f>AJ73+AM73</f>
        <v>2060.5299999999997</v>
      </c>
      <c r="AL73" s="7">
        <f>AJ73/AK73*100</f>
        <v>63.96266979854699</v>
      </c>
      <c r="AM73" s="3">
        <v>742.56</v>
      </c>
      <c r="AN73" s="8">
        <f>AM73/AK73*100</f>
        <v>36.037330201453024</v>
      </c>
    </row>
    <row r="74" spans="1:40" x14ac:dyDescent="0.25">
      <c r="A74" s="9">
        <v>1</v>
      </c>
      <c r="B74" s="7">
        <v>0</v>
      </c>
      <c r="C74" s="10">
        <v>1</v>
      </c>
      <c r="D74" s="10">
        <v>1</v>
      </c>
      <c r="E74" s="11">
        <v>1</v>
      </c>
      <c r="F74" s="20">
        <v>6</v>
      </c>
      <c r="G74" s="21">
        <v>1</v>
      </c>
      <c r="H74" s="14">
        <v>1.0900000000000001</v>
      </c>
      <c r="I74" s="15">
        <v>4.0999999999999996</v>
      </c>
      <c r="J74" s="16">
        <v>169</v>
      </c>
      <c r="K74" s="17">
        <v>0.5</v>
      </c>
      <c r="L74" s="7">
        <v>1</v>
      </c>
      <c r="M74" s="7">
        <v>0</v>
      </c>
      <c r="N74" s="7">
        <v>3</v>
      </c>
      <c r="O74" s="7">
        <v>812</v>
      </c>
      <c r="P74" s="7">
        <v>831</v>
      </c>
      <c r="Q74" s="7">
        <f t="shared" si="7"/>
        <v>1643</v>
      </c>
      <c r="R74" s="7">
        <f t="shared" si="8"/>
        <v>49.421789409616558</v>
      </c>
      <c r="S74" s="7">
        <f t="shared" si="9"/>
        <v>50.578210590383442</v>
      </c>
      <c r="T74" s="7">
        <f>[1]Milz!AE1</f>
        <v>1017.36</v>
      </c>
      <c r="U74" s="7">
        <v>803</v>
      </c>
      <c r="V74" s="7">
        <f>U74+X74</f>
        <v>1666</v>
      </c>
      <c r="W74" s="7">
        <f>U74/V74*100</f>
        <v>48.199279711884749</v>
      </c>
      <c r="X74" s="7">
        <v>863</v>
      </c>
      <c r="Y74" s="7">
        <f>X74/V74*100</f>
        <v>51.800720288115244</v>
      </c>
      <c r="Z74" s="7">
        <f>[1]Volumetrie!K32</f>
        <v>805.78</v>
      </c>
      <c r="AA74" s="7">
        <f>Z74+AC74</f>
        <v>1607.02</v>
      </c>
      <c r="AB74" s="7">
        <f>Z74/AA74*100</f>
        <v>50.141255242622996</v>
      </c>
      <c r="AC74" s="7">
        <f>[1]Volumetrie!L32</f>
        <v>801.24</v>
      </c>
      <c r="AD74" s="7">
        <f>AC74/AA74*100</f>
        <v>49.858744757377011</v>
      </c>
      <c r="AE74" s="7">
        <f>[1]Volumetrie!N32</f>
        <v>826.47900000000004</v>
      </c>
      <c r="AF74" s="7">
        <f>AE74+AH74</f>
        <v>1531.4850000000001</v>
      </c>
      <c r="AG74" s="7">
        <f>AE74/AF74*100</f>
        <v>53.9658566685276</v>
      </c>
      <c r="AH74" s="7">
        <f>[1]Volumetrie!O32</f>
        <v>705.00599999999997</v>
      </c>
      <c r="AI74" s="7">
        <f>AH74/AF74*100</f>
        <v>46.034143331472386</v>
      </c>
      <c r="AJ74" s="23">
        <f>[1]Volumetrie!R32</f>
        <v>873.51599999999996</v>
      </c>
      <c r="AK74" s="7">
        <f>AJ74+AM74</f>
        <v>1515.3915</v>
      </c>
      <c r="AL74" s="7">
        <f>AJ74/AK74*100</f>
        <v>57.642925936960843</v>
      </c>
      <c r="AM74" s="23">
        <f>[1]Volumetrie!S32</f>
        <v>641.87549999999999</v>
      </c>
      <c r="AN74" s="8">
        <f>AM74/AK74*100</f>
        <v>42.357074063039157</v>
      </c>
    </row>
    <row r="75" spans="1:40" x14ac:dyDescent="0.25">
      <c r="A75" s="9">
        <v>5</v>
      </c>
      <c r="B75" s="7">
        <v>0</v>
      </c>
      <c r="C75" s="10">
        <v>2</v>
      </c>
      <c r="D75" s="10">
        <v>1</v>
      </c>
      <c r="E75" s="24">
        <v>2</v>
      </c>
      <c r="F75" s="20">
        <v>7</v>
      </c>
      <c r="G75" s="31">
        <v>1</v>
      </c>
      <c r="H75" s="14">
        <v>1.07</v>
      </c>
      <c r="I75" s="15">
        <v>3.8</v>
      </c>
      <c r="J75" s="16">
        <v>84</v>
      </c>
      <c r="K75" s="22">
        <v>1.7</v>
      </c>
      <c r="L75" s="7">
        <v>2</v>
      </c>
      <c r="M75" s="7">
        <v>1</v>
      </c>
      <c r="N75" s="7" t="s">
        <v>40</v>
      </c>
      <c r="O75" s="7">
        <v>564</v>
      </c>
      <c r="P75" s="7">
        <v>674</v>
      </c>
      <c r="Q75" s="7">
        <f t="shared" si="7"/>
        <v>1238</v>
      </c>
      <c r="R75" s="7">
        <f t="shared" si="8"/>
        <v>45.557350565428109</v>
      </c>
      <c r="S75" s="7">
        <f t="shared" si="9"/>
        <v>54.442649434571891</v>
      </c>
      <c r="T75" s="7">
        <f>[1]Milz!AE5</f>
        <v>892.28</v>
      </c>
      <c r="U75" s="7">
        <v>565</v>
      </c>
      <c r="V75" s="7">
        <f>U75+X75</f>
        <v>1245</v>
      </c>
      <c r="W75" s="7">
        <f>U75/V75*100</f>
        <v>45.381526104417667</v>
      </c>
      <c r="X75" s="7">
        <v>680</v>
      </c>
      <c r="Y75" s="7">
        <f>X75/V75*100</f>
        <v>54.618473895582333</v>
      </c>
      <c r="Z75" s="7">
        <v>595</v>
      </c>
      <c r="AA75" s="7">
        <f>Z75+AC75</f>
        <v>1201</v>
      </c>
      <c r="AB75" s="7">
        <f>Z75/AA75*100</f>
        <v>49.542048293089088</v>
      </c>
      <c r="AC75" s="7">
        <v>606</v>
      </c>
      <c r="AD75" s="7">
        <f>AC75/AA75*100</f>
        <v>50.457951706910912</v>
      </c>
      <c r="AE75" s="7">
        <v>524</v>
      </c>
      <c r="AF75" s="7">
        <f>AE75+AH75</f>
        <v>1133</v>
      </c>
      <c r="AG75" s="7">
        <f>AE75/AF75*100</f>
        <v>46.248896734333627</v>
      </c>
      <c r="AH75" s="7">
        <v>609</v>
      </c>
      <c r="AI75" s="7">
        <f>AH75/AF75*100</f>
        <v>53.75110326566638</v>
      </c>
      <c r="AJ75" s="7"/>
      <c r="AK75" s="7"/>
      <c r="AL75" s="7"/>
      <c r="AM75" s="7"/>
      <c r="AN75" s="8"/>
    </row>
    <row r="76" spans="1:40" x14ac:dyDescent="0.25">
      <c r="A76" s="2">
        <v>73</v>
      </c>
      <c r="B76" s="3">
        <v>0</v>
      </c>
      <c r="C76" s="3">
        <v>3</v>
      </c>
      <c r="D76" s="3">
        <v>1</v>
      </c>
      <c r="E76" s="3">
        <v>1</v>
      </c>
      <c r="F76" s="3">
        <v>5</v>
      </c>
      <c r="G76" s="4">
        <v>0</v>
      </c>
      <c r="H76" s="5">
        <v>1.06</v>
      </c>
      <c r="I76" s="6">
        <v>4.2</v>
      </c>
      <c r="J76" s="4">
        <v>69</v>
      </c>
      <c r="K76" s="6">
        <v>1.9</v>
      </c>
      <c r="L76" s="3">
        <v>1</v>
      </c>
      <c r="M76" s="3">
        <v>1</v>
      </c>
      <c r="N76" s="3">
        <v>0</v>
      </c>
      <c r="O76" s="3">
        <v>593.80999999999995</v>
      </c>
      <c r="P76" s="3">
        <v>943.2</v>
      </c>
      <c r="Q76" s="7">
        <f t="shared" si="7"/>
        <v>1537.01</v>
      </c>
      <c r="R76" s="7">
        <f t="shared" si="8"/>
        <v>38.634101274552535</v>
      </c>
      <c r="S76" s="7">
        <f t="shared" si="9"/>
        <v>61.365898725447465</v>
      </c>
      <c r="T76" s="3">
        <v>829.92</v>
      </c>
      <c r="U76" s="3">
        <v>664.36</v>
      </c>
      <c r="V76" s="7">
        <f>U76+X76</f>
        <v>1516.5900000000001</v>
      </c>
      <c r="W76" s="7">
        <f>U76/V76*100</f>
        <v>43.806170421801539</v>
      </c>
      <c r="X76" s="3">
        <v>852.23</v>
      </c>
      <c r="Y76" s="7">
        <f>X76/V76*100</f>
        <v>56.193829578198454</v>
      </c>
      <c r="Z76" s="3">
        <v>727.11</v>
      </c>
      <c r="AA76" s="7">
        <f>Z76+AC76</f>
        <v>1413.8200000000002</v>
      </c>
      <c r="AB76" s="7">
        <f>Z76/AA76*100</f>
        <v>51.428753306644403</v>
      </c>
      <c r="AC76" s="3">
        <v>686.71</v>
      </c>
      <c r="AD76" s="7">
        <f>AC76/AA76*100</f>
        <v>48.571246693355583</v>
      </c>
      <c r="AE76" s="3">
        <v>745.77</v>
      </c>
      <c r="AF76" s="7">
        <f>AE76+AH76</f>
        <v>1318.04</v>
      </c>
      <c r="AG76" s="7">
        <f>AE76/AF76*100</f>
        <v>56.581742587478381</v>
      </c>
      <c r="AH76" s="3">
        <v>572.27</v>
      </c>
      <c r="AI76" s="7">
        <f>AH76/AF76*100</f>
        <v>43.418257412521619</v>
      </c>
      <c r="AJ76" s="3">
        <v>806.34</v>
      </c>
      <c r="AK76" s="7">
        <f>AJ76+AM76</f>
        <v>1294.81</v>
      </c>
      <c r="AL76" s="7">
        <f>AJ76/AK76*100</f>
        <v>62.274773905051717</v>
      </c>
      <c r="AM76" s="3">
        <v>488.47</v>
      </c>
      <c r="AN76" s="8">
        <f>AM76/AK76*100</f>
        <v>37.725226094948297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Schelhorn, Juliane</dc:creator>
  <cp:lastModifiedBy>Schelhorn, Juliane</cp:lastModifiedBy>
  <dcterms:created xsi:type="dcterms:W3CDTF">2017-05-08T06:41:55Z</dcterms:created>
  <dcterms:modified xsi:type="dcterms:W3CDTF">2017-05-08T06:46:50Z</dcterms:modified>
</cp:coreProperties>
</file>