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6" windowWidth="22056" windowHeight="9348" firstSheet="1" activeTab="1"/>
  </bookViews>
  <sheets>
    <sheet name="All" sheetId="1" r:id="rId1"/>
    <sheet name="Neonates" sheetId="2" r:id="rId2"/>
    <sheet name="Infants" sheetId="3" r:id="rId3"/>
    <sheet name="Child" sheetId="4" r:id="rId4"/>
    <sheet name="Older child" sheetId="5" r:id="rId5"/>
    <sheet name="Adults" sheetId="6" r:id="rId6"/>
    <sheet name="Elderly" sheetId="7" r:id="rId7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 s="1"/>
  <c r="E10" i="2" s="1"/>
  <c r="E11" i="2" s="1"/>
  <c r="E12" i="2" s="1"/>
  <c r="E13" i="2" s="1"/>
  <c r="E14" i="2" s="1"/>
  <c r="E15" i="2" s="1"/>
  <c r="E4" i="2"/>
  <c r="E3" i="2"/>
  <c r="I18" i="2" l="1"/>
  <c r="J10" i="7" l="1"/>
  <c r="K8" i="7" s="1"/>
  <c r="J10" i="6"/>
  <c r="K8" i="6" s="1"/>
  <c r="J10" i="5"/>
  <c r="K4" i="5" s="1"/>
  <c r="J10" i="4"/>
  <c r="I32" i="3"/>
  <c r="J6" i="3" s="1"/>
  <c r="K7" i="7" l="1"/>
  <c r="K4" i="7"/>
  <c r="K9" i="7"/>
  <c r="K6" i="7"/>
  <c r="K5" i="7"/>
  <c r="K7" i="6"/>
  <c r="K6" i="6"/>
  <c r="K4" i="6"/>
  <c r="K5" i="6"/>
  <c r="K9" i="6"/>
  <c r="K5" i="5"/>
  <c r="K7" i="5"/>
  <c r="K9" i="5"/>
  <c r="K6" i="5"/>
  <c r="K8" i="5"/>
  <c r="J5" i="3"/>
  <c r="J8" i="3"/>
  <c r="J9" i="3"/>
  <c r="J4" i="3"/>
  <c r="J7" i="3"/>
  <c r="J9" i="2"/>
  <c r="J4" i="2"/>
  <c r="J6" i="2"/>
  <c r="J5" i="2"/>
  <c r="J8" i="2"/>
  <c r="J7" i="2"/>
  <c r="K6" i="4"/>
  <c r="K8" i="4"/>
  <c r="K5" i="4"/>
  <c r="K4" i="4"/>
  <c r="K7" i="4"/>
  <c r="K9" i="4"/>
</calcChain>
</file>

<file path=xl/sharedStrings.xml><?xml version="1.0" encoding="utf-8"?>
<sst xmlns="http://schemas.openxmlformats.org/spreadsheetml/2006/main" count="309" uniqueCount="87">
  <si>
    <t>interv4_c1</t>
  </si>
  <si>
    <t>Freq.</t>
  </si>
  <si>
    <t>Percent</t>
  </si>
  <si>
    <t>Cum.</t>
  </si>
  <si>
    <t>01.01 Sepsis (non-obstetric)</t>
  </si>
  <si>
    <t>01.02 Acute resp infect incl pneumonia</t>
  </si>
  <si>
    <t>01.03 HIV/AIDS related death</t>
  </si>
  <si>
    <t>01.04 Diarrhoeal diseases</t>
  </si>
  <si>
    <t>01.05 Malaria</t>
  </si>
  <si>
    <t>01.06 Measles</t>
  </si>
  <si>
    <t>01.07 Meningitis and encephalitis</t>
  </si>
  <si>
    <t>01.08 &amp; 10.05 Tetanus</t>
  </si>
  <si>
    <t>01.09 Pulmonary tuberculosis</t>
  </si>
  <si>
    <t>01.10 Pertussis</t>
  </si>
  <si>
    <t>01.11 Haemorrhagic fever</t>
  </si>
  <si>
    <t>01.99 Other and unspecified infect dis</t>
  </si>
  <si>
    <t>02.01 Oral neoplasms</t>
  </si>
  <si>
    <t>02.02 Digestive neoplasms</t>
  </si>
  <si>
    <t>02.03 Respiratory neoplasms</t>
  </si>
  <si>
    <t>02.04 Breast neoplasms</t>
  </si>
  <si>
    <t>02.05 &amp; 02.06 Reproductive neoplasms MF</t>
  </si>
  <si>
    <t>02.99 Other and unspecified neoplasms</t>
  </si>
  <si>
    <t>03.01 Severe anaemia</t>
  </si>
  <si>
    <t>03.02 Severe malnutrition</t>
  </si>
  <si>
    <t>03.03 Diabetes mellitus</t>
  </si>
  <si>
    <t>04.01 Acute cardiac disease</t>
  </si>
  <si>
    <t>04.02 Stroke</t>
  </si>
  <si>
    <t>04.03 Sickle cell with crisis</t>
  </si>
  <si>
    <t>04.99 Other and unspecified cardiac dis</t>
  </si>
  <si>
    <t>05.01 Chronic obstructive pulmonary dis</t>
  </si>
  <si>
    <t>05.02 Asthma</t>
  </si>
  <si>
    <t>06.01 Acute abdomen</t>
  </si>
  <si>
    <t>06.02 Liver cirrhosis</t>
  </si>
  <si>
    <t>07.01 Renal failure</t>
  </si>
  <si>
    <t>08.01 Epilepsy</t>
  </si>
  <si>
    <t>09.02 Abortion-related death</t>
  </si>
  <si>
    <t>09.03 Pregnancy-induced hypertension</t>
  </si>
  <si>
    <t>09.04 Obstetric haemorrhage</t>
  </si>
  <si>
    <t>09.06 Pregnancy-related sepsis</t>
  </si>
  <si>
    <t>09.07 Anaemia of pregnancy</t>
  </si>
  <si>
    <t>09.99 Other and unspecified maternal ..</t>
  </si>
  <si>
    <t>10.01 Prematurity</t>
  </si>
  <si>
    <t>10.02 Birth asphyxia</t>
  </si>
  <si>
    <t>10.03 Neonatal pneumonia</t>
  </si>
  <si>
    <t>10.04 Neonatal sepsis</t>
  </si>
  <si>
    <t>10.06 Congenital malformation</t>
  </si>
  <si>
    <t>10.99 Other and unspecified neonatal ..</t>
  </si>
  <si>
    <t>11.01 Fresh stillbirth</t>
  </si>
  <si>
    <t>11.02 Macerated stillbirth</t>
  </si>
  <si>
    <t>12.01 Road traffic accident</t>
  </si>
  <si>
    <t>12.03 Accid fall</t>
  </si>
  <si>
    <t>12.04 Accid drowning and submersion</t>
  </si>
  <si>
    <t>12.05 Accid expos to smoke fire &amp; flame</t>
  </si>
  <si>
    <t>12.06 Contact with venomous plant/ani..</t>
  </si>
  <si>
    <t>12.07 Accid poisoning &amp; noxious subs</t>
  </si>
  <si>
    <t>12.08 Intentional self-harm</t>
  </si>
  <si>
    <t>12.09 Assault</t>
  </si>
  <si>
    <t>12.10 Exposure to force of nature</t>
  </si>
  <si>
    <t>12.99 Other and unspecified external ..</t>
  </si>
  <si>
    <t>98 Other and unspecified NCD</t>
  </si>
  <si>
    <t>All</t>
  </si>
  <si>
    <t>interv4_c1       Freq.</t>
  </si>
  <si>
    <t>Neonates</t>
  </si>
  <si>
    <t>Infants</t>
  </si>
  <si>
    <t>Elderly</t>
  </si>
  <si>
    <t>Adults</t>
  </si>
  <si>
    <t>Older Child</t>
  </si>
  <si>
    <t>Child</t>
  </si>
  <si>
    <t>Neonatal pneumonia</t>
  </si>
  <si>
    <t>Birth asphyxia</t>
  </si>
  <si>
    <t>Neonatal sepsis</t>
  </si>
  <si>
    <t>Prematurity</t>
  </si>
  <si>
    <t>Meningitis and encephalitis</t>
  </si>
  <si>
    <t>Malaria</t>
  </si>
  <si>
    <t>Diarrhoeal diseases</t>
  </si>
  <si>
    <t>Others</t>
  </si>
  <si>
    <t>Cause of death</t>
  </si>
  <si>
    <t>Numbers</t>
  </si>
  <si>
    <t>Measles</t>
  </si>
  <si>
    <t>Acute respiratory infection/pneumonia</t>
  </si>
  <si>
    <t>Neoplasms</t>
  </si>
  <si>
    <t>Accidents/Injuries</t>
  </si>
  <si>
    <t>Severe malnutrition</t>
  </si>
  <si>
    <t>Pulmonary tuberculosis</t>
  </si>
  <si>
    <t>HIV/AIDS</t>
  </si>
  <si>
    <t>Cardio-Vascular</t>
  </si>
  <si>
    <t>Chronic obstructive pulmonary 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</si>
</sst>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8" formatCode="0.0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0" fontId="2" fillId="0" borderId="0" xfId="0" applyFont="1"/>
    <xf numFmtId="9" fontId="0" fillId="0" borderId="0" xfId="1" applyFont="1"/>
    <xf numFmtId="164" fontId="0" fillId="0" borderId="0" xfId="1" applyNumberFormat="1" applyFont="1"/>
    <xf numFmtId="0" fontId="0" fillId="2" borderId="0" xfId="0" applyFill="1"/>
    <xf numFmtId="2" fontId="0" fillId="0" borderId="0" xfId="0" applyNumberFormat="1"/>
    <xf numFmtId="168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9"/>
  <sheetViews>
    <sheetView workbookViewId="0">
      <selection activeCell="J24" sqref="J24"/>
    </sheetView>
  </sheetViews>
  <sheetFormatPr defaultRowHeight="13.8" x14ac:dyDescent="0.25"/>
  <cols>
    <col min="2" max="2" width="36" bestFit="1" customWidth="1"/>
  </cols>
  <sheetData>
    <row r="2" spans="2:5" ht="13.95" x14ac:dyDescent="0.25">
      <c r="B2" s="2" t="s">
        <v>60</v>
      </c>
    </row>
    <row r="3" spans="2:5" ht="13.95" x14ac:dyDescent="0.25">
      <c r="B3" t="s">
        <v>0</v>
      </c>
      <c r="C3" t="s">
        <v>1</v>
      </c>
      <c r="D3" t="s">
        <v>2</v>
      </c>
      <c r="E3" t="s">
        <v>3</v>
      </c>
    </row>
    <row r="4" spans="2:5" ht="13.95" x14ac:dyDescent="0.25">
      <c r="B4" t="s">
        <v>4</v>
      </c>
      <c r="C4">
        <v>13</v>
      </c>
      <c r="D4">
        <v>0.08</v>
      </c>
      <c r="E4">
        <v>0.08</v>
      </c>
    </row>
    <row r="5" spans="2:5" ht="13.95" x14ac:dyDescent="0.25">
      <c r="B5" t="s">
        <v>5</v>
      </c>
      <c r="C5" s="1">
        <v>1805</v>
      </c>
      <c r="D5">
        <v>10.61</v>
      </c>
      <c r="E5">
        <v>10.68</v>
      </c>
    </row>
    <row r="6" spans="2:5" ht="13.95" x14ac:dyDescent="0.25">
      <c r="B6" t="s">
        <v>6</v>
      </c>
      <c r="C6" s="1">
        <v>3301</v>
      </c>
      <c r="D6">
        <v>19.399999999999999</v>
      </c>
      <c r="E6">
        <v>30.08</v>
      </c>
    </row>
    <row r="7" spans="2:5" ht="13.95" x14ac:dyDescent="0.25">
      <c r="B7" t="s">
        <v>7</v>
      </c>
      <c r="C7">
        <v>506</v>
      </c>
      <c r="D7">
        <v>2.97</v>
      </c>
      <c r="E7">
        <v>33.06</v>
      </c>
    </row>
    <row r="8" spans="2:5" ht="13.95" x14ac:dyDescent="0.25">
      <c r="B8" t="s">
        <v>8</v>
      </c>
      <c r="C8" s="1">
        <v>2606</v>
      </c>
      <c r="D8">
        <v>15.31</v>
      </c>
      <c r="E8">
        <v>48.37</v>
      </c>
    </row>
    <row r="9" spans="2:5" ht="13.95" x14ac:dyDescent="0.25">
      <c r="B9" t="s">
        <v>9</v>
      </c>
      <c r="C9">
        <v>113</v>
      </c>
      <c r="D9">
        <v>0.66</v>
      </c>
      <c r="E9">
        <v>49.04</v>
      </c>
    </row>
    <row r="10" spans="2:5" ht="13.95" x14ac:dyDescent="0.25">
      <c r="B10" t="s">
        <v>10</v>
      </c>
      <c r="C10">
        <v>172</v>
      </c>
      <c r="D10">
        <v>1.01</v>
      </c>
      <c r="E10">
        <v>50.05</v>
      </c>
    </row>
    <row r="11" spans="2:5" ht="13.95" x14ac:dyDescent="0.25">
      <c r="B11" t="s">
        <v>11</v>
      </c>
      <c r="C11">
        <v>3</v>
      </c>
      <c r="D11">
        <v>0.02</v>
      </c>
      <c r="E11">
        <v>50.06</v>
      </c>
    </row>
    <row r="12" spans="2:5" ht="13.95" x14ac:dyDescent="0.25">
      <c r="B12" t="s">
        <v>12</v>
      </c>
      <c r="C12" s="1">
        <v>2321</v>
      </c>
      <c r="D12">
        <v>13.64</v>
      </c>
      <c r="E12">
        <v>63.7</v>
      </c>
    </row>
    <row r="13" spans="2:5" ht="13.95" x14ac:dyDescent="0.25">
      <c r="B13" t="s">
        <v>13</v>
      </c>
      <c r="C13">
        <v>1</v>
      </c>
      <c r="D13">
        <v>0.01</v>
      </c>
      <c r="E13">
        <v>63.71</v>
      </c>
    </row>
    <row r="14" spans="2:5" ht="13.95" x14ac:dyDescent="0.25">
      <c r="B14" t="s">
        <v>14</v>
      </c>
      <c r="C14">
        <v>6</v>
      </c>
      <c r="D14">
        <v>0.04</v>
      </c>
      <c r="E14">
        <v>63.75</v>
      </c>
    </row>
    <row r="15" spans="2:5" ht="13.95" x14ac:dyDescent="0.25">
      <c r="B15" t="s">
        <v>15</v>
      </c>
      <c r="C15">
        <v>84</v>
      </c>
      <c r="D15">
        <v>0.49</v>
      </c>
      <c r="E15">
        <v>64.239999999999995</v>
      </c>
    </row>
    <row r="16" spans="2:5" ht="13.95" x14ac:dyDescent="0.25">
      <c r="B16" t="s">
        <v>16</v>
      </c>
      <c r="C16">
        <v>14</v>
      </c>
      <c r="D16">
        <v>0.08</v>
      </c>
      <c r="E16">
        <v>64.319999999999993</v>
      </c>
    </row>
    <row r="17" spans="2:5" ht="13.95" x14ac:dyDescent="0.25">
      <c r="B17" t="s">
        <v>17</v>
      </c>
      <c r="C17">
        <v>400</v>
      </c>
      <c r="D17">
        <v>2.35</v>
      </c>
      <c r="E17">
        <v>66.67</v>
      </c>
    </row>
    <row r="18" spans="2:5" ht="13.95" x14ac:dyDescent="0.25">
      <c r="B18" t="s">
        <v>18</v>
      </c>
      <c r="C18">
        <v>652</v>
      </c>
      <c r="D18">
        <v>3.83</v>
      </c>
      <c r="E18">
        <v>70.5</v>
      </c>
    </row>
    <row r="19" spans="2:5" ht="13.95" x14ac:dyDescent="0.25">
      <c r="B19" t="s">
        <v>19</v>
      </c>
      <c r="C19">
        <v>14</v>
      </c>
      <c r="D19">
        <v>0.08</v>
      </c>
      <c r="E19">
        <v>70.59</v>
      </c>
    </row>
    <row r="20" spans="2:5" ht="13.95" x14ac:dyDescent="0.25">
      <c r="B20" t="s">
        <v>20</v>
      </c>
      <c r="C20">
        <v>65</v>
      </c>
      <c r="D20">
        <v>0.38</v>
      </c>
      <c r="E20">
        <v>70.97</v>
      </c>
    </row>
    <row r="21" spans="2:5" ht="13.95" x14ac:dyDescent="0.25">
      <c r="B21" t="s">
        <v>21</v>
      </c>
      <c r="C21">
        <v>452</v>
      </c>
      <c r="D21">
        <v>2.66</v>
      </c>
      <c r="E21">
        <v>73.62</v>
      </c>
    </row>
    <row r="22" spans="2:5" ht="13.95" x14ac:dyDescent="0.25">
      <c r="B22" t="s">
        <v>22</v>
      </c>
      <c r="C22">
        <v>42</v>
      </c>
      <c r="D22">
        <v>0.25</v>
      </c>
      <c r="E22">
        <v>73.87</v>
      </c>
    </row>
    <row r="23" spans="2:5" ht="13.95" x14ac:dyDescent="0.25">
      <c r="B23" t="s">
        <v>23</v>
      </c>
      <c r="C23">
        <v>174</v>
      </c>
      <c r="D23">
        <v>1.02</v>
      </c>
      <c r="E23">
        <v>74.89</v>
      </c>
    </row>
    <row r="24" spans="2:5" ht="13.95" x14ac:dyDescent="0.25">
      <c r="B24" t="s">
        <v>24</v>
      </c>
      <c r="C24">
        <v>101</v>
      </c>
      <c r="D24">
        <v>0.59</v>
      </c>
      <c r="E24">
        <v>75.489999999999995</v>
      </c>
    </row>
    <row r="25" spans="2:5" ht="13.95" x14ac:dyDescent="0.25">
      <c r="B25" t="s">
        <v>25</v>
      </c>
      <c r="C25">
        <v>90</v>
      </c>
      <c r="D25">
        <v>0.53</v>
      </c>
      <c r="E25">
        <v>76.02</v>
      </c>
    </row>
    <row r="26" spans="2:5" ht="13.95" x14ac:dyDescent="0.25">
      <c r="B26" t="s">
        <v>26</v>
      </c>
      <c r="C26">
        <v>289</v>
      </c>
      <c r="D26">
        <v>1.7</v>
      </c>
      <c r="E26">
        <v>77.72</v>
      </c>
    </row>
    <row r="27" spans="2:5" ht="13.95" x14ac:dyDescent="0.25">
      <c r="B27" t="s">
        <v>27</v>
      </c>
      <c r="C27">
        <v>49</v>
      </c>
      <c r="D27">
        <v>0.28999999999999998</v>
      </c>
      <c r="E27">
        <v>78</v>
      </c>
    </row>
    <row r="28" spans="2:5" ht="13.95" x14ac:dyDescent="0.25">
      <c r="B28" t="s">
        <v>28</v>
      </c>
      <c r="C28">
        <v>821</v>
      </c>
      <c r="D28">
        <v>4.82</v>
      </c>
      <c r="E28">
        <v>82.83</v>
      </c>
    </row>
    <row r="29" spans="2:5" ht="13.95" x14ac:dyDescent="0.25">
      <c r="B29" t="s">
        <v>86</v>
      </c>
      <c r="C29">
        <v>278</v>
      </c>
      <c r="D29">
        <v>1.63</v>
      </c>
      <c r="E29">
        <v>84.46</v>
      </c>
    </row>
    <row r="30" spans="2:5" ht="13.95" x14ac:dyDescent="0.25">
      <c r="B30" t="s">
        <v>30</v>
      </c>
      <c r="C30">
        <v>144</v>
      </c>
      <c r="D30">
        <v>0.85</v>
      </c>
      <c r="E30">
        <v>85.31</v>
      </c>
    </row>
    <row r="31" spans="2:5" ht="13.95" x14ac:dyDescent="0.25">
      <c r="B31" t="s">
        <v>31</v>
      </c>
      <c r="C31">
        <v>605</v>
      </c>
      <c r="D31">
        <v>3.56</v>
      </c>
      <c r="E31">
        <v>88.86</v>
      </c>
    </row>
    <row r="32" spans="2:5" x14ac:dyDescent="0.25">
      <c r="B32" t="s">
        <v>32</v>
      </c>
      <c r="C32">
        <v>108</v>
      </c>
      <c r="D32">
        <v>0.63</v>
      </c>
      <c r="E32">
        <v>89.5</v>
      </c>
    </row>
    <row r="33" spans="2:5" x14ac:dyDescent="0.25">
      <c r="B33" t="s">
        <v>33</v>
      </c>
      <c r="C33">
        <v>86</v>
      </c>
      <c r="D33">
        <v>0.51</v>
      </c>
      <c r="E33">
        <v>90</v>
      </c>
    </row>
    <row r="34" spans="2:5" x14ac:dyDescent="0.25">
      <c r="B34" t="s">
        <v>34</v>
      </c>
      <c r="C34">
        <v>51</v>
      </c>
      <c r="D34">
        <v>0.3</v>
      </c>
      <c r="E34">
        <v>90.3</v>
      </c>
    </row>
    <row r="35" spans="2:5" x14ac:dyDescent="0.25">
      <c r="B35" t="s">
        <v>35</v>
      </c>
      <c r="C35">
        <v>5</v>
      </c>
      <c r="D35">
        <v>0.03</v>
      </c>
      <c r="E35">
        <v>90.33</v>
      </c>
    </row>
    <row r="36" spans="2:5" x14ac:dyDescent="0.25">
      <c r="B36" t="s">
        <v>36</v>
      </c>
      <c r="C36">
        <v>5</v>
      </c>
      <c r="D36">
        <v>0.03</v>
      </c>
      <c r="E36">
        <v>90.36</v>
      </c>
    </row>
    <row r="37" spans="2:5" x14ac:dyDescent="0.25">
      <c r="B37" t="s">
        <v>37</v>
      </c>
      <c r="C37">
        <v>37</v>
      </c>
      <c r="D37">
        <v>0.22</v>
      </c>
      <c r="E37">
        <v>90.58</v>
      </c>
    </row>
    <row r="38" spans="2:5" x14ac:dyDescent="0.25">
      <c r="B38" t="s">
        <v>38</v>
      </c>
      <c r="C38">
        <v>8</v>
      </c>
      <c r="D38">
        <v>0.05</v>
      </c>
      <c r="E38">
        <v>90.63</v>
      </c>
    </row>
    <row r="39" spans="2:5" x14ac:dyDescent="0.25">
      <c r="B39" t="s">
        <v>39</v>
      </c>
      <c r="C39">
        <v>9</v>
      </c>
      <c r="D39">
        <v>0.05</v>
      </c>
      <c r="E39">
        <v>90.68</v>
      </c>
    </row>
    <row r="40" spans="2:5" x14ac:dyDescent="0.25">
      <c r="B40" t="s">
        <v>40</v>
      </c>
      <c r="C40">
        <v>6</v>
      </c>
      <c r="D40">
        <v>0.04</v>
      </c>
      <c r="E40">
        <v>90.71</v>
      </c>
    </row>
    <row r="41" spans="2:5" x14ac:dyDescent="0.25">
      <c r="B41" t="s">
        <v>41</v>
      </c>
      <c r="C41">
        <v>57</v>
      </c>
      <c r="D41">
        <v>0.33</v>
      </c>
      <c r="E41">
        <v>91.05</v>
      </c>
    </row>
    <row r="42" spans="2:5" x14ac:dyDescent="0.25">
      <c r="B42" t="s">
        <v>42</v>
      </c>
      <c r="C42">
        <v>153</v>
      </c>
      <c r="D42">
        <v>0.9</v>
      </c>
      <c r="E42">
        <v>91.95</v>
      </c>
    </row>
    <row r="43" spans="2:5" x14ac:dyDescent="0.25">
      <c r="B43" t="s">
        <v>43</v>
      </c>
      <c r="C43">
        <v>188</v>
      </c>
      <c r="D43">
        <v>1.1000000000000001</v>
      </c>
      <c r="E43">
        <v>93.05</v>
      </c>
    </row>
    <row r="44" spans="2:5" x14ac:dyDescent="0.25">
      <c r="B44" t="s">
        <v>44</v>
      </c>
      <c r="C44">
        <v>82</v>
      </c>
      <c r="D44">
        <v>0.48</v>
      </c>
      <c r="E44">
        <v>93.54</v>
      </c>
    </row>
    <row r="45" spans="2:5" x14ac:dyDescent="0.25">
      <c r="B45" t="s">
        <v>45</v>
      </c>
      <c r="C45">
        <v>21</v>
      </c>
      <c r="D45">
        <v>0.12</v>
      </c>
      <c r="E45">
        <v>93.66</v>
      </c>
    </row>
    <row r="46" spans="2:5" x14ac:dyDescent="0.25">
      <c r="B46" t="s">
        <v>46</v>
      </c>
      <c r="C46">
        <v>79</v>
      </c>
      <c r="D46">
        <v>0.46</v>
      </c>
      <c r="E46">
        <v>94.12</v>
      </c>
    </row>
    <row r="47" spans="2:5" x14ac:dyDescent="0.25">
      <c r="B47" t="s">
        <v>47</v>
      </c>
      <c r="C47">
        <v>79</v>
      </c>
      <c r="D47">
        <v>0.46</v>
      </c>
      <c r="E47">
        <v>94.59</v>
      </c>
    </row>
    <row r="48" spans="2:5" x14ac:dyDescent="0.25">
      <c r="B48" t="s">
        <v>48</v>
      </c>
      <c r="C48">
        <v>41</v>
      </c>
      <c r="D48">
        <v>0.24</v>
      </c>
      <c r="E48">
        <v>94.83</v>
      </c>
    </row>
    <row r="49" spans="2:5" x14ac:dyDescent="0.25">
      <c r="B49" t="s">
        <v>49</v>
      </c>
      <c r="C49">
        <v>128</v>
      </c>
      <c r="D49">
        <v>0.75</v>
      </c>
      <c r="E49">
        <v>95.58</v>
      </c>
    </row>
    <row r="50" spans="2:5" x14ac:dyDescent="0.25">
      <c r="B50" t="s">
        <v>50</v>
      </c>
      <c r="C50">
        <v>43</v>
      </c>
      <c r="D50">
        <v>0.25</v>
      </c>
      <c r="E50">
        <v>95.83</v>
      </c>
    </row>
    <row r="51" spans="2:5" x14ac:dyDescent="0.25">
      <c r="B51" t="s">
        <v>51</v>
      </c>
      <c r="C51">
        <v>71</v>
      </c>
      <c r="D51">
        <v>0.42</v>
      </c>
      <c r="E51">
        <v>96.25</v>
      </c>
    </row>
    <row r="52" spans="2:5" x14ac:dyDescent="0.25">
      <c r="B52" t="s">
        <v>52</v>
      </c>
      <c r="C52">
        <v>40</v>
      </c>
      <c r="D52">
        <v>0.24</v>
      </c>
      <c r="E52">
        <v>96.49</v>
      </c>
    </row>
    <row r="53" spans="2:5" x14ac:dyDescent="0.25">
      <c r="B53" t="s">
        <v>53</v>
      </c>
      <c r="C53">
        <v>11</v>
      </c>
      <c r="D53">
        <v>0.06</v>
      </c>
      <c r="E53">
        <v>96.55</v>
      </c>
    </row>
    <row r="54" spans="2:5" x14ac:dyDescent="0.25">
      <c r="B54" t="s">
        <v>54</v>
      </c>
      <c r="C54">
        <v>8</v>
      </c>
      <c r="D54">
        <v>0.05</v>
      </c>
      <c r="E54">
        <v>96.6</v>
      </c>
    </row>
    <row r="55" spans="2:5" x14ac:dyDescent="0.25">
      <c r="B55" t="s">
        <v>55</v>
      </c>
      <c r="C55">
        <v>53</v>
      </c>
      <c r="D55">
        <v>0.31</v>
      </c>
      <c r="E55">
        <v>96.91</v>
      </c>
    </row>
    <row r="56" spans="2:5" x14ac:dyDescent="0.25">
      <c r="B56" t="s">
        <v>56</v>
      </c>
      <c r="C56">
        <v>205</v>
      </c>
      <c r="D56">
        <v>1.2</v>
      </c>
      <c r="E56">
        <v>98.11</v>
      </c>
    </row>
    <row r="57" spans="2:5" x14ac:dyDescent="0.25">
      <c r="B57" t="s">
        <v>57</v>
      </c>
      <c r="C57">
        <v>7</v>
      </c>
      <c r="D57">
        <v>0.04</v>
      </c>
      <c r="E57">
        <v>98.15</v>
      </c>
    </row>
    <row r="58" spans="2:5" x14ac:dyDescent="0.25">
      <c r="B58" t="s">
        <v>58</v>
      </c>
      <c r="C58">
        <v>30</v>
      </c>
      <c r="D58">
        <v>0.18</v>
      </c>
      <c r="E58">
        <v>98.33</v>
      </c>
    </row>
    <row r="59" spans="2:5" x14ac:dyDescent="0.25">
      <c r="B59" t="s">
        <v>59</v>
      </c>
      <c r="C59">
        <v>284</v>
      </c>
      <c r="D59">
        <v>1.67</v>
      </c>
      <c r="E59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tabSelected="1" zoomScale="90" zoomScaleNormal="90" workbookViewId="0">
      <selection activeCell="B26" sqref="B26"/>
    </sheetView>
  </sheetViews>
  <sheetFormatPr defaultRowHeight="13.8" x14ac:dyDescent="0.25"/>
  <cols>
    <col min="2" max="2" width="35.59765625" customWidth="1"/>
    <col min="8" max="8" width="32.8984375" bestFit="1" customWidth="1"/>
  </cols>
  <sheetData>
    <row r="2" spans="2:10" x14ac:dyDescent="0.25">
      <c r="B2" s="2" t="s">
        <v>62</v>
      </c>
    </row>
    <row r="3" spans="2:10" x14ac:dyDescent="0.25">
      <c r="B3" t="s">
        <v>5</v>
      </c>
      <c r="C3">
        <v>9</v>
      </c>
      <c r="D3" s="6">
        <v>1.5652173913043479</v>
      </c>
      <c r="E3" s="6">
        <f>D3</f>
        <v>1.5652173913043479</v>
      </c>
      <c r="H3" s="2" t="s">
        <v>76</v>
      </c>
      <c r="I3" s="2" t="s">
        <v>77</v>
      </c>
      <c r="J3" s="2" t="s">
        <v>2</v>
      </c>
    </row>
    <row r="4" spans="2:10" x14ac:dyDescent="0.25">
      <c r="B4" t="s">
        <v>6</v>
      </c>
      <c r="C4">
        <v>3</v>
      </c>
      <c r="D4" s="6">
        <v>0.52173913043478271</v>
      </c>
      <c r="E4" s="6">
        <f>D4+E3</f>
        <v>2.0869565217391308</v>
      </c>
      <c r="H4" t="s">
        <v>68</v>
      </c>
      <c r="I4">
        <v>169</v>
      </c>
      <c r="J4" s="3">
        <f t="shared" ref="J4:J9" si="0">I4/$I$18</f>
        <v>0.29391304347826086</v>
      </c>
    </row>
    <row r="5" spans="2:10" x14ac:dyDescent="0.25">
      <c r="B5" t="s">
        <v>7</v>
      </c>
      <c r="C5">
        <v>3</v>
      </c>
      <c r="D5" s="6">
        <v>0.52173913043478271</v>
      </c>
      <c r="E5" s="6">
        <f t="shared" ref="E5:E15" si="1">D5+E4</f>
        <v>2.6086956521739135</v>
      </c>
      <c r="H5" t="s">
        <v>69</v>
      </c>
      <c r="I5">
        <v>145</v>
      </c>
      <c r="J5" s="3">
        <f t="shared" si="0"/>
        <v>0.25217391304347825</v>
      </c>
    </row>
    <row r="6" spans="2:10" x14ac:dyDescent="0.25">
      <c r="B6" t="s">
        <v>8</v>
      </c>
      <c r="C6">
        <v>9</v>
      </c>
      <c r="D6" s="6">
        <v>1.5652173913043479</v>
      </c>
      <c r="E6" s="6">
        <f t="shared" si="1"/>
        <v>4.1739130434782616</v>
      </c>
      <c r="H6" t="s">
        <v>70</v>
      </c>
      <c r="I6">
        <v>79</v>
      </c>
      <c r="J6" s="3">
        <f t="shared" si="0"/>
        <v>0.13739130434782609</v>
      </c>
    </row>
    <row r="7" spans="2:10" x14ac:dyDescent="0.25">
      <c r="B7" t="s">
        <v>10</v>
      </c>
      <c r="C7">
        <v>16</v>
      </c>
      <c r="D7" s="6">
        <v>2.7826086956521738</v>
      </c>
      <c r="E7" s="6">
        <f t="shared" si="1"/>
        <v>6.9565217391304355</v>
      </c>
      <c r="H7" t="s">
        <v>71</v>
      </c>
      <c r="I7">
        <v>53</v>
      </c>
      <c r="J7" s="3">
        <f t="shared" si="0"/>
        <v>9.2173913043478259E-2</v>
      </c>
    </row>
    <row r="8" spans="2:10" x14ac:dyDescent="0.25">
      <c r="B8" t="s">
        <v>27</v>
      </c>
      <c r="C8">
        <v>1</v>
      </c>
      <c r="D8" s="6">
        <v>0.17391304347826086</v>
      </c>
      <c r="E8" s="6">
        <f t="shared" si="1"/>
        <v>7.1304347826086962</v>
      </c>
      <c r="H8" t="s">
        <v>72</v>
      </c>
      <c r="I8">
        <v>16</v>
      </c>
      <c r="J8" s="3">
        <f t="shared" si="0"/>
        <v>2.782608695652174E-2</v>
      </c>
    </row>
    <row r="9" spans="2:10" x14ac:dyDescent="0.25">
      <c r="B9" t="s">
        <v>31</v>
      </c>
      <c r="C9">
        <v>2</v>
      </c>
      <c r="D9" s="6">
        <v>0.34782608695652173</v>
      </c>
      <c r="E9" s="6">
        <f t="shared" si="1"/>
        <v>7.4782608695652177</v>
      </c>
      <c r="H9" t="s">
        <v>75</v>
      </c>
      <c r="I9">
        <v>113</v>
      </c>
      <c r="J9" s="3">
        <f t="shared" si="0"/>
        <v>0.19652173913043477</v>
      </c>
    </row>
    <row r="10" spans="2:10" x14ac:dyDescent="0.25">
      <c r="B10" t="s">
        <v>41</v>
      </c>
      <c r="C10">
        <v>53</v>
      </c>
      <c r="D10" s="6">
        <v>9.2173913043478262</v>
      </c>
      <c r="E10" s="6">
        <f t="shared" si="1"/>
        <v>16.695652173913043</v>
      </c>
      <c r="J10" s="3"/>
    </row>
    <row r="11" spans="2:10" x14ac:dyDescent="0.25">
      <c r="B11" t="s">
        <v>42</v>
      </c>
      <c r="C11">
        <v>145</v>
      </c>
      <c r="D11" s="6">
        <v>25.217391304347824</v>
      </c>
      <c r="E11" s="6">
        <f t="shared" si="1"/>
        <v>41.913043478260867</v>
      </c>
      <c r="J11" s="3"/>
    </row>
    <row r="12" spans="2:10" x14ac:dyDescent="0.25">
      <c r="B12" t="s">
        <v>43</v>
      </c>
      <c r="C12">
        <v>169</v>
      </c>
      <c r="D12" s="6">
        <v>29.391304347826086</v>
      </c>
      <c r="E12" s="6">
        <f t="shared" si="1"/>
        <v>71.304347826086953</v>
      </c>
      <c r="J12" s="3"/>
    </row>
    <row r="13" spans="2:10" x14ac:dyDescent="0.25">
      <c r="B13" t="s">
        <v>44</v>
      </c>
      <c r="C13">
        <v>79</v>
      </c>
      <c r="D13" s="6">
        <v>13.739130434782609</v>
      </c>
      <c r="E13" s="6">
        <f t="shared" si="1"/>
        <v>85.043478260869563</v>
      </c>
      <c r="J13" s="3"/>
    </row>
    <row r="14" spans="2:10" x14ac:dyDescent="0.25">
      <c r="B14" t="s">
        <v>45</v>
      </c>
      <c r="C14">
        <v>10</v>
      </c>
      <c r="D14" s="6">
        <v>1.7391304347826086</v>
      </c>
      <c r="E14" s="6">
        <f t="shared" si="1"/>
        <v>86.782608695652172</v>
      </c>
      <c r="J14" s="3"/>
    </row>
    <row r="15" spans="2:10" x14ac:dyDescent="0.25">
      <c r="B15" t="s">
        <v>46</v>
      </c>
      <c r="C15">
        <v>76</v>
      </c>
      <c r="D15" s="6">
        <v>13.217391304347824</v>
      </c>
      <c r="E15" s="6">
        <f t="shared" si="1"/>
        <v>100</v>
      </c>
      <c r="J15" s="3"/>
    </row>
    <row r="16" spans="2:10" x14ac:dyDescent="0.25">
      <c r="B16" s="5"/>
      <c r="C16" s="5"/>
      <c r="D16" s="5"/>
      <c r="E16" s="5"/>
      <c r="J16" s="3"/>
    </row>
    <row r="17" spans="2:9" x14ac:dyDescent="0.25">
      <c r="B17" s="5"/>
      <c r="C17" s="5"/>
      <c r="D17" s="5"/>
      <c r="E17" s="5"/>
    </row>
    <row r="18" spans="2:9" x14ac:dyDescent="0.25">
      <c r="I18">
        <f>SUM(I4:I15)</f>
        <v>575</v>
      </c>
    </row>
    <row r="20" spans="2:9" x14ac:dyDescent="0.25">
      <c r="D20" s="4"/>
      <c r="G20" s="7"/>
    </row>
    <row r="21" spans="2:9" x14ac:dyDescent="0.25">
      <c r="D21" s="4"/>
      <c r="G21" s="7"/>
    </row>
    <row r="22" spans="2:9" x14ac:dyDescent="0.25">
      <c r="D22" s="4"/>
      <c r="G22" s="7"/>
    </row>
    <row r="23" spans="2:9" x14ac:dyDescent="0.25">
      <c r="D23" s="4"/>
      <c r="G23" s="7"/>
    </row>
    <row r="24" spans="2:9" x14ac:dyDescent="0.25">
      <c r="D24" s="4"/>
      <c r="G24" s="7"/>
    </row>
    <row r="25" spans="2:9" x14ac:dyDescent="0.25">
      <c r="D25" s="4"/>
      <c r="G25" s="7"/>
    </row>
    <row r="26" spans="2:9" x14ac:dyDescent="0.25">
      <c r="D26" s="4"/>
      <c r="G26" s="7"/>
    </row>
    <row r="27" spans="2:9" x14ac:dyDescent="0.25">
      <c r="D27" s="4"/>
      <c r="G27" s="7"/>
    </row>
    <row r="28" spans="2:9" x14ac:dyDescent="0.25">
      <c r="D28" s="4"/>
      <c r="G28" s="7"/>
    </row>
    <row r="29" spans="2:9" x14ac:dyDescent="0.25">
      <c r="D29" s="4"/>
      <c r="G29" s="7"/>
    </row>
    <row r="30" spans="2:9" x14ac:dyDescent="0.25">
      <c r="D30" s="4"/>
      <c r="G30" s="7"/>
    </row>
    <row r="31" spans="2:9" x14ac:dyDescent="0.25">
      <c r="D31" s="4"/>
      <c r="G31" s="7"/>
    </row>
    <row r="32" spans="2:9" x14ac:dyDescent="0.25">
      <c r="D32" s="4"/>
      <c r="G32" s="7"/>
    </row>
    <row r="33" spans="4:4" x14ac:dyDescent="0.25">
      <c r="D33" s="4"/>
    </row>
    <row r="34" spans="4:4" x14ac:dyDescent="0.25">
      <c r="D34" s="4"/>
    </row>
  </sheetData>
  <sortState ref="H4:I16">
    <sortCondition descending="1" ref="I4:I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workbookViewId="0">
      <selection activeCell="H15" sqref="H15"/>
    </sheetView>
  </sheetViews>
  <sheetFormatPr defaultRowHeight="13.8" x14ac:dyDescent="0.25"/>
  <cols>
    <col min="2" max="2" width="33.19921875" bestFit="1" customWidth="1"/>
    <col min="8" max="8" width="33.19921875" bestFit="1" customWidth="1"/>
  </cols>
  <sheetData>
    <row r="2" spans="2:10" x14ac:dyDescent="0.25">
      <c r="B2" s="2" t="s">
        <v>63</v>
      </c>
    </row>
    <row r="3" spans="2:10" x14ac:dyDescent="0.25">
      <c r="B3" t="s">
        <v>4</v>
      </c>
      <c r="C3">
        <v>5</v>
      </c>
      <c r="D3">
        <v>0.23</v>
      </c>
      <c r="E3">
        <v>0.23</v>
      </c>
      <c r="H3" s="2" t="s">
        <v>76</v>
      </c>
      <c r="I3" s="2" t="s">
        <v>77</v>
      </c>
      <c r="J3" s="2" t="s">
        <v>2</v>
      </c>
    </row>
    <row r="4" spans="2:10" x14ac:dyDescent="0.25">
      <c r="B4" t="s">
        <v>5</v>
      </c>
      <c r="C4">
        <v>739</v>
      </c>
      <c r="D4">
        <v>34.090000000000003</v>
      </c>
      <c r="E4">
        <v>34.32</v>
      </c>
      <c r="H4" t="s">
        <v>79</v>
      </c>
      <c r="I4">
        <v>739</v>
      </c>
      <c r="J4" s="3">
        <f>I4/$I$32</f>
        <v>0.34086715867158673</v>
      </c>
    </row>
    <row r="5" spans="2:10" x14ac:dyDescent="0.25">
      <c r="B5" t="s">
        <v>6</v>
      </c>
      <c r="C5">
        <v>277</v>
      </c>
      <c r="D5">
        <v>12.78</v>
      </c>
      <c r="E5">
        <v>47.09</v>
      </c>
      <c r="H5" t="s">
        <v>73</v>
      </c>
      <c r="I5">
        <v>672</v>
      </c>
      <c r="J5" s="3">
        <f t="shared" ref="J5:J7" si="0">I5/$I$32</f>
        <v>0.30996309963099633</v>
      </c>
    </row>
    <row r="6" spans="2:10" x14ac:dyDescent="0.25">
      <c r="B6" t="s">
        <v>7</v>
      </c>
      <c r="C6">
        <v>209</v>
      </c>
      <c r="D6">
        <v>9.64</v>
      </c>
      <c r="E6">
        <v>56.73</v>
      </c>
      <c r="H6" t="s">
        <v>84</v>
      </c>
      <c r="I6">
        <v>277</v>
      </c>
      <c r="J6" s="3">
        <f t="shared" si="0"/>
        <v>0.12776752767527674</v>
      </c>
    </row>
    <row r="7" spans="2:10" x14ac:dyDescent="0.25">
      <c r="B7" t="s">
        <v>8</v>
      </c>
      <c r="C7">
        <v>672</v>
      </c>
      <c r="D7">
        <v>31</v>
      </c>
      <c r="E7">
        <v>87.73</v>
      </c>
      <c r="H7" t="s">
        <v>74</v>
      </c>
      <c r="I7">
        <v>209</v>
      </c>
      <c r="J7" s="3">
        <f t="shared" si="0"/>
        <v>9.640221402214022E-2</v>
      </c>
    </row>
    <row r="8" spans="2:10" x14ac:dyDescent="0.25">
      <c r="B8" t="s">
        <v>9</v>
      </c>
      <c r="C8">
        <v>56</v>
      </c>
      <c r="D8">
        <v>2.58</v>
      </c>
      <c r="E8">
        <v>90.31</v>
      </c>
      <c r="H8" t="s">
        <v>78</v>
      </c>
      <c r="I8">
        <v>56</v>
      </c>
      <c r="J8" s="3">
        <f>I8/$I$32</f>
        <v>2.5830258302583026E-2</v>
      </c>
    </row>
    <row r="9" spans="2:10" x14ac:dyDescent="0.25">
      <c r="B9" t="s">
        <v>10</v>
      </c>
      <c r="C9">
        <v>48</v>
      </c>
      <c r="D9">
        <v>2.21</v>
      </c>
      <c r="E9">
        <v>92.53</v>
      </c>
      <c r="H9" t="s">
        <v>75</v>
      </c>
      <c r="I9">
        <v>215</v>
      </c>
      <c r="J9" s="3">
        <f>I9/$I$32</f>
        <v>9.9169741697416977E-2</v>
      </c>
    </row>
    <row r="10" spans="2:10" x14ac:dyDescent="0.25">
      <c r="B10" t="s">
        <v>11</v>
      </c>
      <c r="C10">
        <v>2</v>
      </c>
      <c r="D10">
        <v>0.09</v>
      </c>
      <c r="E10">
        <v>92.62</v>
      </c>
      <c r="J10" s="3"/>
    </row>
    <row r="11" spans="2:10" x14ac:dyDescent="0.25">
      <c r="B11" t="s">
        <v>15</v>
      </c>
      <c r="C11">
        <v>3</v>
      </c>
      <c r="D11">
        <v>0.14000000000000001</v>
      </c>
      <c r="E11">
        <v>92.76</v>
      </c>
      <c r="J11" s="3"/>
    </row>
    <row r="12" spans="2:10" x14ac:dyDescent="0.25">
      <c r="B12" t="s">
        <v>23</v>
      </c>
      <c r="C12">
        <v>20</v>
      </c>
      <c r="D12">
        <v>0.92</v>
      </c>
      <c r="E12">
        <v>93.68</v>
      </c>
      <c r="J12" s="3"/>
    </row>
    <row r="13" spans="2:10" x14ac:dyDescent="0.25">
      <c r="B13" t="s">
        <v>27</v>
      </c>
      <c r="C13">
        <v>13</v>
      </c>
      <c r="D13">
        <v>0.6</v>
      </c>
      <c r="E13">
        <v>94.28</v>
      </c>
      <c r="J13" s="3"/>
    </row>
    <row r="14" spans="2:10" x14ac:dyDescent="0.25">
      <c r="B14" t="s">
        <v>31</v>
      </c>
      <c r="C14">
        <v>61</v>
      </c>
      <c r="D14">
        <v>2.81</v>
      </c>
      <c r="E14">
        <v>97.09</v>
      </c>
      <c r="J14" s="3"/>
    </row>
    <row r="15" spans="2:10" x14ac:dyDescent="0.25">
      <c r="B15" t="s">
        <v>34</v>
      </c>
      <c r="C15">
        <v>2</v>
      </c>
      <c r="D15">
        <v>0.09</v>
      </c>
      <c r="E15">
        <v>97.19</v>
      </c>
      <c r="J15" s="3"/>
    </row>
    <row r="16" spans="2:10" x14ac:dyDescent="0.25">
      <c r="B16" t="s">
        <v>41</v>
      </c>
      <c r="C16">
        <v>3</v>
      </c>
      <c r="D16">
        <v>0.14000000000000001</v>
      </c>
      <c r="E16">
        <v>97.32</v>
      </c>
      <c r="J16" s="3"/>
    </row>
    <row r="17" spans="2:10" x14ac:dyDescent="0.25">
      <c r="B17" t="s">
        <v>42</v>
      </c>
      <c r="C17">
        <v>7</v>
      </c>
      <c r="D17">
        <v>0.32</v>
      </c>
      <c r="E17">
        <v>97.65</v>
      </c>
      <c r="J17" s="3"/>
    </row>
    <row r="18" spans="2:10" x14ac:dyDescent="0.25">
      <c r="B18" t="s">
        <v>43</v>
      </c>
      <c r="C18">
        <v>15</v>
      </c>
      <c r="D18">
        <v>0.69</v>
      </c>
      <c r="E18">
        <v>98.34</v>
      </c>
      <c r="J18" s="3"/>
    </row>
    <row r="19" spans="2:10" x14ac:dyDescent="0.25">
      <c r="B19" t="s">
        <v>44</v>
      </c>
      <c r="C19">
        <v>3</v>
      </c>
      <c r="D19">
        <v>0.14000000000000001</v>
      </c>
      <c r="E19">
        <v>98.48</v>
      </c>
      <c r="J19" s="3"/>
    </row>
    <row r="20" spans="2:10" x14ac:dyDescent="0.25">
      <c r="B20" t="s">
        <v>45</v>
      </c>
      <c r="C20">
        <v>11</v>
      </c>
      <c r="D20">
        <v>0.51</v>
      </c>
      <c r="E20">
        <v>98.99</v>
      </c>
      <c r="J20" s="3"/>
    </row>
    <row r="21" spans="2:10" x14ac:dyDescent="0.25">
      <c r="B21" t="s">
        <v>46</v>
      </c>
      <c r="C21">
        <v>1</v>
      </c>
      <c r="D21">
        <v>0.05</v>
      </c>
      <c r="E21">
        <v>99.03</v>
      </c>
      <c r="J21" s="3"/>
    </row>
    <row r="22" spans="2:10" x14ac:dyDescent="0.25">
      <c r="B22" t="s">
        <v>48</v>
      </c>
      <c r="C22">
        <v>1</v>
      </c>
      <c r="D22">
        <v>0.05</v>
      </c>
      <c r="E22">
        <v>99.08</v>
      </c>
      <c r="J22" s="3"/>
    </row>
    <row r="23" spans="2:10" x14ac:dyDescent="0.25">
      <c r="B23" t="s">
        <v>49</v>
      </c>
      <c r="C23">
        <v>1</v>
      </c>
      <c r="D23">
        <v>0.05</v>
      </c>
      <c r="E23">
        <v>99.12</v>
      </c>
      <c r="J23" s="3"/>
    </row>
    <row r="24" spans="2:10" x14ac:dyDescent="0.25">
      <c r="B24" t="s">
        <v>50</v>
      </c>
      <c r="C24">
        <v>1</v>
      </c>
      <c r="D24">
        <v>0.05</v>
      </c>
      <c r="E24">
        <v>99.17</v>
      </c>
      <c r="J24" s="3"/>
    </row>
    <row r="25" spans="2:10" x14ac:dyDescent="0.25">
      <c r="B25" t="s">
        <v>51</v>
      </c>
      <c r="C25">
        <v>2</v>
      </c>
      <c r="D25">
        <v>0.09</v>
      </c>
      <c r="E25">
        <v>99.26</v>
      </c>
      <c r="J25" s="3"/>
    </row>
    <row r="26" spans="2:10" x14ac:dyDescent="0.25">
      <c r="B26" t="s">
        <v>52</v>
      </c>
      <c r="C26">
        <v>8</v>
      </c>
      <c r="D26">
        <v>0.37</v>
      </c>
      <c r="E26">
        <v>99.63</v>
      </c>
      <c r="J26" s="3"/>
    </row>
    <row r="27" spans="2:10" x14ac:dyDescent="0.25">
      <c r="B27" t="s">
        <v>53</v>
      </c>
      <c r="C27">
        <v>2</v>
      </c>
      <c r="D27">
        <v>0.09</v>
      </c>
      <c r="E27">
        <v>99.72</v>
      </c>
      <c r="J27" s="3"/>
    </row>
    <row r="28" spans="2:10" x14ac:dyDescent="0.25">
      <c r="B28" t="s">
        <v>56</v>
      </c>
      <c r="C28">
        <v>1</v>
      </c>
      <c r="D28">
        <v>0.05</v>
      </c>
      <c r="E28">
        <v>99.77</v>
      </c>
      <c r="J28" s="3"/>
    </row>
    <row r="29" spans="2:10" x14ac:dyDescent="0.25">
      <c r="B29" t="s">
        <v>58</v>
      </c>
      <c r="C29">
        <v>5</v>
      </c>
      <c r="D29">
        <v>0.23</v>
      </c>
      <c r="E29">
        <v>100</v>
      </c>
      <c r="J29" s="3"/>
    </row>
    <row r="30" spans="2:10" x14ac:dyDescent="0.25">
      <c r="J30" s="3"/>
    </row>
    <row r="32" spans="2:10" x14ac:dyDescent="0.25">
      <c r="I32">
        <f>SUM(I4:I30)</f>
        <v>2168</v>
      </c>
    </row>
  </sheetData>
  <sortState ref="H4:I30">
    <sortCondition descending="1" ref="I4:I3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workbookViewId="0">
      <selection activeCell="B3" sqref="B3:E3"/>
    </sheetView>
  </sheetViews>
  <sheetFormatPr defaultRowHeight="13.8" x14ac:dyDescent="0.25"/>
  <cols>
    <col min="2" max="2" width="33.19921875" bestFit="1" customWidth="1"/>
    <col min="9" max="9" width="33.19921875" bestFit="1" customWidth="1"/>
  </cols>
  <sheetData>
    <row r="2" spans="2:11" x14ac:dyDescent="0.25">
      <c r="B2" s="2" t="s">
        <v>67</v>
      </c>
    </row>
    <row r="3" spans="2:11" x14ac:dyDescent="0.25">
      <c r="B3" t="s">
        <v>4</v>
      </c>
      <c r="C3">
        <v>3</v>
      </c>
      <c r="D3">
        <v>0.11</v>
      </c>
      <c r="E3">
        <v>0.11</v>
      </c>
    </row>
    <row r="4" spans="2:11" x14ac:dyDescent="0.25">
      <c r="B4" t="s">
        <v>5</v>
      </c>
      <c r="C4">
        <v>272</v>
      </c>
      <c r="D4">
        <v>9.9700000000000006</v>
      </c>
      <c r="E4">
        <v>10.08</v>
      </c>
      <c r="I4" t="s">
        <v>73</v>
      </c>
      <c r="J4" s="1">
        <v>1162</v>
      </c>
      <c r="K4" s="3">
        <f t="shared" ref="K4:K9" si="0">J4/$J$10</f>
        <v>0.42579699523635028</v>
      </c>
    </row>
    <row r="5" spans="2:11" x14ac:dyDescent="0.25">
      <c r="B5" t="s">
        <v>6</v>
      </c>
      <c r="C5">
        <v>686</v>
      </c>
      <c r="D5">
        <v>25.14</v>
      </c>
      <c r="E5">
        <v>35.21</v>
      </c>
      <c r="I5" t="s">
        <v>84</v>
      </c>
      <c r="J5">
        <v>686</v>
      </c>
      <c r="K5" s="3">
        <f t="shared" si="0"/>
        <v>0.25137412971784534</v>
      </c>
    </row>
    <row r="6" spans="2:11" x14ac:dyDescent="0.25">
      <c r="B6" t="s">
        <v>7</v>
      </c>
      <c r="C6">
        <v>195</v>
      </c>
      <c r="D6">
        <v>7.15</v>
      </c>
      <c r="E6">
        <v>42.36</v>
      </c>
      <c r="I6" t="s">
        <v>79</v>
      </c>
      <c r="J6">
        <v>272</v>
      </c>
      <c r="K6" s="3">
        <f t="shared" si="0"/>
        <v>9.9670208867717117E-2</v>
      </c>
    </row>
    <row r="7" spans="2:11" x14ac:dyDescent="0.25">
      <c r="B7" t="s">
        <v>8</v>
      </c>
      <c r="C7" s="1">
        <v>1162</v>
      </c>
      <c r="D7">
        <v>42.58</v>
      </c>
      <c r="E7">
        <v>84.94</v>
      </c>
      <c r="I7" t="s">
        <v>74</v>
      </c>
      <c r="J7">
        <v>195</v>
      </c>
      <c r="K7" s="3">
        <f t="shared" si="0"/>
        <v>7.1454745327958966E-2</v>
      </c>
    </row>
    <row r="8" spans="2:11" x14ac:dyDescent="0.25">
      <c r="B8" t="s">
        <v>9</v>
      </c>
      <c r="C8">
        <v>55</v>
      </c>
      <c r="D8">
        <v>2.02</v>
      </c>
      <c r="E8">
        <v>86.95</v>
      </c>
      <c r="I8" t="s">
        <v>82</v>
      </c>
      <c r="J8">
        <v>107</v>
      </c>
      <c r="K8" s="3">
        <f t="shared" si="0"/>
        <v>3.9208501282521069E-2</v>
      </c>
    </row>
    <row r="9" spans="2:11" x14ac:dyDescent="0.25">
      <c r="B9" t="s">
        <v>10</v>
      </c>
      <c r="C9">
        <v>15</v>
      </c>
      <c r="D9">
        <v>0.55000000000000004</v>
      </c>
      <c r="E9">
        <v>87.5</v>
      </c>
      <c r="I9" t="s">
        <v>75</v>
      </c>
      <c r="J9">
        <v>307</v>
      </c>
      <c r="K9" s="3">
        <f t="shared" si="0"/>
        <v>0.11249541956760718</v>
      </c>
    </row>
    <row r="10" spans="2:11" x14ac:dyDescent="0.25">
      <c r="B10" t="s">
        <v>12</v>
      </c>
      <c r="C10">
        <v>17</v>
      </c>
      <c r="D10">
        <v>0.62</v>
      </c>
      <c r="E10">
        <v>88.13</v>
      </c>
      <c r="J10" s="1">
        <f>SUM(J4:J9)</f>
        <v>2729</v>
      </c>
      <c r="K10" s="3"/>
    </row>
    <row r="11" spans="2:11" x14ac:dyDescent="0.25">
      <c r="B11" t="s">
        <v>13</v>
      </c>
      <c r="C11">
        <v>1</v>
      </c>
      <c r="D11">
        <v>0.04</v>
      </c>
      <c r="E11">
        <v>88.16</v>
      </c>
      <c r="K11" s="3"/>
    </row>
    <row r="12" spans="2:11" x14ac:dyDescent="0.25">
      <c r="B12" t="s">
        <v>14</v>
      </c>
      <c r="C12">
        <v>2</v>
      </c>
      <c r="D12">
        <v>7.0000000000000007E-2</v>
      </c>
      <c r="E12">
        <v>88.24</v>
      </c>
      <c r="K12" s="3"/>
    </row>
    <row r="13" spans="2:11" x14ac:dyDescent="0.25">
      <c r="B13" t="s">
        <v>15</v>
      </c>
      <c r="C13">
        <v>10</v>
      </c>
      <c r="D13">
        <v>0.37</v>
      </c>
      <c r="E13">
        <v>88.6</v>
      </c>
      <c r="K13" s="3"/>
    </row>
    <row r="14" spans="2:11" x14ac:dyDescent="0.25">
      <c r="B14" t="s">
        <v>17</v>
      </c>
      <c r="C14">
        <v>1</v>
      </c>
      <c r="D14">
        <v>0.04</v>
      </c>
      <c r="E14">
        <v>88.64</v>
      </c>
      <c r="K14" s="3"/>
    </row>
    <row r="15" spans="2:11" x14ac:dyDescent="0.25">
      <c r="B15" t="s">
        <v>21</v>
      </c>
      <c r="C15">
        <v>1</v>
      </c>
      <c r="D15">
        <v>0.04</v>
      </c>
      <c r="E15">
        <v>88.68</v>
      </c>
      <c r="K15" s="3"/>
    </row>
    <row r="16" spans="2:11" x14ac:dyDescent="0.25">
      <c r="B16" t="s">
        <v>22</v>
      </c>
      <c r="C16">
        <v>4</v>
      </c>
      <c r="D16">
        <v>0.15</v>
      </c>
      <c r="E16">
        <v>88.82</v>
      </c>
      <c r="K16" s="3"/>
    </row>
    <row r="17" spans="2:11" x14ac:dyDescent="0.25">
      <c r="B17" t="s">
        <v>23</v>
      </c>
      <c r="C17">
        <v>107</v>
      </c>
      <c r="D17">
        <v>3.92</v>
      </c>
      <c r="E17">
        <v>92.74</v>
      </c>
      <c r="K17" s="3"/>
    </row>
    <row r="18" spans="2:11" x14ac:dyDescent="0.25">
      <c r="B18" t="s">
        <v>24</v>
      </c>
      <c r="C18">
        <v>2</v>
      </c>
      <c r="D18">
        <v>7.0000000000000007E-2</v>
      </c>
      <c r="E18">
        <v>92.82</v>
      </c>
      <c r="K18" s="3"/>
    </row>
    <row r="19" spans="2:11" x14ac:dyDescent="0.25">
      <c r="B19" t="s">
        <v>26</v>
      </c>
      <c r="C19">
        <v>1</v>
      </c>
      <c r="D19">
        <v>0.04</v>
      </c>
      <c r="E19">
        <v>92.85</v>
      </c>
      <c r="K19" s="3"/>
    </row>
    <row r="20" spans="2:11" x14ac:dyDescent="0.25">
      <c r="B20" t="s">
        <v>27</v>
      </c>
      <c r="C20">
        <v>20</v>
      </c>
      <c r="D20">
        <v>0.73</v>
      </c>
      <c r="E20">
        <v>93.59</v>
      </c>
      <c r="K20" s="3"/>
    </row>
    <row r="21" spans="2:11" x14ac:dyDescent="0.25">
      <c r="B21" t="s">
        <v>30</v>
      </c>
      <c r="C21">
        <v>3</v>
      </c>
      <c r="D21">
        <v>0.11</v>
      </c>
      <c r="E21">
        <v>93.7</v>
      </c>
      <c r="K21" s="3"/>
    </row>
    <row r="22" spans="2:11" x14ac:dyDescent="0.25">
      <c r="B22" t="s">
        <v>31</v>
      </c>
      <c r="C22">
        <v>88</v>
      </c>
      <c r="D22">
        <v>3.22</v>
      </c>
      <c r="E22">
        <v>96.92</v>
      </c>
      <c r="K22" s="3"/>
    </row>
    <row r="23" spans="2:11" x14ac:dyDescent="0.25">
      <c r="B23" t="s">
        <v>32</v>
      </c>
      <c r="C23">
        <v>16</v>
      </c>
      <c r="D23">
        <v>0.59</v>
      </c>
      <c r="E23">
        <v>97.51</v>
      </c>
      <c r="K23" s="3"/>
    </row>
    <row r="24" spans="2:11" x14ac:dyDescent="0.25">
      <c r="B24" t="s">
        <v>33</v>
      </c>
      <c r="C24">
        <v>4</v>
      </c>
      <c r="D24">
        <v>0.15</v>
      </c>
      <c r="E24">
        <v>97.65</v>
      </c>
      <c r="K24" s="3"/>
    </row>
    <row r="25" spans="2:11" x14ac:dyDescent="0.25">
      <c r="B25" t="s">
        <v>34</v>
      </c>
      <c r="C25">
        <v>1</v>
      </c>
      <c r="D25">
        <v>0.04</v>
      </c>
      <c r="E25">
        <v>97.69</v>
      </c>
      <c r="K25" s="3"/>
    </row>
    <row r="26" spans="2:11" x14ac:dyDescent="0.25">
      <c r="B26" t="s">
        <v>41</v>
      </c>
      <c r="C26">
        <v>1</v>
      </c>
      <c r="D26">
        <v>0.04</v>
      </c>
      <c r="E26">
        <v>97.73</v>
      </c>
      <c r="K26" s="3"/>
    </row>
    <row r="27" spans="2:11" x14ac:dyDescent="0.25">
      <c r="B27" t="s">
        <v>42</v>
      </c>
      <c r="C27">
        <v>1</v>
      </c>
      <c r="D27">
        <v>0.04</v>
      </c>
      <c r="E27">
        <v>97.76</v>
      </c>
      <c r="K27" s="3"/>
    </row>
    <row r="28" spans="2:11" x14ac:dyDescent="0.25">
      <c r="B28" t="s">
        <v>43</v>
      </c>
      <c r="C28">
        <v>4</v>
      </c>
      <c r="D28">
        <v>0.15</v>
      </c>
      <c r="E28">
        <v>97.91</v>
      </c>
      <c r="K28" s="3"/>
    </row>
    <row r="29" spans="2:11" x14ac:dyDescent="0.25">
      <c r="B29" t="s">
        <v>46</v>
      </c>
      <c r="C29">
        <v>1</v>
      </c>
      <c r="D29">
        <v>0.04</v>
      </c>
      <c r="E29">
        <v>97.95</v>
      </c>
      <c r="K29" s="3"/>
    </row>
    <row r="30" spans="2:11" x14ac:dyDescent="0.25">
      <c r="B30" t="s">
        <v>49</v>
      </c>
      <c r="C30">
        <v>3</v>
      </c>
      <c r="D30">
        <v>0.11</v>
      </c>
      <c r="E30">
        <v>98.06</v>
      </c>
      <c r="K30" s="3"/>
    </row>
    <row r="31" spans="2:11" x14ac:dyDescent="0.25">
      <c r="B31" t="s">
        <v>50</v>
      </c>
      <c r="C31">
        <v>3</v>
      </c>
      <c r="D31">
        <v>0.11</v>
      </c>
      <c r="E31">
        <v>98.17</v>
      </c>
    </row>
    <row r="32" spans="2:11" x14ac:dyDescent="0.25">
      <c r="B32" t="s">
        <v>51</v>
      </c>
      <c r="C32">
        <v>24</v>
      </c>
      <c r="D32">
        <v>0.88</v>
      </c>
      <c r="E32">
        <v>99.05</v>
      </c>
    </row>
    <row r="33" spans="2:5" x14ac:dyDescent="0.25">
      <c r="B33" t="s">
        <v>52</v>
      </c>
      <c r="C33">
        <v>12</v>
      </c>
      <c r="D33">
        <v>0.44</v>
      </c>
      <c r="E33">
        <v>99.49</v>
      </c>
    </row>
    <row r="34" spans="2:5" x14ac:dyDescent="0.25">
      <c r="B34" t="s">
        <v>53</v>
      </c>
      <c r="C34">
        <v>4</v>
      </c>
      <c r="D34">
        <v>0.15</v>
      </c>
      <c r="E34">
        <v>99.63</v>
      </c>
    </row>
    <row r="35" spans="2:5" x14ac:dyDescent="0.25">
      <c r="B35" t="s">
        <v>54</v>
      </c>
      <c r="C35">
        <v>2</v>
      </c>
      <c r="D35">
        <v>7.0000000000000007E-2</v>
      </c>
      <c r="E35">
        <v>99.71</v>
      </c>
    </row>
    <row r="36" spans="2:5" x14ac:dyDescent="0.25">
      <c r="B36" t="s">
        <v>56</v>
      </c>
      <c r="C36">
        <v>7</v>
      </c>
      <c r="D36">
        <v>0.26</v>
      </c>
      <c r="E36">
        <v>99.96</v>
      </c>
    </row>
    <row r="37" spans="2:5" x14ac:dyDescent="0.25">
      <c r="B37" t="s">
        <v>58</v>
      </c>
      <c r="C37">
        <v>1</v>
      </c>
      <c r="D37">
        <v>0.04</v>
      </c>
      <c r="E37">
        <v>100</v>
      </c>
    </row>
  </sheetData>
  <sortState ref="I4:K30">
    <sortCondition descending="1" ref="J4:J3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topLeftCell="A2" workbookViewId="0">
      <selection activeCell="B3" sqref="B3:E3"/>
    </sheetView>
  </sheetViews>
  <sheetFormatPr defaultRowHeight="13.8" x14ac:dyDescent="0.25"/>
  <cols>
    <col min="2" max="2" width="33.19921875" bestFit="1" customWidth="1"/>
    <col min="9" max="9" width="33.19921875" bestFit="1" customWidth="1"/>
  </cols>
  <sheetData>
    <row r="2" spans="2:11" x14ac:dyDescent="0.25">
      <c r="B2" s="2" t="s">
        <v>66</v>
      </c>
    </row>
    <row r="3" spans="2:11" x14ac:dyDescent="0.25">
      <c r="B3" t="s">
        <v>5</v>
      </c>
      <c r="C3">
        <v>68</v>
      </c>
      <c r="D3">
        <v>9.74</v>
      </c>
      <c r="E3">
        <v>9.74</v>
      </c>
      <c r="I3" s="2" t="s">
        <v>76</v>
      </c>
      <c r="J3" s="2" t="s">
        <v>77</v>
      </c>
      <c r="K3" s="2" t="s">
        <v>2</v>
      </c>
    </row>
    <row r="4" spans="2:11" x14ac:dyDescent="0.25">
      <c r="B4" t="s">
        <v>6</v>
      </c>
      <c r="C4">
        <v>135</v>
      </c>
      <c r="D4">
        <v>19.34</v>
      </c>
      <c r="E4">
        <v>29.08</v>
      </c>
      <c r="I4" t="s">
        <v>73</v>
      </c>
      <c r="J4">
        <v>233</v>
      </c>
      <c r="K4" s="3">
        <f t="shared" ref="K4:K9" si="0">J4/$J$10</f>
        <v>0.333810888252149</v>
      </c>
    </row>
    <row r="5" spans="2:11" x14ac:dyDescent="0.25">
      <c r="B5" t="s">
        <v>7</v>
      </c>
      <c r="C5">
        <v>13</v>
      </c>
      <c r="D5">
        <v>1.86</v>
      </c>
      <c r="E5">
        <v>30.95</v>
      </c>
      <c r="I5" t="s">
        <v>84</v>
      </c>
      <c r="J5">
        <v>135</v>
      </c>
      <c r="K5" s="3">
        <f t="shared" si="0"/>
        <v>0.19340974212034384</v>
      </c>
    </row>
    <row r="6" spans="2:11" x14ac:dyDescent="0.25">
      <c r="B6" t="s">
        <v>8</v>
      </c>
      <c r="C6">
        <v>233</v>
      </c>
      <c r="D6">
        <v>33.380000000000003</v>
      </c>
      <c r="E6">
        <v>64.33</v>
      </c>
      <c r="I6" t="s">
        <v>79</v>
      </c>
      <c r="J6">
        <v>68</v>
      </c>
      <c r="K6" s="3">
        <f t="shared" si="0"/>
        <v>9.7421203438395415E-2</v>
      </c>
    </row>
    <row r="7" spans="2:11" x14ac:dyDescent="0.25">
      <c r="B7" t="s">
        <v>9</v>
      </c>
      <c r="C7">
        <v>2</v>
      </c>
      <c r="D7">
        <v>0.28999999999999998</v>
      </c>
      <c r="E7">
        <v>64.61</v>
      </c>
      <c r="I7" t="s">
        <v>81</v>
      </c>
      <c r="J7">
        <v>56</v>
      </c>
      <c r="K7" s="3">
        <f t="shared" si="0"/>
        <v>8.0229226361031525E-2</v>
      </c>
    </row>
    <row r="8" spans="2:11" x14ac:dyDescent="0.25">
      <c r="B8" t="s">
        <v>10</v>
      </c>
      <c r="C8">
        <v>6</v>
      </c>
      <c r="D8">
        <v>0.86</v>
      </c>
      <c r="E8">
        <v>65.47</v>
      </c>
      <c r="I8" t="s">
        <v>83</v>
      </c>
      <c r="J8">
        <v>32</v>
      </c>
      <c r="K8" s="3">
        <f t="shared" si="0"/>
        <v>4.5845272206303724E-2</v>
      </c>
    </row>
    <row r="9" spans="2:11" x14ac:dyDescent="0.25">
      <c r="B9" t="s">
        <v>12</v>
      </c>
      <c r="C9">
        <v>32</v>
      </c>
      <c r="D9">
        <v>4.58</v>
      </c>
      <c r="E9">
        <v>70.06</v>
      </c>
      <c r="I9" t="s">
        <v>75</v>
      </c>
      <c r="J9">
        <v>174</v>
      </c>
      <c r="K9" s="3">
        <f t="shared" si="0"/>
        <v>0.24928366762177651</v>
      </c>
    </row>
    <row r="10" spans="2:11" x14ac:dyDescent="0.25">
      <c r="B10" t="s">
        <v>14</v>
      </c>
      <c r="C10">
        <v>2</v>
      </c>
      <c r="D10">
        <v>0.28999999999999998</v>
      </c>
      <c r="E10">
        <v>70.34</v>
      </c>
      <c r="J10">
        <f>SUM(J4:J9)</f>
        <v>698</v>
      </c>
    </row>
    <row r="11" spans="2:11" x14ac:dyDescent="0.25">
      <c r="B11" t="s">
        <v>15</v>
      </c>
      <c r="C11">
        <v>18</v>
      </c>
      <c r="D11">
        <v>2.58</v>
      </c>
      <c r="E11">
        <v>72.92</v>
      </c>
    </row>
    <row r="12" spans="2:11" x14ac:dyDescent="0.25">
      <c r="B12" t="s">
        <v>21</v>
      </c>
      <c r="C12">
        <v>8</v>
      </c>
      <c r="D12">
        <v>1.1499999999999999</v>
      </c>
      <c r="E12">
        <v>74.069999999999993</v>
      </c>
    </row>
    <row r="13" spans="2:11" x14ac:dyDescent="0.25">
      <c r="B13" t="s">
        <v>22</v>
      </c>
      <c r="C13">
        <v>4</v>
      </c>
      <c r="D13">
        <v>0.56999999999999995</v>
      </c>
      <c r="E13">
        <v>74.64</v>
      </c>
    </row>
    <row r="14" spans="2:11" x14ac:dyDescent="0.25">
      <c r="B14" t="s">
        <v>23</v>
      </c>
      <c r="C14">
        <v>12</v>
      </c>
      <c r="D14">
        <v>1.72</v>
      </c>
      <c r="E14">
        <v>76.36</v>
      </c>
    </row>
    <row r="15" spans="2:11" x14ac:dyDescent="0.25">
      <c r="B15" t="s">
        <v>24</v>
      </c>
      <c r="C15">
        <v>2</v>
      </c>
      <c r="D15">
        <v>0.28999999999999998</v>
      </c>
      <c r="E15">
        <v>76.650000000000006</v>
      </c>
    </row>
    <row r="16" spans="2:11" x14ac:dyDescent="0.25">
      <c r="B16" t="s">
        <v>26</v>
      </c>
      <c r="C16">
        <v>1</v>
      </c>
      <c r="D16">
        <v>0.14000000000000001</v>
      </c>
      <c r="E16">
        <v>76.790000000000006</v>
      </c>
    </row>
    <row r="17" spans="2:5" x14ac:dyDescent="0.25">
      <c r="B17" t="s">
        <v>27</v>
      </c>
      <c r="C17">
        <v>14</v>
      </c>
      <c r="D17">
        <v>2.0099999999999998</v>
      </c>
      <c r="E17">
        <v>78.8</v>
      </c>
    </row>
    <row r="18" spans="2:5" x14ac:dyDescent="0.25">
      <c r="B18" t="s">
        <v>28</v>
      </c>
      <c r="C18">
        <v>7</v>
      </c>
      <c r="D18">
        <v>1</v>
      </c>
      <c r="E18">
        <v>79.8</v>
      </c>
    </row>
    <row r="19" spans="2:5" x14ac:dyDescent="0.25">
      <c r="B19" t="s">
        <v>30</v>
      </c>
      <c r="C19">
        <v>5</v>
      </c>
      <c r="D19">
        <v>0.72</v>
      </c>
      <c r="E19">
        <v>80.52</v>
      </c>
    </row>
    <row r="20" spans="2:5" x14ac:dyDescent="0.25">
      <c r="B20" t="s">
        <v>31</v>
      </c>
      <c r="C20">
        <v>46</v>
      </c>
      <c r="D20">
        <v>6.59</v>
      </c>
      <c r="E20">
        <v>87.11</v>
      </c>
    </row>
    <row r="21" spans="2:5" x14ac:dyDescent="0.25">
      <c r="B21" t="s">
        <v>32</v>
      </c>
      <c r="C21">
        <v>21</v>
      </c>
      <c r="D21">
        <v>3.01</v>
      </c>
      <c r="E21">
        <v>90.11</v>
      </c>
    </row>
    <row r="22" spans="2:5" x14ac:dyDescent="0.25">
      <c r="B22" t="s">
        <v>33</v>
      </c>
      <c r="C22">
        <v>5</v>
      </c>
      <c r="D22">
        <v>0.72</v>
      </c>
      <c r="E22">
        <v>90.83</v>
      </c>
    </row>
    <row r="23" spans="2:5" x14ac:dyDescent="0.25">
      <c r="B23" t="s">
        <v>34</v>
      </c>
      <c r="C23">
        <v>7</v>
      </c>
      <c r="D23">
        <v>1</v>
      </c>
      <c r="E23">
        <v>91.83</v>
      </c>
    </row>
    <row r="24" spans="2:5" x14ac:dyDescent="0.25">
      <c r="B24" t="s">
        <v>49</v>
      </c>
      <c r="C24">
        <v>21</v>
      </c>
      <c r="D24">
        <v>3.01</v>
      </c>
      <c r="E24">
        <v>94.84</v>
      </c>
    </row>
    <row r="25" spans="2:5" x14ac:dyDescent="0.25">
      <c r="B25" t="s">
        <v>51</v>
      </c>
      <c r="C25">
        <v>16</v>
      </c>
      <c r="D25">
        <v>2.29</v>
      </c>
      <c r="E25">
        <v>97.13</v>
      </c>
    </row>
    <row r="26" spans="2:5" x14ac:dyDescent="0.25">
      <c r="B26" t="s">
        <v>52</v>
      </c>
      <c r="C26">
        <v>6</v>
      </c>
      <c r="D26">
        <v>0.86</v>
      </c>
      <c r="E26">
        <v>97.99</v>
      </c>
    </row>
    <row r="27" spans="2:5" x14ac:dyDescent="0.25">
      <c r="B27" t="s">
        <v>53</v>
      </c>
      <c r="C27">
        <v>1</v>
      </c>
      <c r="D27">
        <v>0.14000000000000001</v>
      </c>
      <c r="E27">
        <v>98.14</v>
      </c>
    </row>
    <row r="28" spans="2:5" x14ac:dyDescent="0.25">
      <c r="B28" t="s">
        <v>55</v>
      </c>
      <c r="C28">
        <v>1</v>
      </c>
      <c r="D28">
        <v>0.14000000000000001</v>
      </c>
      <c r="E28">
        <v>98.28</v>
      </c>
    </row>
    <row r="29" spans="2:5" x14ac:dyDescent="0.25">
      <c r="B29" t="s">
        <v>56</v>
      </c>
      <c r="C29">
        <v>5</v>
      </c>
      <c r="D29">
        <v>0.72</v>
      </c>
      <c r="E29">
        <v>99</v>
      </c>
    </row>
    <row r="30" spans="2:5" x14ac:dyDescent="0.25">
      <c r="B30" t="s">
        <v>58</v>
      </c>
      <c r="C30">
        <v>6</v>
      </c>
      <c r="D30">
        <v>0.86</v>
      </c>
      <c r="E30">
        <v>99.86</v>
      </c>
    </row>
    <row r="31" spans="2:5" x14ac:dyDescent="0.25">
      <c r="B31" t="s">
        <v>59</v>
      </c>
      <c r="C31">
        <v>1</v>
      </c>
      <c r="D31">
        <v>0.14000000000000001</v>
      </c>
      <c r="E31">
        <v>100</v>
      </c>
    </row>
  </sheetData>
  <sortState ref="I4:K26">
    <sortCondition descending="1" ref="J4:J2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9"/>
  <sheetViews>
    <sheetView workbookViewId="0">
      <selection activeCell="B3" sqref="B3:E3"/>
    </sheetView>
  </sheetViews>
  <sheetFormatPr defaultRowHeight="13.8" x14ac:dyDescent="0.25"/>
  <cols>
    <col min="2" max="2" width="36" bestFit="1" customWidth="1"/>
    <col min="9" max="9" width="36" bestFit="1" customWidth="1"/>
  </cols>
  <sheetData>
    <row r="2" spans="2:11" ht="13.95" x14ac:dyDescent="0.25">
      <c r="B2" s="2" t="s">
        <v>65</v>
      </c>
    </row>
    <row r="3" spans="2:11" x14ac:dyDescent="0.25">
      <c r="B3" t="s">
        <v>4</v>
      </c>
      <c r="C3">
        <v>2</v>
      </c>
      <c r="D3">
        <v>0.03</v>
      </c>
      <c r="E3">
        <v>0.03</v>
      </c>
      <c r="I3" s="2" t="s">
        <v>76</v>
      </c>
      <c r="J3" s="2" t="s">
        <v>77</v>
      </c>
      <c r="K3" s="2" t="s">
        <v>2</v>
      </c>
    </row>
    <row r="4" spans="2:11" x14ac:dyDescent="0.25">
      <c r="B4" t="s">
        <v>5</v>
      </c>
      <c r="C4">
        <v>337</v>
      </c>
      <c r="D4">
        <v>5.57</v>
      </c>
      <c r="E4">
        <v>5.6</v>
      </c>
      <c r="I4" t="s">
        <v>84</v>
      </c>
      <c r="J4" s="1">
        <v>1897</v>
      </c>
      <c r="K4" s="3">
        <f t="shared" ref="K4:K9" si="0">J4/$J$10</f>
        <v>0.31339831488518088</v>
      </c>
    </row>
    <row r="5" spans="2:11" x14ac:dyDescent="0.25">
      <c r="B5" t="s">
        <v>6</v>
      </c>
      <c r="C5" s="1">
        <v>1897</v>
      </c>
      <c r="D5">
        <v>31.34</v>
      </c>
      <c r="E5">
        <v>36.94</v>
      </c>
      <c r="I5" t="s">
        <v>83</v>
      </c>
      <c r="J5" s="1">
        <v>1549</v>
      </c>
      <c r="K5" s="3">
        <f t="shared" si="0"/>
        <v>0.25590616223360318</v>
      </c>
    </row>
    <row r="6" spans="2:11" x14ac:dyDescent="0.25">
      <c r="B6" t="s">
        <v>7</v>
      </c>
      <c r="C6">
        <v>43</v>
      </c>
      <c r="D6">
        <v>0.71</v>
      </c>
      <c r="E6">
        <v>37.65</v>
      </c>
      <c r="I6" t="s">
        <v>80</v>
      </c>
      <c r="J6">
        <v>566</v>
      </c>
      <c r="K6" s="3">
        <f t="shared" si="0"/>
        <v>9.3507351726416651E-2</v>
      </c>
    </row>
    <row r="7" spans="2:11" x14ac:dyDescent="0.25">
      <c r="B7" t="s">
        <v>8</v>
      </c>
      <c r="C7">
        <v>321</v>
      </c>
      <c r="D7">
        <v>5.3</v>
      </c>
      <c r="E7">
        <v>42.95</v>
      </c>
      <c r="I7" t="s">
        <v>81</v>
      </c>
      <c r="J7">
        <v>359</v>
      </c>
      <c r="K7" s="3">
        <f t="shared" si="0"/>
        <v>5.9309433338840242E-2</v>
      </c>
    </row>
    <row r="8" spans="2:11" x14ac:dyDescent="0.25">
      <c r="B8" t="s">
        <v>10</v>
      </c>
      <c r="C8">
        <v>70</v>
      </c>
      <c r="D8">
        <v>1.1599999999999999</v>
      </c>
      <c r="E8">
        <v>44.11</v>
      </c>
      <c r="I8" t="s">
        <v>73</v>
      </c>
      <c r="J8">
        <v>321</v>
      </c>
      <c r="K8" s="3">
        <f t="shared" si="0"/>
        <v>5.3031554601024287E-2</v>
      </c>
    </row>
    <row r="9" spans="2:11" x14ac:dyDescent="0.25">
      <c r="B9" t="s">
        <v>11</v>
      </c>
      <c r="C9">
        <v>1</v>
      </c>
      <c r="D9">
        <v>0.02</v>
      </c>
      <c r="E9">
        <v>44.13</v>
      </c>
      <c r="I9" t="s">
        <v>75</v>
      </c>
      <c r="J9">
        <v>1361</v>
      </c>
      <c r="K9" s="3">
        <f t="shared" si="0"/>
        <v>0.22484718321493474</v>
      </c>
    </row>
    <row r="10" spans="2:11" x14ac:dyDescent="0.25">
      <c r="B10" t="s">
        <v>12</v>
      </c>
      <c r="C10" s="1">
        <v>1549</v>
      </c>
      <c r="D10">
        <v>25.59</v>
      </c>
      <c r="E10">
        <v>69.72</v>
      </c>
      <c r="J10">
        <f>SUM(J4:J9)</f>
        <v>6053</v>
      </c>
    </row>
    <row r="11" spans="2:11" x14ac:dyDescent="0.25">
      <c r="B11" t="s">
        <v>14</v>
      </c>
      <c r="C11">
        <v>2</v>
      </c>
      <c r="D11">
        <v>0.03</v>
      </c>
      <c r="E11">
        <v>69.75</v>
      </c>
    </row>
    <row r="12" spans="2:11" x14ac:dyDescent="0.25">
      <c r="B12" t="s">
        <v>15</v>
      </c>
      <c r="C12">
        <v>21</v>
      </c>
      <c r="D12">
        <v>0.35</v>
      </c>
      <c r="E12">
        <v>70.099999999999994</v>
      </c>
    </row>
    <row r="13" spans="2:11" x14ac:dyDescent="0.25">
      <c r="B13" t="s">
        <v>16</v>
      </c>
      <c r="C13">
        <v>8</v>
      </c>
      <c r="D13">
        <v>0.13</v>
      </c>
      <c r="E13">
        <v>70.23</v>
      </c>
    </row>
    <row r="14" spans="2:11" x14ac:dyDescent="0.25">
      <c r="B14" t="s">
        <v>17</v>
      </c>
      <c r="C14">
        <v>148</v>
      </c>
      <c r="D14">
        <v>2.4500000000000002</v>
      </c>
      <c r="E14">
        <v>72.67</v>
      </c>
    </row>
    <row r="15" spans="2:11" x14ac:dyDescent="0.25">
      <c r="B15" t="s">
        <v>18</v>
      </c>
      <c r="C15">
        <v>214</v>
      </c>
      <c r="D15">
        <v>3.54</v>
      </c>
      <c r="E15">
        <v>76.209999999999994</v>
      </c>
    </row>
    <row r="16" spans="2:11" x14ac:dyDescent="0.25">
      <c r="B16" t="s">
        <v>19</v>
      </c>
      <c r="C16">
        <v>11</v>
      </c>
      <c r="D16">
        <v>0.18</v>
      </c>
      <c r="E16">
        <v>76.39</v>
      </c>
    </row>
    <row r="17" spans="2:5" x14ac:dyDescent="0.25">
      <c r="B17" t="s">
        <v>20</v>
      </c>
      <c r="C17">
        <v>26</v>
      </c>
      <c r="D17">
        <v>0.43</v>
      </c>
      <c r="E17">
        <v>76.819999999999993</v>
      </c>
    </row>
    <row r="18" spans="2:5" x14ac:dyDescent="0.25">
      <c r="B18" t="s">
        <v>21</v>
      </c>
      <c r="C18">
        <v>159</v>
      </c>
      <c r="D18">
        <v>2.63</v>
      </c>
      <c r="E18">
        <v>79.45</v>
      </c>
    </row>
    <row r="19" spans="2:5" x14ac:dyDescent="0.25">
      <c r="B19" t="s">
        <v>22</v>
      </c>
      <c r="C19">
        <v>10</v>
      </c>
      <c r="D19">
        <v>0.17</v>
      </c>
      <c r="E19">
        <v>79.61</v>
      </c>
    </row>
    <row r="20" spans="2:5" x14ac:dyDescent="0.25">
      <c r="B20" t="s">
        <v>23</v>
      </c>
      <c r="C20">
        <v>13</v>
      </c>
      <c r="D20">
        <v>0.21</v>
      </c>
      <c r="E20">
        <v>79.83</v>
      </c>
    </row>
    <row r="21" spans="2:5" x14ac:dyDescent="0.25">
      <c r="B21" t="s">
        <v>24</v>
      </c>
      <c r="C21">
        <v>17</v>
      </c>
      <c r="D21">
        <v>0.28000000000000003</v>
      </c>
      <c r="E21">
        <v>80.11</v>
      </c>
    </row>
    <row r="22" spans="2:5" x14ac:dyDescent="0.25">
      <c r="B22" t="s">
        <v>25</v>
      </c>
      <c r="C22">
        <v>28</v>
      </c>
      <c r="D22">
        <v>0.46</v>
      </c>
      <c r="E22">
        <v>80.569999999999993</v>
      </c>
    </row>
    <row r="23" spans="2:5" x14ac:dyDescent="0.25">
      <c r="B23" t="s">
        <v>26</v>
      </c>
      <c r="C23">
        <v>86</v>
      </c>
      <c r="D23">
        <v>1.42</v>
      </c>
      <c r="E23">
        <v>81.99</v>
      </c>
    </row>
    <row r="24" spans="2:5" x14ac:dyDescent="0.25">
      <c r="B24" t="s">
        <v>27</v>
      </c>
      <c r="C24">
        <v>1</v>
      </c>
      <c r="D24">
        <v>0.02</v>
      </c>
      <c r="E24">
        <v>82.01</v>
      </c>
    </row>
    <row r="25" spans="2:5" x14ac:dyDescent="0.25">
      <c r="B25" t="s">
        <v>28</v>
      </c>
      <c r="C25">
        <v>188</v>
      </c>
      <c r="D25">
        <v>3.11</v>
      </c>
      <c r="E25">
        <v>85.11</v>
      </c>
    </row>
    <row r="26" spans="2:5" x14ac:dyDescent="0.25">
      <c r="B26" t="s">
        <v>29</v>
      </c>
      <c r="C26">
        <v>37</v>
      </c>
      <c r="D26">
        <v>0.61</v>
      </c>
      <c r="E26">
        <v>85.73</v>
      </c>
    </row>
    <row r="27" spans="2:5" x14ac:dyDescent="0.25">
      <c r="B27" t="s">
        <v>30</v>
      </c>
      <c r="C27">
        <v>62</v>
      </c>
      <c r="D27">
        <v>1.02</v>
      </c>
      <c r="E27">
        <v>86.75</v>
      </c>
    </row>
    <row r="28" spans="2:5" x14ac:dyDescent="0.25">
      <c r="B28" t="s">
        <v>31</v>
      </c>
      <c r="C28">
        <v>198</v>
      </c>
      <c r="D28">
        <v>3.27</v>
      </c>
      <c r="E28">
        <v>90.02</v>
      </c>
    </row>
    <row r="29" spans="2:5" x14ac:dyDescent="0.25">
      <c r="B29" t="s">
        <v>32</v>
      </c>
      <c r="C29">
        <v>22</v>
      </c>
      <c r="D29">
        <v>0.36</v>
      </c>
      <c r="E29">
        <v>90.38</v>
      </c>
    </row>
    <row r="30" spans="2:5" x14ac:dyDescent="0.25">
      <c r="B30" t="s">
        <v>33</v>
      </c>
      <c r="C30">
        <v>11</v>
      </c>
      <c r="D30">
        <v>0.18</v>
      </c>
      <c r="E30">
        <v>90.57</v>
      </c>
    </row>
    <row r="31" spans="2:5" x14ac:dyDescent="0.25">
      <c r="B31" t="s">
        <v>34</v>
      </c>
      <c r="C31">
        <v>39</v>
      </c>
      <c r="D31">
        <v>0.64</v>
      </c>
      <c r="E31">
        <v>91.21</v>
      </c>
    </row>
    <row r="32" spans="2:5" x14ac:dyDescent="0.25">
      <c r="B32" t="s">
        <v>35</v>
      </c>
      <c r="C32">
        <v>5</v>
      </c>
      <c r="D32">
        <v>0.08</v>
      </c>
      <c r="E32">
        <v>91.29</v>
      </c>
    </row>
    <row r="33" spans="2:5" x14ac:dyDescent="0.25">
      <c r="B33" t="s">
        <v>36</v>
      </c>
      <c r="C33">
        <v>5</v>
      </c>
      <c r="D33">
        <v>0.08</v>
      </c>
      <c r="E33">
        <v>91.38</v>
      </c>
    </row>
    <row r="34" spans="2:5" x14ac:dyDescent="0.25">
      <c r="B34" t="s">
        <v>37</v>
      </c>
      <c r="C34">
        <v>37</v>
      </c>
      <c r="D34">
        <v>0.61</v>
      </c>
      <c r="E34">
        <v>91.99</v>
      </c>
    </row>
    <row r="35" spans="2:5" x14ac:dyDescent="0.25">
      <c r="B35" t="s">
        <v>38</v>
      </c>
      <c r="C35">
        <v>8</v>
      </c>
      <c r="D35">
        <v>0.13</v>
      </c>
      <c r="E35">
        <v>92.12</v>
      </c>
    </row>
    <row r="36" spans="2:5" x14ac:dyDescent="0.25">
      <c r="B36" t="s">
        <v>39</v>
      </c>
      <c r="C36">
        <v>9</v>
      </c>
      <c r="D36">
        <v>0.15</v>
      </c>
      <c r="E36">
        <v>92.27</v>
      </c>
    </row>
    <row r="37" spans="2:5" x14ac:dyDescent="0.25">
      <c r="B37" t="s">
        <v>40</v>
      </c>
      <c r="C37">
        <v>6</v>
      </c>
      <c r="D37">
        <v>0.1</v>
      </c>
      <c r="E37">
        <v>92.37</v>
      </c>
    </row>
    <row r="38" spans="2:5" x14ac:dyDescent="0.25">
      <c r="B38" t="s">
        <v>46</v>
      </c>
      <c r="C38">
        <v>1</v>
      </c>
      <c r="D38">
        <v>0.02</v>
      </c>
      <c r="E38">
        <v>92.38</v>
      </c>
    </row>
    <row r="39" spans="2:5" x14ac:dyDescent="0.25">
      <c r="B39" t="s">
        <v>48</v>
      </c>
      <c r="C39">
        <v>1</v>
      </c>
      <c r="D39">
        <v>0.02</v>
      </c>
      <c r="E39">
        <v>92.4</v>
      </c>
    </row>
    <row r="40" spans="2:5" x14ac:dyDescent="0.25">
      <c r="B40" t="s">
        <v>49</v>
      </c>
      <c r="C40">
        <v>77</v>
      </c>
      <c r="D40">
        <v>1.27</v>
      </c>
      <c r="E40">
        <v>93.67</v>
      </c>
    </row>
    <row r="41" spans="2:5" x14ac:dyDescent="0.25">
      <c r="B41" t="s">
        <v>50</v>
      </c>
      <c r="C41">
        <v>10</v>
      </c>
      <c r="D41">
        <v>0.17</v>
      </c>
      <c r="E41">
        <v>93.84</v>
      </c>
    </row>
    <row r="42" spans="2:5" x14ac:dyDescent="0.25">
      <c r="B42" t="s">
        <v>51</v>
      </c>
      <c r="C42">
        <v>27</v>
      </c>
      <c r="D42">
        <v>0.45</v>
      </c>
      <c r="E42">
        <v>94.28</v>
      </c>
    </row>
    <row r="43" spans="2:5" x14ac:dyDescent="0.25">
      <c r="B43" t="s">
        <v>52</v>
      </c>
      <c r="C43">
        <v>11</v>
      </c>
      <c r="D43">
        <v>0.18</v>
      </c>
      <c r="E43">
        <v>94.47</v>
      </c>
    </row>
    <row r="44" spans="2:5" x14ac:dyDescent="0.25">
      <c r="B44" t="s">
        <v>54</v>
      </c>
      <c r="C44">
        <v>4</v>
      </c>
      <c r="D44">
        <v>7.0000000000000007E-2</v>
      </c>
      <c r="E44">
        <v>94.53</v>
      </c>
    </row>
    <row r="45" spans="2:5" x14ac:dyDescent="0.25">
      <c r="B45" t="s">
        <v>55</v>
      </c>
      <c r="C45">
        <v>43</v>
      </c>
      <c r="D45">
        <v>0.71</v>
      </c>
      <c r="E45">
        <v>95.24</v>
      </c>
    </row>
    <row r="46" spans="2:5" x14ac:dyDescent="0.25">
      <c r="B46" t="s">
        <v>56</v>
      </c>
      <c r="C46">
        <v>174</v>
      </c>
      <c r="D46">
        <v>2.87</v>
      </c>
      <c r="E46">
        <v>98.12</v>
      </c>
    </row>
    <row r="47" spans="2:5" x14ac:dyDescent="0.25">
      <c r="B47" t="s">
        <v>57</v>
      </c>
      <c r="C47">
        <v>5</v>
      </c>
      <c r="D47">
        <v>0.08</v>
      </c>
      <c r="E47">
        <v>98.2</v>
      </c>
    </row>
    <row r="48" spans="2:5" x14ac:dyDescent="0.25">
      <c r="B48" t="s">
        <v>58</v>
      </c>
      <c r="C48">
        <v>8</v>
      </c>
      <c r="D48">
        <v>0.13</v>
      </c>
      <c r="E48">
        <v>98.33</v>
      </c>
    </row>
    <row r="49" spans="2:5" x14ac:dyDescent="0.25">
      <c r="B49" t="s">
        <v>59</v>
      </c>
      <c r="C49">
        <v>101</v>
      </c>
      <c r="D49">
        <v>1.67</v>
      </c>
      <c r="E49">
        <v>100</v>
      </c>
    </row>
  </sheetData>
  <sortState ref="I4:K37">
    <sortCondition descending="1" ref="J4:J3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workbookViewId="0">
      <selection activeCell="I3" sqref="I3:K3"/>
    </sheetView>
  </sheetViews>
  <sheetFormatPr defaultRowHeight="13.8" x14ac:dyDescent="0.25"/>
  <cols>
    <col min="2" max="2" width="36" bestFit="1" customWidth="1"/>
    <col min="9" max="9" width="36" bestFit="1" customWidth="1"/>
  </cols>
  <sheetData>
    <row r="2" spans="2:11" x14ac:dyDescent="0.25">
      <c r="B2" s="2" t="s">
        <v>64</v>
      </c>
    </row>
    <row r="3" spans="2:11" x14ac:dyDescent="0.25">
      <c r="B3" t="s">
        <v>61</v>
      </c>
      <c r="C3" t="s">
        <v>2</v>
      </c>
      <c r="D3" t="s">
        <v>3</v>
      </c>
      <c r="I3" s="2" t="s">
        <v>76</v>
      </c>
      <c r="J3" s="2" t="s">
        <v>77</v>
      </c>
      <c r="K3" s="2" t="s">
        <v>2</v>
      </c>
    </row>
    <row r="4" spans="2:11" x14ac:dyDescent="0.25">
      <c r="B4" t="s">
        <v>4</v>
      </c>
      <c r="C4">
        <v>3</v>
      </c>
      <c r="D4">
        <v>0.06</v>
      </c>
      <c r="E4">
        <v>0.06</v>
      </c>
      <c r="I4" t="s">
        <v>80</v>
      </c>
      <c r="J4">
        <v>1021</v>
      </c>
      <c r="K4" s="3">
        <f t="shared" ref="K4:K9" si="0">J4/$J$10</f>
        <v>0.21839572192513368</v>
      </c>
    </row>
    <row r="5" spans="2:11" x14ac:dyDescent="0.25">
      <c r="B5" t="s">
        <v>79</v>
      </c>
      <c r="C5">
        <v>380</v>
      </c>
      <c r="D5">
        <v>8.1300000000000008</v>
      </c>
      <c r="E5">
        <v>8.19</v>
      </c>
      <c r="I5" t="s">
        <v>85</v>
      </c>
      <c r="J5">
        <v>889</v>
      </c>
      <c r="K5" s="3">
        <f t="shared" si="0"/>
        <v>0.19016042780748663</v>
      </c>
    </row>
    <row r="6" spans="2:11" x14ac:dyDescent="0.25">
      <c r="B6" t="s">
        <v>6</v>
      </c>
      <c r="C6">
        <v>303</v>
      </c>
      <c r="D6">
        <v>6.48</v>
      </c>
      <c r="E6">
        <v>14.67</v>
      </c>
      <c r="I6" t="s">
        <v>83</v>
      </c>
      <c r="J6">
        <v>723</v>
      </c>
      <c r="K6" s="3">
        <f t="shared" si="0"/>
        <v>0.15465240641711231</v>
      </c>
    </row>
    <row r="7" spans="2:11" x14ac:dyDescent="0.25">
      <c r="B7" t="s">
        <v>7</v>
      </c>
      <c r="C7">
        <v>43</v>
      </c>
      <c r="D7">
        <v>0.92</v>
      </c>
      <c r="E7">
        <v>15.59</v>
      </c>
      <c r="I7" t="s">
        <v>79</v>
      </c>
      <c r="J7">
        <v>380</v>
      </c>
      <c r="K7" s="3">
        <f t="shared" si="0"/>
        <v>8.1283422459893048E-2</v>
      </c>
    </row>
    <row r="8" spans="2:11" x14ac:dyDescent="0.25">
      <c r="B8" t="s">
        <v>8</v>
      </c>
      <c r="C8">
        <v>209</v>
      </c>
      <c r="D8">
        <v>4.47</v>
      </c>
      <c r="E8">
        <v>20.059999999999999</v>
      </c>
      <c r="I8" t="s">
        <v>73</v>
      </c>
      <c r="J8">
        <v>209</v>
      </c>
      <c r="K8" s="3">
        <f t="shared" si="0"/>
        <v>4.4705882352941179E-2</v>
      </c>
    </row>
    <row r="9" spans="2:11" x14ac:dyDescent="0.25">
      <c r="B9" t="s">
        <v>10</v>
      </c>
      <c r="C9">
        <v>17</v>
      </c>
      <c r="D9">
        <v>0.36</v>
      </c>
      <c r="E9">
        <v>20.43</v>
      </c>
      <c r="I9" t="s">
        <v>75</v>
      </c>
      <c r="J9">
        <v>1453</v>
      </c>
      <c r="K9" s="3">
        <f t="shared" si="0"/>
        <v>0.31080213903743314</v>
      </c>
    </row>
    <row r="10" spans="2:11" x14ac:dyDescent="0.25">
      <c r="B10" t="s">
        <v>12</v>
      </c>
      <c r="C10">
        <v>723</v>
      </c>
      <c r="D10">
        <v>15.47</v>
      </c>
      <c r="E10">
        <v>35.89</v>
      </c>
      <c r="J10">
        <f>SUM(J4:J9)</f>
        <v>4675</v>
      </c>
    </row>
    <row r="11" spans="2:11" x14ac:dyDescent="0.25">
      <c r="B11" t="s">
        <v>15</v>
      </c>
      <c r="C11">
        <v>32</v>
      </c>
      <c r="D11">
        <v>0.68</v>
      </c>
      <c r="E11">
        <v>36.58</v>
      </c>
    </row>
    <row r="12" spans="2:11" x14ac:dyDescent="0.25">
      <c r="B12" t="s">
        <v>16</v>
      </c>
      <c r="C12">
        <v>6</v>
      </c>
      <c r="D12">
        <v>0.13</v>
      </c>
      <c r="E12">
        <v>36.71</v>
      </c>
    </row>
    <row r="13" spans="2:11" x14ac:dyDescent="0.25">
      <c r="B13" t="s">
        <v>17</v>
      </c>
      <c r="C13">
        <v>251</v>
      </c>
      <c r="D13">
        <v>5.37</v>
      </c>
      <c r="E13">
        <v>42.07</v>
      </c>
    </row>
    <row r="14" spans="2:11" x14ac:dyDescent="0.25">
      <c r="B14" t="s">
        <v>18</v>
      </c>
      <c r="C14">
        <v>438</v>
      </c>
      <c r="D14">
        <v>9.3699999999999992</v>
      </c>
      <c r="E14">
        <v>51.44</v>
      </c>
    </row>
    <row r="15" spans="2:11" x14ac:dyDescent="0.25">
      <c r="B15" t="s">
        <v>19</v>
      </c>
      <c r="C15">
        <v>3</v>
      </c>
      <c r="D15">
        <v>0.06</v>
      </c>
      <c r="E15">
        <v>51.51</v>
      </c>
    </row>
    <row r="16" spans="2:11" x14ac:dyDescent="0.25">
      <c r="B16" t="s">
        <v>20</v>
      </c>
      <c r="C16">
        <v>39</v>
      </c>
      <c r="D16">
        <v>0.83</v>
      </c>
      <c r="E16">
        <v>52.34</v>
      </c>
    </row>
    <row r="17" spans="2:5" x14ac:dyDescent="0.25">
      <c r="B17" t="s">
        <v>21</v>
      </c>
      <c r="C17">
        <v>284</v>
      </c>
      <c r="D17">
        <v>6.07</v>
      </c>
      <c r="E17">
        <v>58.42</v>
      </c>
    </row>
    <row r="18" spans="2:5" x14ac:dyDescent="0.25">
      <c r="B18" t="s">
        <v>22</v>
      </c>
      <c r="C18">
        <v>24</v>
      </c>
      <c r="D18">
        <v>0.51</v>
      </c>
      <c r="E18">
        <v>58.93</v>
      </c>
    </row>
    <row r="19" spans="2:5" x14ac:dyDescent="0.25">
      <c r="B19" t="s">
        <v>23</v>
      </c>
      <c r="C19">
        <v>22</v>
      </c>
      <c r="D19">
        <v>0.47</v>
      </c>
      <c r="E19">
        <v>59.4</v>
      </c>
    </row>
    <row r="20" spans="2:5" x14ac:dyDescent="0.25">
      <c r="B20" t="s">
        <v>24</v>
      </c>
      <c r="C20">
        <v>80</v>
      </c>
      <c r="D20">
        <v>1.71</v>
      </c>
      <c r="E20">
        <v>61.11</v>
      </c>
    </row>
    <row r="21" spans="2:5" x14ac:dyDescent="0.25">
      <c r="B21" t="s">
        <v>25</v>
      </c>
      <c r="C21">
        <v>62</v>
      </c>
      <c r="D21">
        <v>1.33</v>
      </c>
      <c r="E21">
        <v>62.44</v>
      </c>
    </row>
    <row r="22" spans="2:5" x14ac:dyDescent="0.25">
      <c r="B22" t="s">
        <v>26</v>
      </c>
      <c r="C22">
        <v>201</v>
      </c>
      <c r="D22">
        <v>4.3</v>
      </c>
      <c r="E22">
        <v>66.739999999999995</v>
      </c>
    </row>
    <row r="23" spans="2:5" x14ac:dyDescent="0.25">
      <c r="B23" t="s">
        <v>28</v>
      </c>
      <c r="C23">
        <v>626</v>
      </c>
      <c r="D23">
        <v>13.39</v>
      </c>
      <c r="E23">
        <v>80.13</v>
      </c>
    </row>
    <row r="24" spans="2:5" x14ac:dyDescent="0.25">
      <c r="B24" t="s">
        <v>29</v>
      </c>
      <c r="C24">
        <v>241</v>
      </c>
      <c r="D24">
        <v>5.16</v>
      </c>
      <c r="E24">
        <v>85.28</v>
      </c>
    </row>
    <row r="25" spans="2:5" x14ac:dyDescent="0.25">
      <c r="B25" t="s">
        <v>30</v>
      </c>
      <c r="C25">
        <v>74</v>
      </c>
      <c r="D25">
        <v>1.58</v>
      </c>
      <c r="E25">
        <v>86.87</v>
      </c>
    </row>
    <row r="26" spans="2:5" x14ac:dyDescent="0.25">
      <c r="B26" t="s">
        <v>31</v>
      </c>
      <c r="C26">
        <v>210</v>
      </c>
      <c r="D26">
        <v>4.49</v>
      </c>
      <c r="E26">
        <v>91.36</v>
      </c>
    </row>
    <row r="27" spans="2:5" x14ac:dyDescent="0.25">
      <c r="B27" t="s">
        <v>32</v>
      </c>
      <c r="C27">
        <v>49</v>
      </c>
      <c r="D27">
        <v>1.05</v>
      </c>
      <c r="E27">
        <v>92.41</v>
      </c>
    </row>
    <row r="28" spans="2:5" x14ac:dyDescent="0.25">
      <c r="B28" t="s">
        <v>33</v>
      </c>
      <c r="C28">
        <v>66</v>
      </c>
      <c r="D28">
        <v>1.41</v>
      </c>
      <c r="E28">
        <v>93.82</v>
      </c>
    </row>
    <row r="29" spans="2:5" x14ac:dyDescent="0.25">
      <c r="B29" t="s">
        <v>34</v>
      </c>
      <c r="C29">
        <v>2</v>
      </c>
      <c r="D29">
        <v>0.04</v>
      </c>
      <c r="E29">
        <v>93.86</v>
      </c>
    </row>
    <row r="30" spans="2:5" x14ac:dyDescent="0.25">
      <c r="B30" t="s">
        <v>49</v>
      </c>
      <c r="C30">
        <v>26</v>
      </c>
      <c r="D30">
        <v>0.56000000000000005</v>
      </c>
      <c r="E30">
        <v>94.42</v>
      </c>
    </row>
    <row r="31" spans="2:5" x14ac:dyDescent="0.25">
      <c r="B31" t="s">
        <v>50</v>
      </c>
      <c r="C31">
        <v>29</v>
      </c>
      <c r="D31">
        <v>0.62</v>
      </c>
      <c r="E31">
        <v>95.04</v>
      </c>
    </row>
    <row r="32" spans="2:5" x14ac:dyDescent="0.25">
      <c r="B32" t="s">
        <v>51</v>
      </c>
      <c r="C32">
        <v>2</v>
      </c>
      <c r="D32">
        <v>0.04</v>
      </c>
      <c r="E32">
        <v>95.08</v>
      </c>
    </row>
    <row r="33" spans="2:5" x14ac:dyDescent="0.25">
      <c r="B33" t="s">
        <v>52</v>
      </c>
      <c r="C33">
        <v>3</v>
      </c>
      <c r="D33">
        <v>0.06</v>
      </c>
      <c r="E33">
        <v>95.14</v>
      </c>
    </row>
    <row r="34" spans="2:5" x14ac:dyDescent="0.25">
      <c r="B34" t="s">
        <v>53</v>
      </c>
      <c r="C34">
        <v>4</v>
      </c>
      <c r="D34">
        <v>0.09</v>
      </c>
      <c r="E34">
        <v>95.23</v>
      </c>
    </row>
    <row r="35" spans="2:5" x14ac:dyDescent="0.25">
      <c r="B35" t="s">
        <v>54</v>
      </c>
      <c r="C35">
        <v>2</v>
      </c>
      <c r="D35">
        <v>0.04</v>
      </c>
      <c r="E35">
        <v>95.27</v>
      </c>
    </row>
    <row r="36" spans="2:5" x14ac:dyDescent="0.25">
      <c r="B36" t="s">
        <v>55</v>
      </c>
      <c r="C36">
        <v>9</v>
      </c>
      <c r="D36">
        <v>0.19</v>
      </c>
      <c r="E36">
        <v>95.47</v>
      </c>
    </row>
    <row r="37" spans="2:5" x14ac:dyDescent="0.25">
      <c r="B37" t="s">
        <v>56</v>
      </c>
      <c r="C37">
        <v>18</v>
      </c>
      <c r="D37">
        <v>0.39</v>
      </c>
      <c r="E37">
        <v>95.85</v>
      </c>
    </row>
    <row r="38" spans="2:5" x14ac:dyDescent="0.25">
      <c r="B38" t="s">
        <v>57</v>
      </c>
      <c r="C38">
        <v>2</v>
      </c>
      <c r="D38">
        <v>0.04</v>
      </c>
      <c r="E38">
        <v>95.89</v>
      </c>
    </row>
    <row r="39" spans="2:5" x14ac:dyDescent="0.25">
      <c r="B39" t="s">
        <v>58</v>
      </c>
      <c r="C39">
        <v>10</v>
      </c>
      <c r="D39">
        <v>0.21</v>
      </c>
      <c r="E39">
        <v>96.11</v>
      </c>
    </row>
    <row r="40" spans="2:5" x14ac:dyDescent="0.25">
      <c r="B40" t="s">
        <v>59</v>
      </c>
      <c r="C40">
        <v>182</v>
      </c>
      <c r="D40">
        <v>3.89</v>
      </c>
      <c r="E40">
        <v>100</v>
      </c>
    </row>
  </sheetData>
  <sortState ref="I4:K24">
    <sortCondition descending="1" ref="J4:J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</vt:lpstr>
      <vt:lpstr>Neonates</vt:lpstr>
      <vt:lpstr>Infants</vt:lpstr>
      <vt:lpstr>Child</vt:lpstr>
      <vt:lpstr>Older child</vt:lpstr>
      <vt:lpstr>Adults</vt:lpstr>
      <vt:lpstr>Elderly</vt:lpstr>
    </vt:vector>
  </TitlesOfParts>
  <Company>Swiss TPH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 Khagayi</dc:creator>
  <cp:lastModifiedBy>Sammy Khagayi</cp:lastModifiedBy>
  <dcterms:created xsi:type="dcterms:W3CDTF">2016-08-30T07:51:32Z</dcterms:created>
  <dcterms:modified xsi:type="dcterms:W3CDTF">2017-06-01T19:13:00Z</dcterms:modified>
</cp:coreProperties>
</file>