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z845159/Documents/PhD/CNI-Hypertension MS/#7 PlosOne/Rebuttal/Rebbutal 2/Rebuttal 2/Rebuttal 3/"/>
    </mc:Choice>
  </mc:AlternateContent>
  <bookViews>
    <workbookView xWindow="25600" yWindow="-7540" windowWidth="38400" windowHeight="23540" tabRatio="500"/>
  </bookViews>
  <sheets>
    <sheet name="Sheet1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2" l="1"/>
  <c r="J10" i="2"/>
  <c r="K10" i="2"/>
  <c r="L10" i="2"/>
  <c r="M10" i="2"/>
  <c r="N10" i="2"/>
  <c r="O10" i="2"/>
  <c r="P10" i="2"/>
  <c r="Q10" i="2"/>
  <c r="R10" i="2"/>
  <c r="S10" i="2"/>
  <c r="T10" i="2"/>
  <c r="U10" i="2"/>
  <c r="V7" i="2"/>
  <c r="V10" i="2"/>
  <c r="W10" i="2"/>
  <c r="X10" i="2"/>
  <c r="Y10" i="2"/>
  <c r="J8" i="2"/>
  <c r="J11" i="2"/>
  <c r="K11" i="2"/>
  <c r="L11" i="2"/>
  <c r="M11" i="2"/>
  <c r="N11" i="2"/>
  <c r="O11" i="2"/>
  <c r="P11" i="2"/>
  <c r="Q11" i="2"/>
  <c r="R11" i="2"/>
  <c r="S11" i="2"/>
  <c r="T11" i="2"/>
  <c r="U11" i="2"/>
  <c r="V8" i="2"/>
  <c r="V11" i="2"/>
  <c r="W11" i="2"/>
  <c r="X11" i="2"/>
  <c r="Y11" i="2"/>
  <c r="B7" i="2"/>
  <c r="B8" i="2"/>
  <c r="B10" i="2"/>
  <c r="C10" i="2"/>
  <c r="D10" i="2"/>
  <c r="E10" i="2"/>
  <c r="F10" i="2"/>
  <c r="G10" i="2"/>
  <c r="H10" i="2"/>
  <c r="I10" i="2"/>
  <c r="B11" i="2"/>
  <c r="C11" i="2"/>
  <c r="D11" i="2"/>
  <c r="E11" i="2"/>
  <c r="F11" i="2"/>
  <c r="G11" i="2"/>
  <c r="H11" i="2"/>
  <c r="I11" i="2"/>
  <c r="B13" i="2"/>
  <c r="C13" i="2"/>
  <c r="D13" i="2"/>
  <c r="E13" i="2"/>
  <c r="F13" i="2"/>
  <c r="G13" i="2"/>
  <c r="H13" i="2"/>
  <c r="I13" i="2"/>
  <c r="B53" i="2"/>
  <c r="H56" i="2"/>
  <c r="B54" i="2"/>
  <c r="H57" i="2"/>
  <c r="H59" i="2"/>
  <c r="E57" i="2"/>
  <c r="B56" i="2"/>
  <c r="F56" i="2"/>
  <c r="G56" i="2"/>
  <c r="B65" i="2"/>
  <c r="J68" i="2"/>
  <c r="H68" i="2"/>
  <c r="I68" i="2"/>
  <c r="F45" i="2"/>
  <c r="D44" i="2"/>
  <c r="E45" i="2"/>
  <c r="T13" i="2"/>
  <c r="B44" i="2"/>
  <c r="B45" i="2"/>
  <c r="B47" i="2"/>
  <c r="I45" i="2"/>
  <c r="I44" i="2"/>
  <c r="H45" i="2"/>
  <c r="H44" i="2"/>
  <c r="G45" i="2"/>
  <c r="G44" i="2"/>
  <c r="F44" i="2"/>
  <c r="E44" i="2"/>
  <c r="D45" i="2"/>
  <c r="C45" i="2"/>
  <c r="C44" i="2"/>
  <c r="B31" i="2"/>
  <c r="K34" i="2"/>
  <c r="B32" i="2"/>
  <c r="K35" i="2"/>
  <c r="K37" i="2"/>
  <c r="L34" i="2"/>
  <c r="L35" i="2"/>
  <c r="L37" i="2"/>
  <c r="M34" i="2"/>
  <c r="M35" i="2"/>
  <c r="M37" i="2"/>
  <c r="H34" i="2"/>
  <c r="H35" i="2"/>
  <c r="H37" i="2"/>
  <c r="I34" i="2"/>
  <c r="I35" i="2"/>
  <c r="I37" i="2"/>
  <c r="J34" i="2"/>
  <c r="J35" i="2"/>
  <c r="J37" i="2"/>
  <c r="E34" i="2"/>
  <c r="E35" i="2"/>
  <c r="E37" i="2"/>
  <c r="F34" i="2"/>
  <c r="F35" i="2"/>
  <c r="F37" i="2"/>
  <c r="G34" i="2"/>
  <c r="G35" i="2"/>
  <c r="G37" i="2"/>
  <c r="K68" i="2"/>
  <c r="B66" i="2"/>
  <c r="K69" i="2"/>
  <c r="K71" i="2"/>
  <c r="L68" i="2"/>
  <c r="L69" i="2"/>
  <c r="L71" i="2"/>
  <c r="M68" i="2"/>
  <c r="M69" i="2"/>
  <c r="M71" i="2"/>
  <c r="H69" i="2"/>
  <c r="H71" i="2"/>
  <c r="I69" i="2"/>
  <c r="I71" i="2"/>
  <c r="J69" i="2"/>
  <c r="J71" i="2"/>
  <c r="E68" i="2"/>
  <c r="E69" i="2"/>
  <c r="E71" i="2"/>
  <c r="F68" i="2"/>
  <c r="F69" i="2"/>
  <c r="F71" i="2"/>
  <c r="G68" i="2"/>
  <c r="G69" i="2"/>
  <c r="G71" i="2"/>
  <c r="B77" i="2"/>
  <c r="K80" i="2"/>
  <c r="B78" i="2"/>
  <c r="K81" i="2"/>
  <c r="K83" i="2"/>
  <c r="L80" i="2"/>
  <c r="L81" i="2"/>
  <c r="L83" i="2"/>
  <c r="M80" i="2"/>
  <c r="M81" i="2"/>
  <c r="M83" i="2"/>
  <c r="H80" i="2"/>
  <c r="H81" i="2"/>
  <c r="H83" i="2"/>
  <c r="I80" i="2"/>
  <c r="I81" i="2"/>
  <c r="I83" i="2"/>
  <c r="J80" i="2"/>
  <c r="J81" i="2"/>
  <c r="J83" i="2"/>
  <c r="E80" i="2"/>
  <c r="E81" i="2"/>
  <c r="E83" i="2"/>
  <c r="F80" i="2"/>
  <c r="F81" i="2"/>
  <c r="F83" i="2"/>
  <c r="G80" i="2"/>
  <c r="G81" i="2"/>
  <c r="G83" i="2"/>
  <c r="K53" i="2"/>
  <c r="M56" i="2"/>
  <c r="K54" i="2"/>
  <c r="M57" i="2"/>
  <c r="M59" i="2"/>
  <c r="N56" i="2"/>
  <c r="N57" i="2"/>
  <c r="N59" i="2"/>
  <c r="K56" i="2"/>
  <c r="K57" i="2"/>
  <c r="K59" i="2"/>
  <c r="L56" i="2"/>
  <c r="L57" i="2"/>
  <c r="L59" i="2"/>
  <c r="I56" i="2"/>
  <c r="I57" i="2"/>
  <c r="I59" i="2"/>
  <c r="F57" i="2"/>
  <c r="F59" i="2"/>
  <c r="G57" i="2"/>
  <c r="G59" i="2"/>
  <c r="D56" i="2"/>
  <c r="D57" i="2"/>
  <c r="D59" i="2"/>
  <c r="E56" i="2"/>
  <c r="E59" i="2"/>
  <c r="B57" i="2"/>
  <c r="B59" i="2"/>
  <c r="C56" i="2"/>
  <c r="C57" i="2"/>
  <c r="C59" i="2"/>
  <c r="B19" i="2"/>
  <c r="K22" i="2"/>
  <c r="B20" i="2"/>
  <c r="K23" i="2"/>
  <c r="K25" i="2"/>
  <c r="L22" i="2"/>
  <c r="L23" i="2"/>
  <c r="L25" i="2"/>
  <c r="M22" i="2"/>
  <c r="M23" i="2"/>
  <c r="M25" i="2"/>
  <c r="H22" i="2"/>
  <c r="H23" i="2"/>
  <c r="H25" i="2"/>
  <c r="I22" i="2"/>
  <c r="I23" i="2"/>
  <c r="I25" i="2"/>
  <c r="J22" i="2"/>
  <c r="J23" i="2"/>
  <c r="J25" i="2"/>
  <c r="E22" i="2"/>
  <c r="E23" i="2"/>
  <c r="E25" i="2"/>
  <c r="F22" i="2"/>
  <c r="F23" i="2"/>
  <c r="F25" i="2"/>
  <c r="G22" i="2"/>
  <c r="G23" i="2"/>
  <c r="G25" i="2"/>
  <c r="S13" i="2"/>
  <c r="U13" i="2"/>
  <c r="P13" i="2"/>
  <c r="Q13" i="2"/>
  <c r="R13" i="2"/>
  <c r="M13" i="2"/>
  <c r="N13" i="2"/>
  <c r="O13" i="2"/>
  <c r="N20" i="2"/>
  <c r="P23" i="2"/>
  <c r="Q23" i="2"/>
  <c r="N19" i="2"/>
  <c r="P22" i="2"/>
  <c r="Q22" i="2"/>
  <c r="B80" i="2"/>
  <c r="B81" i="2"/>
  <c r="B83" i="2"/>
  <c r="C80" i="2"/>
  <c r="C81" i="2"/>
  <c r="C83" i="2"/>
  <c r="D80" i="2"/>
  <c r="D81" i="2"/>
  <c r="D83" i="2"/>
  <c r="B68" i="2"/>
  <c r="B69" i="2"/>
  <c r="B71" i="2"/>
  <c r="C68" i="2"/>
  <c r="C69" i="2"/>
  <c r="C71" i="2"/>
  <c r="D68" i="2"/>
  <c r="D69" i="2"/>
  <c r="D71" i="2"/>
  <c r="B34" i="2"/>
  <c r="B35" i="2"/>
  <c r="B37" i="2"/>
  <c r="C34" i="2"/>
  <c r="C35" i="2"/>
  <c r="C37" i="2"/>
  <c r="D34" i="2"/>
  <c r="D35" i="2"/>
  <c r="D37" i="2"/>
  <c r="N22" i="2"/>
  <c r="N23" i="2"/>
  <c r="N25" i="2"/>
  <c r="O22" i="2"/>
  <c r="O23" i="2"/>
  <c r="O25" i="2"/>
  <c r="V13" i="2"/>
  <c r="W13" i="2"/>
  <c r="B22" i="2"/>
  <c r="B23" i="2"/>
  <c r="B25" i="2"/>
  <c r="C22" i="2"/>
  <c r="D22" i="2"/>
  <c r="C23" i="2"/>
  <c r="D23" i="2"/>
  <c r="C25" i="2"/>
  <c r="D25" i="2"/>
  <c r="Q25" i="2"/>
  <c r="P25" i="2"/>
  <c r="L13" i="2"/>
  <c r="K13" i="2"/>
  <c r="J13" i="2"/>
  <c r="X13" i="2"/>
  <c r="Y13" i="2"/>
  <c r="H47" i="2"/>
  <c r="E47" i="2"/>
  <c r="J56" i="2"/>
  <c r="J57" i="2"/>
  <c r="J59" i="2"/>
  <c r="I47" i="2"/>
  <c r="G47" i="2"/>
  <c r="F47" i="2"/>
  <c r="D47" i="2"/>
  <c r="C47" i="2"/>
</calcChain>
</file>

<file path=xl/sharedStrings.xml><?xml version="1.0" encoding="utf-8"?>
<sst xmlns="http://schemas.openxmlformats.org/spreadsheetml/2006/main" count="109" uniqueCount="25">
  <si>
    <t>No CsA</t>
  </si>
  <si>
    <t>10 min</t>
  </si>
  <si>
    <t>30 min exposed to CsA</t>
  </si>
  <si>
    <t>90 min exposed to CsA</t>
  </si>
  <si>
    <t>Hypo low Cl-</t>
  </si>
  <si>
    <t>pNCC</t>
  </si>
  <si>
    <t>tNCC</t>
  </si>
  <si>
    <t xml:space="preserve">Average pNCC No CsA </t>
  </si>
  <si>
    <t xml:space="preserve">Average tNCC No CsA </t>
  </si>
  <si>
    <t>pNCC/average pNCC no CsA</t>
  </si>
  <si>
    <t>tNCC/average tNCC no CsA</t>
  </si>
  <si>
    <t>pNCC/tNCC</t>
  </si>
  <si>
    <t xml:space="preserve">5 uM </t>
  </si>
  <si>
    <t xml:space="preserve">10 uM </t>
  </si>
  <si>
    <t xml:space="preserve">20 uM </t>
  </si>
  <si>
    <t>10 uM</t>
  </si>
  <si>
    <t>Manuscript Fig. 5A</t>
  </si>
  <si>
    <r>
      <t xml:space="preserve">Semi quantification of immunoblots of all the tNCC and pNCC abundance in mouse cortical tubule suspension exposed to CsA for </t>
    </r>
    <r>
      <rPr>
        <b/>
        <sz val="22"/>
        <color theme="5" tint="-0.249977111117893"/>
        <rFont val="Calibri"/>
      </rPr>
      <t>30</t>
    </r>
    <r>
      <rPr>
        <b/>
        <sz val="22"/>
        <rFont val="Calibri"/>
      </rPr>
      <t xml:space="preserve"> or </t>
    </r>
    <r>
      <rPr>
        <b/>
        <sz val="22"/>
        <color theme="3" tint="0.39997558519241921"/>
        <rFont val="Calibri"/>
      </rPr>
      <t>90</t>
    </r>
    <r>
      <rPr>
        <b/>
        <sz val="22"/>
        <rFont val="Calibri"/>
      </rPr>
      <t xml:space="preserve"> min. Densitometry was performed usingImage Studio Lite software (LI-COR Biosciences, NE, USA).</t>
    </r>
  </si>
  <si>
    <t>Supplemental Fig. 8A</t>
  </si>
  <si>
    <t>Supplemental Fig. 8B</t>
  </si>
  <si>
    <t>Supplemental Fig. 8C</t>
  </si>
  <si>
    <t>Supplemental Fig. 8D</t>
  </si>
  <si>
    <t>Supplemental Fig. 8E</t>
  </si>
  <si>
    <t>Supplemental Fig. 8F</t>
  </si>
  <si>
    <t>Densitometry Analysis of Mice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</si>
</sst>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</font>
    <font>
      <sz val="11"/>
      <name val="Calibri"/>
    </font>
    <font>
      <b/>
      <sz val="14"/>
      <color theme="1"/>
      <name val="Calibri"/>
      <scheme val="minor"/>
    </font>
    <font>
      <b/>
      <sz val="14"/>
      <color rgb="FF000000"/>
      <name val="Calibri"/>
    </font>
    <font>
      <b/>
      <sz val="14"/>
      <color theme="1"/>
      <name val="Calibri"/>
    </font>
    <font>
      <b/>
      <sz val="22"/>
      <color theme="5" tint="-0.249977111117893"/>
      <name val="Calibri"/>
    </font>
    <font>
      <b/>
      <sz val="22"/>
      <color theme="3" tint="0.39997558519241921"/>
      <name val="Calibri"/>
    </font>
    <font>
      <b/>
      <sz val="22"/>
      <color theme="1"/>
      <name val="Calibri"/>
      <scheme val="minor"/>
    </font>
    <font>
      <sz val="2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3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NumberFormat="1" applyFont="1" applyFill="1" applyBorder="1" applyAlignment="1"/>
    <xf numFmtId="0" fontId="5" fillId="0" borderId="0" xfId="0" applyFont="1"/>
    <xf numFmtId="0" fontId="0" fillId="0" borderId="0" xfId="0" applyFill="1"/>
    <xf numFmtId="1" fontId="0" fillId="0" borderId="8" xfId="0" applyNumberFormat="1" applyFont="1" applyFill="1" applyBorder="1" applyAlignment="1"/>
    <xf numFmtId="1" fontId="0" fillId="0" borderId="12" xfId="0" applyNumberFormat="1" applyFont="1" applyFill="1" applyBorder="1" applyAlignment="1"/>
    <xf numFmtId="3" fontId="0" fillId="0" borderId="19" xfId="0" applyNumberFormat="1" applyFill="1" applyBorder="1"/>
    <xf numFmtId="3" fontId="0" fillId="0" borderId="0" xfId="0" applyNumberFormat="1" applyFill="1"/>
    <xf numFmtId="3" fontId="0" fillId="0" borderId="20" xfId="0" applyNumberFormat="1" applyFill="1" applyBorder="1"/>
    <xf numFmtId="1" fontId="0" fillId="0" borderId="0" xfId="0" applyNumberFormat="1" applyFill="1"/>
    <xf numFmtId="0" fontId="3" fillId="0" borderId="18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" fontId="0" fillId="3" borderId="16" xfId="0" applyNumberFormat="1" applyFont="1" applyFill="1" applyBorder="1" applyAlignment="1"/>
    <xf numFmtId="1" fontId="0" fillId="3" borderId="9" xfId="0" applyNumberFormat="1" applyFont="1" applyFill="1" applyBorder="1" applyAlignment="1"/>
    <xf numFmtId="1" fontId="0" fillId="3" borderId="14" xfId="0" applyNumberFormat="1" applyFont="1" applyFill="1" applyBorder="1" applyAlignment="1"/>
    <xf numFmtId="1" fontId="0" fillId="3" borderId="7" xfId="0" applyNumberFormat="1" applyFont="1" applyFill="1" applyBorder="1" applyAlignment="1"/>
    <xf numFmtId="1" fontId="0" fillId="3" borderId="10" xfId="0" applyNumberFormat="1" applyFont="1" applyFill="1" applyBorder="1" applyAlignment="1"/>
    <xf numFmtId="1" fontId="0" fillId="3" borderId="17" xfId="0" applyNumberFormat="1" applyFont="1" applyFill="1" applyBorder="1" applyAlignment="1"/>
    <xf numFmtId="1" fontId="0" fillId="3" borderId="11" xfId="0" applyNumberFormat="1" applyFont="1" applyFill="1" applyBorder="1" applyAlignment="1"/>
    <xf numFmtId="1" fontId="0" fillId="3" borderId="15" xfId="0" applyNumberFormat="1" applyFont="1" applyFill="1" applyBorder="1" applyAlignment="1"/>
    <xf numFmtId="1" fontId="0" fillId="3" borderId="8" xfId="0" applyNumberFormat="1" applyFont="1" applyFill="1" applyBorder="1" applyAlignment="1"/>
    <xf numFmtId="1" fontId="0" fillId="3" borderId="12" xfId="0" applyNumberFormat="1" applyFont="1" applyFill="1" applyBorder="1" applyAlignment="1"/>
    <xf numFmtId="3" fontId="0" fillId="3" borderId="19" xfId="0" applyNumberFormat="1" applyFill="1" applyBorder="1"/>
    <xf numFmtId="3" fontId="0" fillId="3" borderId="20" xfId="0" applyNumberFormat="1" applyFill="1" applyBorder="1"/>
    <xf numFmtId="2" fontId="0" fillId="4" borderId="7" xfId="0" applyNumberFormat="1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2" fontId="0" fillId="4" borderId="16" xfId="0" applyNumberFormat="1" applyFill="1" applyBorder="1"/>
    <xf numFmtId="2" fontId="0" fillId="4" borderId="8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2" fontId="0" fillId="4" borderId="17" xfId="0" applyNumberFormat="1" applyFill="1" applyBorder="1"/>
    <xf numFmtId="2" fontId="0" fillId="0" borderId="0" xfId="0" applyNumberFormat="1" applyFill="1"/>
    <xf numFmtId="2" fontId="0" fillId="0" borderId="0" xfId="0" applyNumberFormat="1"/>
    <xf numFmtId="2" fontId="0" fillId="0" borderId="0" xfId="0" applyNumberFormat="1" applyFont="1" applyFill="1" applyBorder="1" applyAlignment="1"/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 applyAlignment="1"/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/>
    </xf>
    <xf numFmtId="0" fontId="0" fillId="0" borderId="12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7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10" xfId="0" applyNumberFormat="1" applyFont="1" applyFill="1" applyBorder="1" applyAlignment="1"/>
    <xf numFmtId="2" fontId="0" fillId="4" borderId="13" xfId="0" applyNumberFormat="1" applyFill="1" applyBorder="1"/>
    <xf numFmtId="2" fontId="0" fillId="4" borderId="18" xfId="0" applyNumberFormat="1" applyFill="1" applyBorder="1"/>
    <xf numFmtId="0" fontId="0" fillId="0" borderId="39" xfId="0" applyFill="1" applyBorder="1"/>
    <xf numFmtId="0" fontId="3" fillId="5" borderId="1" xfId="0" applyFont="1" applyFill="1" applyBorder="1" applyAlignment="1">
      <alignment horizontal="center"/>
    </xf>
    <xf numFmtId="0" fontId="0" fillId="5" borderId="31" xfId="0" applyNumberFormat="1" applyFont="1" applyFill="1" applyBorder="1" applyAlignment="1"/>
    <xf numFmtId="0" fontId="0" fillId="5" borderId="30" xfId="0" applyNumberFormat="1" applyFont="1" applyFill="1" applyBorder="1" applyAlignment="1"/>
    <xf numFmtId="0" fontId="0" fillId="5" borderId="35" xfId="0" applyNumberFormat="1" applyFont="1" applyFill="1" applyBorder="1" applyAlignment="1"/>
    <xf numFmtId="0" fontId="0" fillId="5" borderId="7" xfId="0" applyNumberFormat="1" applyFont="1" applyFill="1" applyBorder="1" applyAlignment="1"/>
    <xf numFmtId="0" fontId="0" fillId="5" borderId="10" xfId="0" applyNumberFormat="1" applyFont="1" applyFill="1" applyBorder="1" applyAlignment="1"/>
    <xf numFmtId="0" fontId="0" fillId="5" borderId="12" xfId="0" applyNumberFormat="1" applyFont="1" applyFill="1" applyBorder="1" applyAlignment="1"/>
    <xf numFmtId="0" fontId="0" fillId="5" borderId="8" xfId="0" applyNumberFormat="1" applyFont="1" applyFill="1" applyBorder="1" applyAlignment="1"/>
    <xf numFmtId="0" fontId="0" fillId="5" borderId="25" xfId="0" applyNumberFormat="1" applyFont="1" applyFill="1" applyBorder="1" applyAlignment="1"/>
    <xf numFmtId="3" fontId="0" fillId="5" borderId="19" xfId="0" applyNumberFormat="1" applyFill="1" applyBorder="1"/>
    <xf numFmtId="3" fontId="0" fillId="5" borderId="20" xfId="0" applyNumberFormat="1" applyFill="1" applyBorder="1"/>
    <xf numFmtId="2" fontId="0" fillId="6" borderId="7" xfId="0" applyNumberFormat="1" applyFill="1" applyBorder="1"/>
    <xf numFmtId="2" fontId="0" fillId="6" borderId="10" xfId="0" applyNumberFormat="1" applyFill="1" applyBorder="1"/>
    <xf numFmtId="2" fontId="0" fillId="6" borderId="8" xfId="0" applyNumberFormat="1" applyFill="1" applyBorder="1"/>
    <xf numFmtId="2" fontId="0" fillId="6" borderId="12" xfId="0" applyNumberFormat="1" applyFill="1" applyBorder="1"/>
    <xf numFmtId="2" fontId="0" fillId="2" borderId="1" xfId="0" applyNumberFormat="1" applyFill="1" applyBorder="1"/>
    <xf numFmtId="2" fontId="0" fillId="2" borderId="6" xfId="0" applyNumberFormat="1" applyFill="1" applyBorder="1"/>
    <xf numFmtId="2" fontId="0" fillId="2" borderId="2" xfId="0" applyNumberFormat="1" applyFill="1" applyBorder="1"/>
    <xf numFmtId="2" fontId="0" fillId="2" borderId="28" xfId="0" applyNumberFormat="1" applyFill="1" applyBorder="1"/>
    <xf numFmtId="2" fontId="0" fillId="2" borderId="4" xfId="0" applyNumberFormat="1" applyFill="1" applyBorder="1"/>
    <xf numFmtId="0" fontId="0" fillId="3" borderId="7" xfId="0" applyNumberFormat="1" applyFont="1" applyFill="1" applyBorder="1" applyAlignment="1"/>
    <xf numFmtId="0" fontId="0" fillId="3" borderId="10" xfId="0" applyNumberFormat="1" applyFont="1" applyFill="1" applyBorder="1" applyAlignment="1"/>
    <xf numFmtId="0" fontId="0" fillId="3" borderId="36" xfId="0" applyNumberFormat="1" applyFont="1" applyFill="1" applyBorder="1" applyAlignment="1"/>
    <xf numFmtId="0" fontId="0" fillId="3" borderId="24" xfId="0" applyNumberFormat="1" applyFont="1" applyFill="1" applyBorder="1" applyAlignment="1"/>
    <xf numFmtId="0" fontId="0" fillId="3" borderId="12" xfId="0" applyNumberFormat="1" applyFont="1" applyFill="1" applyBorder="1" applyAlignment="1"/>
    <xf numFmtId="0" fontId="0" fillId="3" borderId="8" xfId="0" applyNumberFormat="1" applyFont="1" applyFill="1" applyBorder="1" applyAlignment="1"/>
    <xf numFmtId="0" fontId="0" fillId="3" borderId="37" xfId="0" applyNumberFormat="1" applyFont="1" applyFill="1" applyBorder="1" applyAlignment="1"/>
    <xf numFmtId="2" fontId="0" fillId="7" borderId="2" xfId="0" applyNumberFormat="1" applyFill="1" applyBorder="1"/>
    <xf numFmtId="2" fontId="0" fillId="7" borderId="28" xfId="0" applyNumberFormat="1" applyFill="1" applyBorder="1"/>
    <xf numFmtId="2" fontId="0" fillId="7" borderId="5" xfId="0" applyNumberFormat="1" applyFill="1" applyBorder="1"/>
    <xf numFmtId="2" fontId="0" fillId="7" borderId="27" xfId="0" applyNumberFormat="1" applyFill="1" applyBorder="1"/>
    <xf numFmtId="2" fontId="0" fillId="7" borderId="4" xfId="0" applyNumberFormat="1" applyFill="1" applyBorder="1"/>
    <xf numFmtId="0" fontId="0" fillId="0" borderId="24" xfId="0" applyNumberFormat="1" applyFont="1" applyFill="1" applyBorder="1" applyAlignment="1"/>
    <xf numFmtId="2" fontId="0" fillId="0" borderId="7" xfId="0" applyNumberFormat="1" applyFill="1" applyBorder="1"/>
    <xf numFmtId="2" fontId="0" fillId="0" borderId="10" xfId="0" applyNumberFormat="1" applyFill="1" applyBorder="1"/>
    <xf numFmtId="2" fontId="0" fillId="0" borderId="8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2" fontId="0" fillId="0" borderId="28" xfId="0" applyNumberFormat="1" applyFill="1" applyBorder="1"/>
    <xf numFmtId="2" fontId="0" fillId="0" borderId="4" xfId="0" applyNumberFormat="1" applyFill="1" applyBorder="1"/>
    <xf numFmtId="0" fontId="3" fillId="0" borderId="23" xfId="0" applyFont="1" applyFill="1" applyBorder="1"/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/>
    <xf numFmtId="1" fontId="0" fillId="0" borderId="19" xfId="0" applyNumberFormat="1" applyFont="1" applyFill="1" applyBorder="1" applyAlignment="1"/>
    <xf numFmtId="1" fontId="0" fillId="0" borderId="20" xfId="0" applyNumberFormat="1" applyFont="1" applyFill="1" applyBorder="1" applyAlignment="1"/>
    <xf numFmtId="1" fontId="0" fillId="0" borderId="13" xfId="0" applyNumberFormat="1" applyFont="1" applyFill="1" applyBorder="1" applyAlignment="1"/>
    <xf numFmtId="1" fontId="0" fillId="0" borderId="18" xfId="0" applyNumberFormat="1" applyFont="1" applyFill="1" applyBorder="1" applyAlignment="1"/>
    <xf numFmtId="1" fontId="0" fillId="5" borderId="19" xfId="0" applyNumberFormat="1" applyFont="1" applyFill="1" applyBorder="1" applyAlignment="1"/>
    <xf numFmtId="1" fontId="0" fillId="5" borderId="20" xfId="0" applyNumberFormat="1" applyFont="1" applyFill="1" applyBorder="1" applyAlignment="1"/>
    <xf numFmtId="2" fontId="0" fillId="2" borderId="27" xfId="0" applyNumberFormat="1" applyFill="1" applyBorder="1"/>
    <xf numFmtId="1" fontId="0" fillId="3" borderId="19" xfId="0" applyNumberFormat="1" applyFont="1" applyFill="1" applyBorder="1" applyAlignment="1"/>
    <xf numFmtId="1" fontId="0" fillId="3" borderId="20" xfId="0" applyNumberFormat="1" applyFont="1" applyFill="1" applyBorder="1" applyAlignment="1"/>
    <xf numFmtId="0" fontId="3" fillId="5" borderId="2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0" fillId="7" borderId="3" xfId="0" applyNumberFormat="1" applyFill="1" applyBorder="1"/>
    <xf numFmtId="2" fontId="0" fillId="2" borderId="3" xfId="0" applyNumberFormat="1" applyFill="1" applyBorder="1"/>
    <xf numFmtId="2" fontId="0" fillId="7" borderId="1" xfId="0" applyNumberFormat="1" applyFill="1" applyBorder="1"/>
    <xf numFmtId="2" fontId="0" fillId="0" borderId="1" xfId="0" applyNumberFormat="1" applyFill="1" applyBorder="1"/>
    <xf numFmtId="0" fontId="4" fillId="0" borderId="26" xfId="0" applyFont="1" applyBorder="1"/>
    <xf numFmtId="0" fontId="4" fillId="0" borderId="5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16" xfId="0" applyNumberFormat="1" applyFont="1" applyFill="1" applyBorder="1" applyAlignment="1"/>
    <xf numFmtId="2" fontId="0" fillId="0" borderId="9" xfId="0" applyNumberFormat="1" applyFill="1" applyBorder="1"/>
    <xf numFmtId="2" fontId="0" fillId="0" borderId="11" xfId="0" applyNumberFormat="1" applyFill="1" applyBorder="1"/>
    <xf numFmtId="3" fontId="0" fillId="3" borderId="38" xfId="0" applyNumberFormat="1" applyFill="1" applyBorder="1"/>
    <xf numFmtId="3" fontId="0" fillId="0" borderId="38" xfId="0" applyNumberFormat="1" applyFill="1" applyBorder="1"/>
    <xf numFmtId="0" fontId="0" fillId="3" borderId="9" xfId="0" applyNumberFormat="1" applyFont="1" applyFill="1" applyBorder="1" applyAlignment="1"/>
    <xf numFmtId="0" fontId="0" fillId="3" borderId="11" xfId="0" applyNumberFormat="1" applyFont="1" applyFill="1" applyBorder="1" applyAlignment="1"/>
    <xf numFmtId="0" fontId="0" fillId="5" borderId="9" xfId="0" applyNumberFormat="1" applyFont="1" applyFill="1" applyBorder="1" applyAlignment="1"/>
    <xf numFmtId="0" fontId="0" fillId="5" borderId="11" xfId="0" applyNumberFormat="1" applyFont="1" applyFill="1" applyBorder="1" applyAlignment="1"/>
    <xf numFmtId="3" fontId="0" fillId="5" borderId="38" xfId="0" applyNumberFormat="1" applyFill="1" applyBorder="1"/>
    <xf numFmtId="0" fontId="8" fillId="0" borderId="0" xfId="0" applyFont="1" applyFill="1" applyBorder="1" applyAlignment="1"/>
    <xf numFmtId="2" fontId="0" fillId="6" borderId="9" xfId="0" applyNumberFormat="1" applyFill="1" applyBorder="1"/>
    <xf numFmtId="2" fontId="0" fillId="6" borderId="11" xfId="0" applyNumberFormat="1" applyFill="1" applyBorder="1"/>
    <xf numFmtId="2" fontId="0" fillId="0" borderId="16" xfId="0" applyNumberFormat="1" applyFill="1" applyBorder="1"/>
    <xf numFmtId="2" fontId="0" fillId="0" borderId="17" xfId="0" applyNumberFormat="1" applyFill="1" applyBorder="1"/>
    <xf numFmtId="0" fontId="3" fillId="0" borderId="0" xfId="0" applyFont="1" applyFill="1" applyBorder="1" applyAlignment="1">
      <alignment horizontal="left"/>
    </xf>
    <xf numFmtId="2" fontId="0" fillId="0" borderId="0" xfId="0" applyNumberFormat="1" applyFill="1" applyBorder="1"/>
    <xf numFmtId="2" fontId="0" fillId="0" borderId="0" xfId="0" applyNumberFormat="1" applyBorder="1"/>
    <xf numFmtId="0" fontId="3" fillId="0" borderId="21" xfId="0" applyFont="1" applyFill="1" applyBorder="1" applyAlignment="1">
      <alignment horizontal="left"/>
    </xf>
    <xf numFmtId="0" fontId="6" fillId="8" borderId="29" xfId="0" applyFont="1" applyFill="1" applyBorder="1"/>
    <xf numFmtId="0" fontId="6" fillId="8" borderId="13" xfId="0" applyFont="1" applyFill="1" applyBorder="1"/>
    <xf numFmtId="0" fontId="3" fillId="5" borderId="2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3" fontId="3" fillId="5" borderId="26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3" fontId="3" fillId="3" borderId="26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12" fillId="0" borderId="0" xfId="0" applyFont="1"/>
    <xf numFmtId="0" fontId="11" fillId="0" borderId="26" xfId="0" applyFont="1" applyBorder="1"/>
    <xf numFmtId="0" fontId="11" fillId="0" borderId="5" xfId="0" applyFont="1" applyBorder="1"/>
    <xf numFmtId="0" fontId="12" fillId="0" borderId="5" xfId="0" applyFont="1" applyBorder="1"/>
    <xf numFmtId="0" fontId="12" fillId="0" borderId="6" xfId="0" applyFont="1" applyBorder="1"/>
  </cellXfs>
  <cellStyles count="13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abSelected="1" workbookViewId="0">
      <selection activeCell="B3" sqref="B3:I3"/>
    </sheetView>
  </sheetViews>
  <sheetFormatPr baseColWidth="10" defaultRowHeight="16" x14ac:dyDescent="0.2"/>
  <cols>
    <col min="1" max="1" width="26.6640625" customWidth="1"/>
    <col min="3" max="3" width="11.5" customWidth="1"/>
    <col min="10" max="10" width="11.83203125" customWidth="1"/>
    <col min="13" max="13" width="11.33203125" customWidth="1"/>
    <col min="18" max="18" width="11.5" customWidth="1"/>
    <col min="21" max="22" width="11.6640625" customWidth="1"/>
    <col min="23" max="23" width="10.6640625" customWidth="1"/>
    <col min="25" max="25" width="10.5" customWidth="1"/>
  </cols>
  <sheetData>
    <row r="1" spans="1:32" s="180" customFormat="1" ht="30" thickBot="1" x14ac:dyDescent="0.4">
      <c r="A1" s="181" t="s">
        <v>24</v>
      </c>
      <c r="B1" s="182"/>
      <c r="C1" s="183"/>
      <c r="D1" s="184"/>
    </row>
    <row r="2" spans="1:32" s="2" customFormat="1" ht="30" thickBot="1" x14ac:dyDescent="0.4">
      <c r="A2" s="116" t="s">
        <v>17</v>
      </c>
      <c r="B2" s="117"/>
      <c r="C2" s="117"/>
      <c r="D2" s="117"/>
      <c r="E2" s="117"/>
      <c r="F2" s="117"/>
      <c r="G2" s="117"/>
      <c r="H2" s="117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18"/>
      <c r="AE2" s="118"/>
      <c r="AF2" s="119"/>
    </row>
    <row r="3" spans="1:32" ht="20" thickBot="1" x14ac:dyDescent="0.3">
      <c r="A3" s="139" t="s">
        <v>16</v>
      </c>
      <c r="B3" s="169" t="s">
        <v>2</v>
      </c>
      <c r="C3" s="170"/>
      <c r="D3" s="170"/>
      <c r="E3" s="170"/>
      <c r="F3" s="170"/>
      <c r="G3" s="170"/>
      <c r="H3" s="170"/>
      <c r="I3" s="171"/>
      <c r="J3" s="148" t="s">
        <v>3</v>
      </c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</row>
    <row r="4" spans="1:32" ht="17" thickBot="1" x14ac:dyDescent="0.25">
      <c r="A4" s="92"/>
      <c r="B4" s="141" t="s">
        <v>0</v>
      </c>
      <c r="C4" s="142"/>
      <c r="D4" s="141" t="s">
        <v>12</v>
      </c>
      <c r="E4" s="142"/>
      <c r="F4" s="141" t="s">
        <v>13</v>
      </c>
      <c r="G4" s="142"/>
      <c r="H4" s="143" t="s">
        <v>14</v>
      </c>
      <c r="I4" s="144"/>
      <c r="J4" s="152" t="s">
        <v>0</v>
      </c>
      <c r="K4" s="153"/>
      <c r="L4" s="154"/>
      <c r="M4" s="152" t="s">
        <v>12</v>
      </c>
      <c r="N4" s="153"/>
      <c r="O4" s="154"/>
      <c r="P4" s="152" t="s">
        <v>13</v>
      </c>
      <c r="Q4" s="153"/>
      <c r="R4" s="154"/>
      <c r="S4" s="152" t="s">
        <v>14</v>
      </c>
      <c r="T4" s="153"/>
      <c r="U4" s="154"/>
      <c r="V4" s="155" t="s">
        <v>0</v>
      </c>
      <c r="W4" s="156"/>
      <c r="X4" s="155" t="s">
        <v>4</v>
      </c>
      <c r="Y4" s="156"/>
    </row>
    <row r="5" spans="1:32" x14ac:dyDescent="0.2">
      <c r="A5" s="38" t="s">
        <v>5</v>
      </c>
      <c r="B5" s="53">
        <v>62944</v>
      </c>
      <c r="C5" s="54">
        <v>41368</v>
      </c>
      <c r="D5" s="55">
        <v>52075</v>
      </c>
      <c r="E5" s="54">
        <v>51247</v>
      </c>
      <c r="F5" s="55">
        <v>72751</v>
      </c>
      <c r="G5" s="54">
        <v>80100</v>
      </c>
      <c r="H5" s="56">
        <v>74430</v>
      </c>
      <c r="I5" s="57">
        <v>101621</v>
      </c>
      <c r="J5" s="12">
        <v>101829</v>
      </c>
      <c r="K5" s="13">
        <v>98095</v>
      </c>
      <c r="L5" s="14">
        <v>103206</v>
      </c>
      <c r="M5" s="15">
        <v>143102</v>
      </c>
      <c r="N5" s="13">
        <v>178419</v>
      </c>
      <c r="O5" s="16">
        <v>165472</v>
      </c>
      <c r="P5" s="15">
        <v>127949</v>
      </c>
      <c r="Q5" s="13">
        <v>144584</v>
      </c>
      <c r="R5" s="16">
        <v>148525</v>
      </c>
      <c r="S5" s="15">
        <v>205882</v>
      </c>
      <c r="T5" s="13">
        <v>178922</v>
      </c>
      <c r="U5" s="14">
        <v>194657.5</v>
      </c>
      <c r="V5" s="47">
        <v>40200</v>
      </c>
      <c r="W5" s="48">
        <v>43121</v>
      </c>
      <c r="X5" s="120">
        <v>168616</v>
      </c>
      <c r="Y5" s="48">
        <v>178577</v>
      </c>
    </row>
    <row r="6" spans="1:32" ht="17" thickBot="1" x14ac:dyDescent="0.25">
      <c r="A6" s="39" t="s">
        <v>6</v>
      </c>
      <c r="B6" s="60">
        <v>105367</v>
      </c>
      <c r="C6" s="58">
        <v>96129</v>
      </c>
      <c r="D6" s="59">
        <v>101528</v>
      </c>
      <c r="E6" s="58">
        <v>106809</v>
      </c>
      <c r="F6" s="59">
        <v>117631</v>
      </c>
      <c r="G6" s="58">
        <v>118736</v>
      </c>
      <c r="H6" s="59">
        <v>114762</v>
      </c>
      <c r="I6" s="58">
        <v>121722</v>
      </c>
      <c r="J6" s="17">
        <v>54011</v>
      </c>
      <c r="K6" s="18">
        <v>52982</v>
      </c>
      <c r="L6" s="19">
        <v>57685</v>
      </c>
      <c r="M6" s="20">
        <v>54091</v>
      </c>
      <c r="N6" s="18">
        <v>61519</v>
      </c>
      <c r="O6" s="21">
        <v>52362</v>
      </c>
      <c r="P6" s="20">
        <v>50346</v>
      </c>
      <c r="Q6" s="18">
        <v>57573</v>
      </c>
      <c r="R6" s="21">
        <v>56592</v>
      </c>
      <c r="S6" s="20">
        <v>54603</v>
      </c>
      <c r="T6" s="18">
        <v>58018</v>
      </c>
      <c r="U6" s="19">
        <v>69329</v>
      </c>
      <c r="V6" s="46">
        <v>75125</v>
      </c>
      <c r="W6" s="42">
        <v>85538</v>
      </c>
      <c r="X6" s="45">
        <v>79043</v>
      </c>
      <c r="Y6" s="42">
        <v>56274</v>
      </c>
    </row>
    <row r="7" spans="1:32" x14ac:dyDescent="0.2">
      <c r="A7" s="40" t="s">
        <v>7</v>
      </c>
      <c r="B7" s="61">
        <f>AVERAGE(B5:C5)</f>
        <v>52156</v>
      </c>
      <c r="C7" s="35"/>
      <c r="D7" s="35"/>
      <c r="E7" s="35"/>
      <c r="F7" s="35"/>
      <c r="G7" s="35"/>
      <c r="H7" s="35"/>
      <c r="I7" s="35"/>
      <c r="J7" s="22">
        <f>AVERAGE(J5:L5)</f>
        <v>101043.33333333333</v>
      </c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6">
        <f>AVERAGE(V5:W5)</f>
        <v>41660.5</v>
      </c>
      <c r="W7" s="3"/>
      <c r="X7" s="3"/>
      <c r="Y7" s="3"/>
    </row>
    <row r="8" spans="1:32" ht="17" thickBot="1" x14ac:dyDescent="0.25">
      <c r="A8" s="10" t="s">
        <v>8</v>
      </c>
      <c r="B8" s="62">
        <f>AVERAGE(B6:C6)</f>
        <v>100748</v>
      </c>
      <c r="C8" s="35"/>
      <c r="D8" s="35"/>
      <c r="E8" s="35"/>
      <c r="F8" s="35"/>
      <c r="G8" s="35"/>
      <c r="H8" s="35"/>
      <c r="I8" s="35"/>
      <c r="J8" s="23">
        <f>AVERAGE(J6:L6)</f>
        <v>54892.666666666664</v>
      </c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8">
        <f>AVERAGE(V6:W6)</f>
        <v>80331.5</v>
      </c>
      <c r="W8" s="3"/>
      <c r="X8" s="3"/>
      <c r="Y8" s="3"/>
    </row>
    <row r="9" spans="1:32" ht="17" thickBot="1" x14ac:dyDescent="0.25">
      <c r="A9" s="93"/>
      <c r="B9" s="3"/>
      <c r="C9" s="3"/>
      <c r="D9" s="3"/>
      <c r="E9" s="3"/>
      <c r="F9" s="3"/>
      <c r="G9" s="3"/>
      <c r="H9" s="3"/>
      <c r="I9" s="3"/>
    </row>
    <row r="10" spans="1:32" x14ac:dyDescent="0.2">
      <c r="A10" s="38" t="s">
        <v>9</v>
      </c>
      <c r="B10" s="63">
        <f t="shared" ref="B10:I10" si="0">B5/$B$7</f>
        <v>1.2068410154152927</v>
      </c>
      <c r="C10" s="64">
        <f t="shared" si="0"/>
        <v>0.79315898458470746</v>
      </c>
      <c r="D10" s="63">
        <f t="shared" si="0"/>
        <v>0.9984469667919319</v>
      </c>
      <c r="E10" s="64">
        <f t="shared" si="0"/>
        <v>0.98257151622056904</v>
      </c>
      <c r="F10" s="63">
        <f t="shared" si="0"/>
        <v>1.3948730730884271</v>
      </c>
      <c r="G10" s="64">
        <f t="shared" si="0"/>
        <v>1.5357772835340133</v>
      </c>
      <c r="H10" s="63">
        <f t="shared" si="0"/>
        <v>1.4270649589692461</v>
      </c>
      <c r="I10" s="64">
        <f t="shared" si="0"/>
        <v>1.9484047856430708</v>
      </c>
      <c r="J10" s="24">
        <f t="shared" ref="J10:U10" si="1">J5/$J$7</f>
        <v>1.0077755418467325</v>
      </c>
      <c r="K10" s="25">
        <f t="shared" si="1"/>
        <v>0.97082109985814669</v>
      </c>
      <c r="L10" s="26">
        <f t="shared" si="1"/>
        <v>1.021403358295121</v>
      </c>
      <c r="M10" s="24">
        <f t="shared" si="1"/>
        <v>1.4162438557714512</v>
      </c>
      <c r="N10" s="25">
        <f t="shared" si="1"/>
        <v>1.7657671626035036</v>
      </c>
      <c r="O10" s="26">
        <f t="shared" si="1"/>
        <v>1.6376340184079439</v>
      </c>
      <c r="P10" s="24">
        <f t="shared" si="1"/>
        <v>1.2662784943753507</v>
      </c>
      <c r="Q10" s="25">
        <f t="shared" si="1"/>
        <v>1.4309108303368192</v>
      </c>
      <c r="R10" s="26">
        <f t="shared" si="1"/>
        <v>1.4699138983274502</v>
      </c>
      <c r="S10" s="27">
        <f t="shared" si="1"/>
        <v>2.037561442285488</v>
      </c>
      <c r="T10" s="25">
        <f t="shared" si="1"/>
        <v>1.770745224821034</v>
      </c>
      <c r="U10" s="26">
        <f t="shared" si="1"/>
        <v>1.9264754395803783</v>
      </c>
      <c r="V10" s="85">
        <f>V5/$V$7</f>
        <v>0.96494281153610739</v>
      </c>
      <c r="W10" s="121">
        <f>W5/$V$7</f>
        <v>1.0350571884638926</v>
      </c>
      <c r="X10" s="85">
        <f>X5/$V$7</f>
        <v>4.0473830126858772</v>
      </c>
      <c r="Y10" s="121">
        <f>Y5/$V$7</f>
        <v>4.2864823993951102</v>
      </c>
    </row>
    <row r="11" spans="1:32" ht="17" thickBot="1" x14ac:dyDescent="0.25">
      <c r="A11" s="39" t="s">
        <v>10</v>
      </c>
      <c r="B11" s="65">
        <f t="shared" ref="B11:I11" si="2">B6/$B$8</f>
        <v>1.0458470639615676</v>
      </c>
      <c r="C11" s="66">
        <f t="shared" si="2"/>
        <v>0.95415293603843254</v>
      </c>
      <c r="D11" s="65">
        <f t="shared" si="2"/>
        <v>1.007742089172986</v>
      </c>
      <c r="E11" s="66">
        <f t="shared" si="2"/>
        <v>1.0601600031762417</v>
      </c>
      <c r="F11" s="65">
        <f t="shared" si="2"/>
        <v>1.1675765275737484</v>
      </c>
      <c r="G11" s="66">
        <f t="shared" si="2"/>
        <v>1.1785444872354787</v>
      </c>
      <c r="H11" s="65">
        <f t="shared" si="2"/>
        <v>1.1390995354746496</v>
      </c>
      <c r="I11" s="66">
        <f t="shared" si="2"/>
        <v>1.2081827927105253</v>
      </c>
      <c r="J11" s="28">
        <f t="shared" ref="J11:U11" si="3">J6/$J$8</f>
        <v>0.98393835242108851</v>
      </c>
      <c r="K11" s="29">
        <f t="shared" si="3"/>
        <v>0.96519267904638151</v>
      </c>
      <c r="L11" s="30">
        <f t="shared" si="3"/>
        <v>1.0508689685325301</v>
      </c>
      <c r="M11" s="28">
        <f t="shared" si="3"/>
        <v>0.98539574199346613</v>
      </c>
      <c r="N11" s="29">
        <f t="shared" si="3"/>
        <v>1.1207143637887271</v>
      </c>
      <c r="O11" s="30">
        <f t="shared" si="3"/>
        <v>0.95389790986045497</v>
      </c>
      <c r="P11" s="28">
        <f t="shared" si="3"/>
        <v>0.91717169263653919</v>
      </c>
      <c r="Q11" s="29">
        <f t="shared" si="3"/>
        <v>1.0488286231312016</v>
      </c>
      <c r="R11" s="30">
        <f t="shared" si="3"/>
        <v>1.0309573834999211</v>
      </c>
      <c r="S11" s="31">
        <f t="shared" si="3"/>
        <v>0.99472303525668282</v>
      </c>
      <c r="T11" s="29">
        <f t="shared" si="3"/>
        <v>1.056935352627552</v>
      </c>
      <c r="U11" s="30">
        <f t="shared" si="3"/>
        <v>1.2629920207920913</v>
      </c>
      <c r="V11" s="87">
        <f>V6/$V$8</f>
        <v>0.9351873175528902</v>
      </c>
      <c r="W11" s="122">
        <f>W6/$V$8</f>
        <v>1.0648126824471098</v>
      </c>
      <c r="X11" s="87">
        <f>X6/$V$8</f>
        <v>0.98396021485967522</v>
      </c>
      <c r="Y11" s="122">
        <f>Y6/$V$8</f>
        <v>0.70052221108780488</v>
      </c>
    </row>
    <row r="12" spans="1:32" ht="17" thickBot="1" x14ac:dyDescent="0.25">
      <c r="A12" s="11"/>
      <c r="B12" s="35"/>
      <c r="C12" s="35"/>
      <c r="D12" s="35"/>
      <c r="E12" s="35"/>
      <c r="F12" s="35"/>
      <c r="G12" s="35"/>
      <c r="H12" s="35"/>
      <c r="I12" s="35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32" ht="17" thickBot="1" x14ac:dyDescent="0.25">
      <c r="A13" s="41" t="s">
        <v>11</v>
      </c>
      <c r="B13" s="67">
        <f t="shared" ref="B13:V13" si="4">B10/B11</f>
        <v>1.1539364186230974</v>
      </c>
      <c r="C13" s="68">
        <f t="shared" si="4"/>
        <v>0.83127028658303015</v>
      </c>
      <c r="D13" s="69">
        <f t="shared" si="4"/>
        <v>0.99077628841653098</v>
      </c>
      <c r="E13" s="70">
        <f t="shared" si="4"/>
        <v>0.92681436130091932</v>
      </c>
      <c r="F13" s="69">
        <f t="shared" si="4"/>
        <v>1.1946737880959344</v>
      </c>
      <c r="G13" s="70">
        <f t="shared" si="4"/>
        <v>1.3031135440092707</v>
      </c>
      <c r="H13" s="69">
        <f t="shared" si="4"/>
        <v>1.2528009313730468</v>
      </c>
      <c r="I13" s="70">
        <f t="shared" si="4"/>
        <v>1.6126738415731592</v>
      </c>
      <c r="J13" s="79">
        <f t="shared" si="4"/>
        <v>1.0242263037790833</v>
      </c>
      <c r="K13" s="82">
        <f t="shared" si="4"/>
        <v>1.005831396086972</v>
      </c>
      <c r="L13" s="80">
        <f t="shared" si="4"/>
        <v>0.9719607190622862</v>
      </c>
      <c r="M13" s="79">
        <f t="shared" si="4"/>
        <v>1.4372335858752288</v>
      </c>
      <c r="N13" s="82">
        <f t="shared" si="4"/>
        <v>1.5755728842754257</v>
      </c>
      <c r="O13" s="80">
        <f t="shared" si="4"/>
        <v>1.7167812210087683</v>
      </c>
      <c r="P13" s="79">
        <f t="shared" si="4"/>
        <v>1.3806340781574438</v>
      </c>
      <c r="Q13" s="82">
        <f t="shared" si="4"/>
        <v>1.3642942219339314</v>
      </c>
      <c r="R13" s="80">
        <f t="shared" si="4"/>
        <v>1.4257756158041646</v>
      </c>
      <c r="S13" s="83">
        <f t="shared" si="4"/>
        <v>2.0483706218381745</v>
      </c>
      <c r="T13" s="82">
        <f t="shared" si="4"/>
        <v>1.6753581195093374</v>
      </c>
      <c r="U13" s="112">
        <f t="shared" si="4"/>
        <v>1.5253266907990284</v>
      </c>
      <c r="V13" s="89">
        <f t="shared" si="4"/>
        <v>1.0318176833931823</v>
      </c>
      <c r="W13" s="90">
        <f t="shared" ref="W13:Y13" si="5">W10/W11</f>
        <v>0.97205565403782168</v>
      </c>
      <c r="X13" s="91">
        <f t="shared" si="5"/>
        <v>4.113360430190852</v>
      </c>
      <c r="Y13" s="90">
        <f t="shared" si="5"/>
        <v>6.1189814277820718</v>
      </c>
    </row>
    <row r="14" spans="1:32" ht="17" thickBot="1" x14ac:dyDescent="0.25">
      <c r="A14" s="135"/>
      <c r="B14" s="34"/>
      <c r="C14" s="34"/>
      <c r="D14" s="34"/>
      <c r="E14" s="136"/>
      <c r="F14" s="34"/>
      <c r="G14" s="34"/>
      <c r="H14" s="136"/>
      <c r="I14" s="34"/>
      <c r="J14" s="34"/>
      <c r="K14" s="136"/>
      <c r="L14" s="34"/>
      <c r="M14" s="34"/>
      <c r="N14" s="33"/>
    </row>
    <row r="15" spans="1:32" ht="20" thickBot="1" x14ac:dyDescent="0.3">
      <c r="A15" s="140" t="s">
        <v>18</v>
      </c>
      <c r="B15" s="166" t="s">
        <v>2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8"/>
    </row>
    <row r="16" spans="1:32" ht="17" thickBot="1" x14ac:dyDescent="0.25">
      <c r="A16" s="92"/>
      <c r="B16" s="172" t="s">
        <v>0</v>
      </c>
      <c r="C16" s="172"/>
      <c r="D16" s="172"/>
      <c r="E16" s="173" t="s">
        <v>12</v>
      </c>
      <c r="F16" s="172"/>
      <c r="G16" s="174"/>
      <c r="H16" s="173" t="s">
        <v>13</v>
      </c>
      <c r="I16" s="172"/>
      <c r="J16" s="174"/>
      <c r="K16" s="175" t="s">
        <v>14</v>
      </c>
      <c r="L16" s="176"/>
      <c r="M16" s="177"/>
      <c r="N16" s="178" t="s">
        <v>0</v>
      </c>
      <c r="O16" s="179"/>
      <c r="P16" s="178" t="s">
        <v>4</v>
      </c>
      <c r="Q16" s="179"/>
    </row>
    <row r="17" spans="1:17" x14ac:dyDescent="0.2">
      <c r="A17" s="40" t="s">
        <v>5</v>
      </c>
      <c r="B17" s="56">
        <v>55788</v>
      </c>
      <c r="C17" s="127">
        <v>51281</v>
      </c>
      <c r="D17" s="57">
        <v>43579</v>
      </c>
      <c r="E17" s="56">
        <v>74742</v>
      </c>
      <c r="F17" s="127">
        <v>87956</v>
      </c>
      <c r="G17" s="57">
        <v>85640</v>
      </c>
      <c r="H17" s="56">
        <v>73695</v>
      </c>
      <c r="I17" s="127">
        <v>66885</v>
      </c>
      <c r="J17" s="57">
        <v>92221</v>
      </c>
      <c r="K17" s="56">
        <v>45743</v>
      </c>
      <c r="L17" s="127">
        <v>73502</v>
      </c>
      <c r="M17" s="57">
        <v>95345</v>
      </c>
      <c r="N17" s="47">
        <v>114502</v>
      </c>
      <c r="O17" s="48">
        <v>91593</v>
      </c>
      <c r="P17" s="47">
        <v>136316</v>
      </c>
      <c r="Q17" s="48">
        <v>189498</v>
      </c>
    </row>
    <row r="18" spans="1:17" ht="17" thickBot="1" x14ac:dyDescent="0.25">
      <c r="A18" s="10" t="s">
        <v>6</v>
      </c>
      <c r="B18" s="59">
        <v>182486</v>
      </c>
      <c r="C18" s="128">
        <v>170557</v>
      </c>
      <c r="D18" s="58">
        <v>151145</v>
      </c>
      <c r="E18" s="59">
        <v>149215</v>
      </c>
      <c r="F18" s="128">
        <v>161306</v>
      </c>
      <c r="G18" s="58">
        <v>150595</v>
      </c>
      <c r="H18" s="59">
        <v>149583</v>
      </c>
      <c r="I18" s="128">
        <v>148529</v>
      </c>
      <c r="J18" s="58">
        <v>157622</v>
      </c>
      <c r="K18" s="59">
        <v>141107</v>
      </c>
      <c r="L18" s="128">
        <v>134430</v>
      </c>
      <c r="M18" s="58">
        <v>123996</v>
      </c>
      <c r="N18" s="4">
        <v>151428.546875</v>
      </c>
      <c r="O18" s="5">
        <v>145087.40625</v>
      </c>
      <c r="P18" s="4">
        <v>142565.25</v>
      </c>
      <c r="Q18" s="5">
        <v>139663.234375</v>
      </c>
    </row>
    <row r="19" spans="1:17" x14ac:dyDescent="0.2">
      <c r="A19" s="40" t="s">
        <v>7</v>
      </c>
      <c r="B19" s="129">
        <f>AVERAGE(B17:D17)</f>
        <v>50216</v>
      </c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124">
        <f>AVERAGE(N17:O17)</f>
        <v>103047.5</v>
      </c>
    </row>
    <row r="20" spans="1:17" ht="17" thickBot="1" x14ac:dyDescent="0.25">
      <c r="A20" s="10" t="s">
        <v>8</v>
      </c>
      <c r="B20" s="62">
        <f>AVERAGE(B18:D18)</f>
        <v>168062.66666666666</v>
      </c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8">
        <f>AVERAGE(N18:O18)</f>
        <v>148257.9765625</v>
      </c>
    </row>
    <row r="21" spans="1:17" ht="17" thickBot="1" x14ac:dyDescent="0.25">
      <c r="A21" s="93"/>
    </row>
    <row r="22" spans="1:17" x14ac:dyDescent="0.2">
      <c r="A22" s="40" t="s">
        <v>9</v>
      </c>
      <c r="B22" s="63">
        <f t="shared" ref="B22:M22" si="6">B17/$B$19</f>
        <v>1.1109606499920344</v>
      </c>
      <c r="C22" s="131">
        <f t="shared" si="6"/>
        <v>1.0212083797992673</v>
      </c>
      <c r="D22" s="64">
        <f t="shared" si="6"/>
        <v>0.86783097020869837</v>
      </c>
      <c r="E22" s="63">
        <f t="shared" si="6"/>
        <v>1.4884100685040624</v>
      </c>
      <c r="F22" s="131">
        <f t="shared" si="6"/>
        <v>1.7515532897881154</v>
      </c>
      <c r="G22" s="64">
        <f t="shared" si="6"/>
        <v>1.7054325314640753</v>
      </c>
      <c r="H22" s="63">
        <f t="shared" si="6"/>
        <v>1.4675601401943603</v>
      </c>
      <c r="I22" s="131">
        <f t="shared" si="6"/>
        <v>1.3319459933089055</v>
      </c>
      <c r="J22" s="64">
        <f t="shared" si="6"/>
        <v>1.8364863788433965</v>
      </c>
      <c r="K22" s="63">
        <f t="shared" si="6"/>
        <v>0.91092480484307792</v>
      </c>
      <c r="L22" s="131">
        <f t="shared" si="6"/>
        <v>1.463716743667357</v>
      </c>
      <c r="M22" s="64">
        <f t="shared" si="6"/>
        <v>1.8986976262545803</v>
      </c>
      <c r="N22" s="133">
        <f>N17/$N$19</f>
        <v>1.1111574759212983</v>
      </c>
      <c r="O22" s="85">
        <f>O17/$N$19</f>
        <v>0.88884252407870157</v>
      </c>
      <c r="P22" s="85">
        <f>P17/$N$19</f>
        <v>1.3228462602198015</v>
      </c>
      <c r="Q22" s="85">
        <f>Q17/$N$19</f>
        <v>1.8389383536718504</v>
      </c>
    </row>
    <row r="23" spans="1:17" ht="17" thickBot="1" x14ac:dyDescent="0.25">
      <c r="A23" s="10" t="s">
        <v>10</v>
      </c>
      <c r="B23" s="65">
        <f t="shared" ref="B23:M23" si="7">B18/$B$20</f>
        <v>1.0858211619475275</v>
      </c>
      <c r="C23" s="132">
        <f t="shared" si="7"/>
        <v>1.0148416860377478</v>
      </c>
      <c r="D23" s="66">
        <f t="shared" si="7"/>
        <v>0.89933715201472475</v>
      </c>
      <c r="E23" s="65">
        <f t="shared" si="7"/>
        <v>0.88785334042063679</v>
      </c>
      <c r="F23" s="132">
        <f t="shared" si="7"/>
        <v>0.95979674248494617</v>
      </c>
      <c r="G23" s="66">
        <f t="shared" si="7"/>
        <v>0.89606456321848205</v>
      </c>
      <c r="H23" s="65">
        <f t="shared" si="7"/>
        <v>0.89004299983339552</v>
      </c>
      <c r="I23" s="132">
        <f t="shared" si="7"/>
        <v>0.88377152966750505</v>
      </c>
      <c r="J23" s="66">
        <f t="shared" si="7"/>
        <v>0.93787634771156791</v>
      </c>
      <c r="K23" s="65">
        <f t="shared" si="7"/>
        <v>0.83960943140257216</v>
      </c>
      <c r="L23" s="132">
        <f t="shared" si="7"/>
        <v>0.79988020341618604</v>
      </c>
      <c r="M23" s="66">
        <f t="shared" si="7"/>
        <v>0.73779621887073876</v>
      </c>
      <c r="N23" s="134">
        <f>N18/$N$20</f>
        <v>1.0213854956476045</v>
      </c>
      <c r="O23" s="87">
        <f>O18/$N$20</f>
        <v>0.9786145043523955</v>
      </c>
      <c r="P23" s="87">
        <f>P18/$N$20</f>
        <v>0.96160256132930455</v>
      </c>
      <c r="Q23" s="87">
        <f>Q18/$N$20</f>
        <v>0.94202846695485032</v>
      </c>
    </row>
    <row r="24" spans="1:17" ht="17" thickBot="1" x14ac:dyDescent="0.25">
      <c r="A24" s="1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7" ht="17" thickBot="1" x14ac:dyDescent="0.25">
      <c r="A25" s="41" t="s">
        <v>11</v>
      </c>
      <c r="B25" s="69">
        <f t="shared" ref="B25:N25" si="8">B22/B23</f>
        <v>1.0231525125181911</v>
      </c>
      <c r="C25" s="105">
        <f t="shared" si="8"/>
        <v>1.0062735832091969</v>
      </c>
      <c r="D25" s="70">
        <f t="shared" si="8"/>
        <v>0.96496732984349065</v>
      </c>
      <c r="E25" s="69">
        <f t="shared" si="8"/>
        <v>1.676414336402565</v>
      </c>
      <c r="F25" s="105">
        <f t="shared" si="8"/>
        <v>1.8249210611543489</v>
      </c>
      <c r="G25" s="70">
        <f t="shared" si="8"/>
        <v>1.90324737911575</v>
      </c>
      <c r="H25" s="69">
        <f t="shared" si="8"/>
        <v>1.6488643138242405</v>
      </c>
      <c r="I25" s="105">
        <f t="shared" si="8"/>
        <v>1.5071157517486604</v>
      </c>
      <c r="J25" s="70">
        <f t="shared" si="8"/>
        <v>1.9581327360738441</v>
      </c>
      <c r="K25" s="71">
        <f t="shared" si="8"/>
        <v>1.0849387474380474</v>
      </c>
      <c r="L25" s="105">
        <f t="shared" si="8"/>
        <v>1.8299199522828669</v>
      </c>
      <c r="M25" s="113">
        <f t="shared" si="8"/>
        <v>2.5734716141005736</v>
      </c>
      <c r="N25" s="89">
        <f t="shared" si="8"/>
        <v>1.0878923586209479</v>
      </c>
      <c r="O25" s="90">
        <f t="shared" ref="O25:Q25" si="9">O22/O23</f>
        <v>0.90826624797156352</v>
      </c>
      <c r="P25" s="91">
        <f t="shared" si="9"/>
        <v>1.3756684033693911</v>
      </c>
      <c r="Q25" s="90">
        <f t="shared" si="9"/>
        <v>1.9521048653829984</v>
      </c>
    </row>
    <row r="26" spans="1:17" ht="17" thickBot="1" x14ac:dyDescent="0.25">
      <c r="A26" s="135"/>
      <c r="B26" s="34"/>
      <c r="C26" s="34"/>
      <c r="D26" s="34"/>
      <c r="E26" s="136"/>
      <c r="F26" s="34"/>
      <c r="G26" s="34"/>
      <c r="H26" s="136"/>
      <c r="I26" s="34"/>
      <c r="J26" s="34"/>
      <c r="K26" s="136"/>
      <c r="L26" s="34"/>
      <c r="M26" s="34"/>
      <c r="N26" s="33"/>
    </row>
    <row r="27" spans="1:17" ht="20" thickBot="1" x14ac:dyDescent="0.3">
      <c r="A27" s="140" t="s">
        <v>19</v>
      </c>
      <c r="B27" s="166" t="s">
        <v>2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8"/>
    </row>
    <row r="28" spans="1:17" ht="17" thickBot="1" x14ac:dyDescent="0.25">
      <c r="A28" s="92"/>
      <c r="B28" s="141" t="s">
        <v>0</v>
      </c>
      <c r="C28" s="151"/>
      <c r="D28" s="142"/>
      <c r="E28" s="141" t="s">
        <v>12</v>
      </c>
      <c r="F28" s="151"/>
      <c r="G28" s="142"/>
      <c r="H28" s="141" t="s">
        <v>13</v>
      </c>
      <c r="I28" s="151"/>
      <c r="J28" s="142"/>
      <c r="K28" s="141" t="s">
        <v>14</v>
      </c>
      <c r="L28" s="151"/>
      <c r="M28" s="142"/>
    </row>
    <row r="29" spans="1:17" x14ac:dyDescent="0.2">
      <c r="A29" s="40" t="s">
        <v>5</v>
      </c>
      <c r="B29" s="56">
        <v>9572</v>
      </c>
      <c r="C29" s="127">
        <v>5949</v>
      </c>
      <c r="D29" s="57">
        <v>7769</v>
      </c>
      <c r="E29" s="56">
        <v>7901</v>
      </c>
      <c r="F29" s="127">
        <v>7504</v>
      </c>
      <c r="G29" s="57">
        <v>6463</v>
      </c>
      <c r="H29" s="56">
        <v>7550</v>
      </c>
      <c r="I29" s="127">
        <v>15718</v>
      </c>
      <c r="J29" s="57">
        <v>9417</v>
      </c>
      <c r="K29" s="56">
        <v>20485</v>
      </c>
      <c r="L29" s="127">
        <v>14254</v>
      </c>
      <c r="M29" s="57">
        <v>16834</v>
      </c>
    </row>
    <row r="30" spans="1:17" ht="17" thickBot="1" x14ac:dyDescent="0.25">
      <c r="A30" s="10" t="s">
        <v>6</v>
      </c>
      <c r="B30" s="59">
        <v>31885</v>
      </c>
      <c r="C30" s="128">
        <v>22888</v>
      </c>
      <c r="D30" s="58">
        <v>26704</v>
      </c>
      <c r="E30" s="59">
        <v>34639</v>
      </c>
      <c r="F30" s="128">
        <v>24875</v>
      </c>
      <c r="G30" s="58">
        <v>23955</v>
      </c>
      <c r="H30" s="59">
        <v>23902</v>
      </c>
      <c r="I30" s="128">
        <v>19478</v>
      </c>
      <c r="J30" s="58">
        <v>22171</v>
      </c>
      <c r="K30" s="59">
        <v>23977</v>
      </c>
      <c r="L30" s="128">
        <v>20082</v>
      </c>
      <c r="M30" s="58">
        <v>22154</v>
      </c>
    </row>
    <row r="31" spans="1:17" x14ac:dyDescent="0.2">
      <c r="A31" s="40" t="s">
        <v>7</v>
      </c>
      <c r="B31" s="129">
        <f>AVERAGE(B29:D29)</f>
        <v>7763.333333333333</v>
      </c>
      <c r="C31" s="7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7" ht="17" thickBot="1" x14ac:dyDescent="0.25">
      <c r="A32" s="10" t="s">
        <v>8</v>
      </c>
      <c r="B32" s="62">
        <f>AVERAGE(B30:D30)</f>
        <v>27159</v>
      </c>
      <c r="C32" s="7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5" ht="17" thickBot="1" x14ac:dyDescent="0.25">
      <c r="A33" s="93"/>
    </row>
    <row r="34" spans="1:15" x14ac:dyDescent="0.2">
      <c r="A34" s="40" t="s">
        <v>9</v>
      </c>
      <c r="B34" s="63">
        <f t="shared" ref="B34:M34" si="10">B29/$B$31</f>
        <v>1.232975525976814</v>
      </c>
      <c r="C34" s="131">
        <f t="shared" si="10"/>
        <v>0.76629454701588673</v>
      </c>
      <c r="D34" s="64">
        <f t="shared" si="10"/>
        <v>1.0007299270072993</v>
      </c>
      <c r="E34" s="63">
        <f t="shared" si="10"/>
        <v>1.017732932589094</v>
      </c>
      <c r="F34" s="131">
        <f t="shared" si="10"/>
        <v>0.96659510519536285</v>
      </c>
      <c r="G34" s="64">
        <f t="shared" si="10"/>
        <v>0.83250322026620871</v>
      </c>
      <c r="H34" s="63">
        <f t="shared" si="10"/>
        <v>0.97252039501932164</v>
      </c>
      <c r="I34" s="131">
        <f t="shared" si="10"/>
        <v>2.0246457707170462</v>
      </c>
      <c r="J34" s="64">
        <f t="shared" si="10"/>
        <v>1.2130098754830401</v>
      </c>
      <c r="K34" s="63">
        <f t="shared" si="10"/>
        <v>2.6386861313868613</v>
      </c>
      <c r="L34" s="131">
        <f t="shared" si="10"/>
        <v>1.8360669815371404</v>
      </c>
      <c r="M34" s="64">
        <f t="shared" si="10"/>
        <v>2.1683984542722201</v>
      </c>
    </row>
    <row r="35" spans="1:15" ht="17" thickBot="1" x14ac:dyDescent="0.25">
      <c r="A35" s="10" t="s">
        <v>10</v>
      </c>
      <c r="B35" s="65">
        <f t="shared" ref="B35:M35" si="11">B30/$B$32</f>
        <v>1.1740122979491145</v>
      </c>
      <c r="C35" s="132">
        <f t="shared" si="11"/>
        <v>0.84274089620383663</v>
      </c>
      <c r="D35" s="66">
        <f t="shared" si="11"/>
        <v>0.98324680584704882</v>
      </c>
      <c r="E35" s="65">
        <f t="shared" si="11"/>
        <v>1.2754151478331308</v>
      </c>
      <c r="F35" s="132">
        <f t="shared" si="11"/>
        <v>0.91590264737287819</v>
      </c>
      <c r="G35" s="66">
        <f t="shared" si="11"/>
        <v>0.88202805699768028</v>
      </c>
      <c r="H35" s="65">
        <f t="shared" si="11"/>
        <v>0.8800765860304135</v>
      </c>
      <c r="I35" s="132">
        <f t="shared" si="11"/>
        <v>0.71718399057402704</v>
      </c>
      <c r="J35" s="66">
        <f t="shared" si="11"/>
        <v>0.81634080783534002</v>
      </c>
      <c r="K35" s="65">
        <f t="shared" si="11"/>
        <v>0.88283810155013076</v>
      </c>
      <c r="L35" s="132">
        <f t="shared" si="11"/>
        <v>0.739423395559483</v>
      </c>
      <c r="M35" s="66">
        <f t="shared" si="11"/>
        <v>0.81571486431753748</v>
      </c>
    </row>
    <row r="36" spans="1:15" ht="17" thickBot="1" x14ac:dyDescent="0.25">
      <c r="A36" s="1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5" ht="17" thickBot="1" x14ac:dyDescent="0.25">
      <c r="A37" s="41" t="s">
        <v>11</v>
      </c>
      <c r="B37" s="69">
        <f t="shared" ref="B37:M37" si="12">B34/B35</f>
        <v>1.0502236885684268</v>
      </c>
      <c r="C37" s="105">
        <f t="shared" si="12"/>
        <v>0.90928843072371845</v>
      </c>
      <c r="D37" s="70">
        <f t="shared" si="12"/>
        <v>1.0177810098708524</v>
      </c>
      <c r="E37" s="69">
        <f t="shared" si="12"/>
        <v>0.79796208655524714</v>
      </c>
      <c r="F37" s="105">
        <f t="shared" si="12"/>
        <v>1.0553469934472708</v>
      </c>
      <c r="G37" s="70">
        <f t="shared" si="12"/>
        <v>0.94385117759173298</v>
      </c>
      <c r="H37" s="69">
        <f t="shared" si="12"/>
        <v>1.1050406412990443</v>
      </c>
      <c r="I37" s="105">
        <f t="shared" si="12"/>
        <v>2.8230493113720225</v>
      </c>
      <c r="J37" s="70">
        <f t="shared" si="12"/>
        <v>1.4859111094783224</v>
      </c>
      <c r="K37" s="71">
        <f t="shared" si="12"/>
        <v>2.9888675248085983</v>
      </c>
      <c r="L37" s="105">
        <f t="shared" si="12"/>
        <v>2.4831064212512302</v>
      </c>
      <c r="M37" s="113">
        <f t="shared" si="12"/>
        <v>2.6582799322731439</v>
      </c>
    </row>
    <row r="38" spans="1:15" ht="17" thickBot="1" x14ac:dyDescent="0.25">
      <c r="A38" s="138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7"/>
    </row>
    <row r="39" spans="1:15" ht="20" thickBot="1" x14ac:dyDescent="0.3">
      <c r="A39" s="140" t="s">
        <v>20</v>
      </c>
      <c r="B39" s="145" t="s">
        <v>2</v>
      </c>
      <c r="C39" s="146"/>
      <c r="D39" s="146"/>
      <c r="E39" s="146"/>
      <c r="F39" s="147"/>
      <c r="G39" s="148" t="s">
        <v>3</v>
      </c>
      <c r="H39" s="149"/>
      <c r="I39" s="150"/>
      <c r="N39" s="136"/>
      <c r="O39" s="35"/>
    </row>
    <row r="40" spans="1:15" ht="17" thickBot="1" x14ac:dyDescent="0.25">
      <c r="A40" s="44"/>
      <c r="B40" s="44" t="s">
        <v>0</v>
      </c>
      <c r="C40" s="96" t="s">
        <v>4</v>
      </c>
      <c r="D40" s="108" t="s">
        <v>0</v>
      </c>
      <c r="E40" s="52" t="s">
        <v>12</v>
      </c>
      <c r="F40" s="109" t="s">
        <v>15</v>
      </c>
      <c r="G40" s="110" t="s">
        <v>0</v>
      </c>
      <c r="H40" s="43" t="s">
        <v>12</v>
      </c>
      <c r="I40" s="111" t="s">
        <v>15</v>
      </c>
      <c r="N40" s="136"/>
      <c r="O40" s="35"/>
    </row>
    <row r="41" spans="1:15" x14ac:dyDescent="0.2">
      <c r="A41" s="97" t="s">
        <v>5</v>
      </c>
      <c r="B41" s="101">
        <v>192872</v>
      </c>
      <c r="C41" s="99">
        <v>346483</v>
      </c>
      <c r="D41" s="103">
        <v>59899</v>
      </c>
      <c r="E41" s="103">
        <v>79998</v>
      </c>
      <c r="F41" s="103">
        <v>118946</v>
      </c>
      <c r="G41" s="106">
        <v>62043</v>
      </c>
      <c r="H41" s="106">
        <v>65811</v>
      </c>
      <c r="I41" s="106">
        <v>108014</v>
      </c>
      <c r="N41" s="136"/>
      <c r="O41" s="35"/>
    </row>
    <row r="42" spans="1:15" ht="17" thickBot="1" x14ac:dyDescent="0.25">
      <c r="A42" s="98" t="s">
        <v>6</v>
      </c>
      <c r="B42" s="102">
        <v>380838</v>
      </c>
      <c r="C42" s="100">
        <v>350307</v>
      </c>
      <c r="D42" s="104">
        <v>278187</v>
      </c>
      <c r="E42" s="104">
        <v>444252</v>
      </c>
      <c r="F42" s="104">
        <v>378425</v>
      </c>
      <c r="G42" s="107">
        <v>563000</v>
      </c>
      <c r="H42" s="107">
        <v>549310</v>
      </c>
      <c r="I42" s="107">
        <v>597971</v>
      </c>
      <c r="N42" s="136"/>
      <c r="O42" s="35"/>
    </row>
    <row r="43" spans="1:15" ht="17" thickBot="1" x14ac:dyDescent="0.25">
      <c r="A43" s="95"/>
      <c r="B43" s="9"/>
      <c r="C43" s="9"/>
      <c r="D43" s="9"/>
      <c r="E43" s="9"/>
      <c r="F43" s="9"/>
      <c r="G43" s="9"/>
      <c r="H43" s="9"/>
      <c r="I43" s="9"/>
      <c r="N43" s="136"/>
      <c r="O43" s="35"/>
    </row>
    <row r="44" spans="1:15" x14ac:dyDescent="0.2">
      <c r="A44" s="97" t="s">
        <v>5</v>
      </c>
      <c r="B44" s="85">
        <f>B41/$B$41</f>
        <v>1</v>
      </c>
      <c r="C44" s="85">
        <f>C41/$B$41</f>
        <v>1.7964401260939897</v>
      </c>
      <c r="D44" s="63">
        <f>D41/$D$41</f>
        <v>1</v>
      </c>
      <c r="E44" s="63">
        <f>E41/$D$41</f>
        <v>1.3355481727574752</v>
      </c>
      <c r="F44" s="63">
        <f>F41/$D$41</f>
        <v>1.9857760563615419</v>
      </c>
      <c r="G44" s="24">
        <f>G41/$G$41</f>
        <v>1</v>
      </c>
      <c r="H44" s="24">
        <f>H41/$G$41</f>
        <v>1.0607320729171703</v>
      </c>
      <c r="I44" s="24">
        <f>I41/$G$41</f>
        <v>1.7409538545847234</v>
      </c>
      <c r="N44" s="136"/>
      <c r="O44" s="35"/>
    </row>
    <row r="45" spans="1:15" ht="17" thickBot="1" x14ac:dyDescent="0.25">
      <c r="A45" s="98" t="s">
        <v>6</v>
      </c>
      <c r="B45" s="87">
        <f>B42/$B$42</f>
        <v>1</v>
      </c>
      <c r="C45" s="87">
        <f>C42/$B$42</f>
        <v>0.91983205457438599</v>
      </c>
      <c r="D45" s="65">
        <f>D42/$D$42</f>
        <v>1</v>
      </c>
      <c r="E45" s="65">
        <f>E42/$D$42</f>
        <v>1.5969545665325842</v>
      </c>
      <c r="F45" s="65">
        <f>F42/$D$42</f>
        <v>1.3603259677842603</v>
      </c>
      <c r="G45" s="28">
        <f>G42/$G$42</f>
        <v>1</v>
      </c>
      <c r="H45" s="28">
        <f>H42/$G$42</f>
        <v>0.97568383658969804</v>
      </c>
      <c r="I45" s="28">
        <f>I42/$G$42</f>
        <v>1.0621154529307282</v>
      </c>
      <c r="N45" s="136"/>
      <c r="O45" s="35"/>
    </row>
    <row r="46" spans="1:15" ht="17" thickBot="1" x14ac:dyDescent="0.25">
      <c r="A46" s="95"/>
      <c r="B46" s="9"/>
      <c r="C46" s="9"/>
      <c r="D46" s="9"/>
      <c r="E46" s="9"/>
      <c r="F46" s="9"/>
      <c r="G46" s="9"/>
      <c r="H46" s="9"/>
      <c r="I46" s="9"/>
      <c r="N46" s="136"/>
      <c r="O46" s="35"/>
    </row>
    <row r="47" spans="1:15" ht="17" thickBot="1" x14ac:dyDescent="0.25">
      <c r="A47" s="41" t="s">
        <v>11</v>
      </c>
      <c r="B47" s="115">
        <f t="shared" ref="B47:I47" si="13">B44/B45</f>
        <v>1</v>
      </c>
      <c r="C47" s="115">
        <f t="shared" si="13"/>
        <v>1.9530088315145939</v>
      </c>
      <c r="D47" s="67">
        <f t="shared" si="13"/>
        <v>1</v>
      </c>
      <c r="E47" s="67">
        <f t="shared" si="13"/>
        <v>0.83630943593925011</v>
      </c>
      <c r="F47" s="67">
        <f t="shared" si="13"/>
        <v>1.4597795700364622</v>
      </c>
      <c r="G47" s="114">
        <f t="shared" si="13"/>
        <v>1</v>
      </c>
      <c r="H47" s="114">
        <f t="shared" si="13"/>
        <v>1.0871678233645243</v>
      </c>
      <c r="I47" s="114">
        <f t="shared" si="13"/>
        <v>1.6391380520647312</v>
      </c>
      <c r="N47" s="136"/>
      <c r="O47" s="35"/>
    </row>
    <row r="48" spans="1:15" ht="17" thickBot="1" x14ac:dyDescent="0.25">
      <c r="N48" s="136"/>
      <c r="O48" s="35"/>
    </row>
    <row r="49" spans="1:23" ht="20" thickBot="1" x14ac:dyDescent="0.3">
      <c r="A49" s="140" t="s">
        <v>21</v>
      </c>
      <c r="B49" s="159" t="s">
        <v>3</v>
      </c>
      <c r="C49" s="160"/>
      <c r="D49" s="160"/>
      <c r="E49" s="160"/>
      <c r="F49" s="160"/>
      <c r="G49" s="160"/>
      <c r="H49" s="160"/>
      <c r="I49" s="160"/>
      <c r="J49" s="161"/>
      <c r="K49" s="162" t="s">
        <v>1</v>
      </c>
      <c r="L49" s="163"/>
      <c r="M49" s="163"/>
      <c r="N49" s="164"/>
      <c r="O49" s="35"/>
    </row>
    <row r="50" spans="1:23" ht="17" thickBot="1" x14ac:dyDescent="0.25">
      <c r="A50" s="51"/>
      <c r="B50" s="152" t="s">
        <v>0</v>
      </c>
      <c r="C50" s="154"/>
      <c r="D50" s="152" t="s">
        <v>12</v>
      </c>
      <c r="E50" s="154"/>
      <c r="F50" s="152" t="s">
        <v>13</v>
      </c>
      <c r="G50" s="154"/>
      <c r="H50" s="157" t="s">
        <v>14</v>
      </c>
      <c r="I50" s="158"/>
      <c r="J50" s="43" t="s">
        <v>4</v>
      </c>
      <c r="K50" s="155" t="s">
        <v>0</v>
      </c>
      <c r="L50" s="156"/>
      <c r="M50" s="155" t="s">
        <v>4</v>
      </c>
      <c r="N50" s="156"/>
      <c r="O50" s="35"/>
    </row>
    <row r="51" spans="1:23" x14ac:dyDescent="0.2">
      <c r="A51" s="38" t="s">
        <v>5</v>
      </c>
      <c r="B51" s="72">
        <v>33083</v>
      </c>
      <c r="C51" s="73">
        <v>49090</v>
      </c>
      <c r="D51" s="72">
        <v>49061</v>
      </c>
      <c r="E51" s="73">
        <v>64843</v>
      </c>
      <c r="F51" s="72">
        <v>38475</v>
      </c>
      <c r="G51" s="73">
        <v>71924</v>
      </c>
      <c r="H51" s="72">
        <v>91614</v>
      </c>
      <c r="I51" s="73">
        <v>101291</v>
      </c>
      <c r="J51" s="74">
        <v>88604</v>
      </c>
      <c r="K51" s="47">
        <v>46609</v>
      </c>
      <c r="L51" s="48">
        <v>18647</v>
      </c>
      <c r="M51" s="47">
        <v>78858</v>
      </c>
      <c r="N51" s="48">
        <v>87345</v>
      </c>
      <c r="O51" s="35"/>
    </row>
    <row r="52" spans="1:23" ht="17" thickBot="1" x14ac:dyDescent="0.25">
      <c r="A52" s="39" t="s">
        <v>6</v>
      </c>
      <c r="B52" s="75">
        <v>122957</v>
      </c>
      <c r="C52" s="76">
        <v>142267</v>
      </c>
      <c r="D52" s="77">
        <v>118070</v>
      </c>
      <c r="E52" s="76">
        <v>114639</v>
      </c>
      <c r="F52" s="77">
        <v>65021</v>
      </c>
      <c r="G52" s="76">
        <v>112155</v>
      </c>
      <c r="H52" s="77">
        <v>139094</v>
      </c>
      <c r="I52" s="76">
        <v>113010</v>
      </c>
      <c r="J52" s="78">
        <v>115168</v>
      </c>
      <c r="K52" s="84">
        <v>89448</v>
      </c>
      <c r="L52" s="42">
        <v>64577</v>
      </c>
      <c r="M52" s="46">
        <v>86629</v>
      </c>
      <c r="N52" s="42">
        <v>117904</v>
      </c>
      <c r="O52" s="35"/>
    </row>
    <row r="53" spans="1:23" x14ac:dyDescent="0.2">
      <c r="A53" s="40" t="s">
        <v>7</v>
      </c>
      <c r="B53" s="22">
        <f>AVERAGE(B51:C51)</f>
        <v>41086.5</v>
      </c>
      <c r="C53" s="35"/>
      <c r="D53" s="35"/>
      <c r="E53" s="35"/>
      <c r="F53" s="35"/>
      <c r="G53" s="35"/>
      <c r="H53" s="35"/>
      <c r="I53" s="35"/>
      <c r="J53" s="35"/>
      <c r="K53" s="6">
        <f>AVERAGE(K51:L51)</f>
        <v>32628</v>
      </c>
      <c r="L53" s="35"/>
      <c r="M53" s="35"/>
      <c r="N53" s="35"/>
    </row>
    <row r="54" spans="1:23" ht="17" thickBot="1" x14ac:dyDescent="0.25">
      <c r="A54" s="10" t="s">
        <v>8</v>
      </c>
      <c r="B54" s="23">
        <f>AVERAGE(B52:C52)</f>
        <v>132612</v>
      </c>
      <c r="C54" s="35"/>
      <c r="D54" s="35"/>
      <c r="E54" s="35"/>
      <c r="F54" s="35"/>
      <c r="G54" s="35"/>
      <c r="H54" s="35"/>
      <c r="I54" s="35"/>
      <c r="J54" s="35"/>
      <c r="K54" s="8">
        <f>AVERAGE(K52:L52)</f>
        <v>77012.5</v>
      </c>
      <c r="L54" s="35"/>
      <c r="M54" s="35"/>
      <c r="N54" s="35"/>
    </row>
    <row r="55" spans="1:23" ht="17" thickBo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23" x14ac:dyDescent="0.2">
      <c r="A56" s="40" t="s">
        <v>9</v>
      </c>
      <c r="B56" s="24">
        <f t="shared" ref="B56:J56" si="14">B51/$B$53</f>
        <v>0.80520365570199459</v>
      </c>
      <c r="C56" s="26">
        <f t="shared" si="14"/>
        <v>1.1947963442980054</v>
      </c>
      <c r="D56" s="24">
        <f t="shared" si="14"/>
        <v>1.1940905163496525</v>
      </c>
      <c r="E56" s="26">
        <f t="shared" si="14"/>
        <v>1.5782069536222361</v>
      </c>
      <c r="F56" s="24">
        <f t="shared" si="14"/>
        <v>0.93643897630608597</v>
      </c>
      <c r="G56" s="26">
        <f t="shared" si="14"/>
        <v>1.7505506674941891</v>
      </c>
      <c r="H56" s="24">
        <f t="shared" si="14"/>
        <v>2.2297835055310138</v>
      </c>
      <c r="I56" s="26">
        <f t="shared" si="14"/>
        <v>2.4653109902279335</v>
      </c>
      <c r="J56" s="49">
        <f t="shared" si="14"/>
        <v>2.1565234322709408</v>
      </c>
      <c r="K56" s="85">
        <f>K51/$K$53</f>
        <v>1.4284969964447713</v>
      </c>
      <c r="L56" s="86">
        <f>L51/$K$53</f>
        <v>0.57150300355522865</v>
      </c>
      <c r="M56" s="85">
        <f>M51/$K$53</f>
        <v>2.4168812063258551</v>
      </c>
      <c r="N56" s="86">
        <f>N51/$K$53</f>
        <v>2.6769952188304522</v>
      </c>
    </row>
    <row r="57" spans="1:23" ht="17" thickBot="1" x14ac:dyDescent="0.25">
      <c r="A57" s="10" t="s">
        <v>10</v>
      </c>
      <c r="B57" s="28">
        <f t="shared" ref="B57:J57" si="15">B52/$B$54</f>
        <v>0.92719361747051554</v>
      </c>
      <c r="C57" s="30">
        <f t="shared" si="15"/>
        <v>1.0728063825294845</v>
      </c>
      <c r="D57" s="28">
        <f t="shared" si="15"/>
        <v>0.89034174886133988</v>
      </c>
      <c r="E57" s="30">
        <f t="shared" si="15"/>
        <v>0.86446927879829882</v>
      </c>
      <c r="F57" s="28">
        <f t="shared" si="15"/>
        <v>0.49031007751937983</v>
      </c>
      <c r="G57" s="30">
        <f t="shared" si="15"/>
        <v>0.84573794226766807</v>
      </c>
      <c r="H57" s="28">
        <f t="shared" si="15"/>
        <v>1.0488794377582722</v>
      </c>
      <c r="I57" s="30">
        <f t="shared" si="15"/>
        <v>0.85218532259524027</v>
      </c>
      <c r="J57" s="50">
        <f t="shared" si="15"/>
        <v>0.86845835972611829</v>
      </c>
      <c r="K57" s="87">
        <f>K52/$K$54</f>
        <v>1.1614737867229346</v>
      </c>
      <c r="L57" s="88">
        <f>L52/$K$54</f>
        <v>0.83852621327706545</v>
      </c>
      <c r="M57" s="87">
        <f>M52/$K$54</f>
        <v>1.1248693393929556</v>
      </c>
      <c r="N57" s="88">
        <f>N52/$K$54</f>
        <v>1.5309722447654601</v>
      </c>
    </row>
    <row r="58" spans="1:23" ht="17" thickBo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23" ht="16" customHeight="1" thickBot="1" x14ac:dyDescent="0.3">
      <c r="A59" s="41" t="s">
        <v>11</v>
      </c>
      <c r="B59" s="79">
        <f t="shared" ref="B59:N59" si="16">B56/B57</f>
        <v>0.86843097334802333</v>
      </c>
      <c r="C59" s="80">
        <f t="shared" si="16"/>
        <v>1.1137110701009165</v>
      </c>
      <c r="D59" s="79">
        <f t="shared" si="16"/>
        <v>1.3411597489130187</v>
      </c>
      <c r="E59" s="80">
        <f t="shared" si="16"/>
        <v>1.8256368298201482</v>
      </c>
      <c r="F59" s="79">
        <f t="shared" si="16"/>
        <v>1.9098913508851398</v>
      </c>
      <c r="G59" s="80">
        <f t="shared" si="16"/>
        <v>2.0698499854463859</v>
      </c>
      <c r="H59" s="79">
        <f t="shared" si="16"/>
        <v>2.1258720738168346</v>
      </c>
      <c r="I59" s="80">
        <f t="shared" si="16"/>
        <v>2.8929282456075276</v>
      </c>
      <c r="J59" s="81">
        <f t="shared" si="16"/>
        <v>2.4831627309696618</v>
      </c>
      <c r="K59" s="89">
        <f t="shared" si="16"/>
        <v>1.2299003324691771</v>
      </c>
      <c r="L59" s="90">
        <f t="shared" si="16"/>
        <v>0.68155651487831648</v>
      </c>
      <c r="M59" s="91">
        <f t="shared" si="16"/>
        <v>2.148588393057405</v>
      </c>
      <c r="N59" s="90">
        <f t="shared" si="16"/>
        <v>1.7485589487225217</v>
      </c>
      <c r="W59" s="36"/>
    </row>
    <row r="60" spans="1:23" ht="17" thickBot="1" x14ac:dyDescent="0.25">
      <c r="W60" s="35"/>
    </row>
    <row r="61" spans="1:23" ht="20" thickBot="1" x14ac:dyDescent="0.3">
      <c r="A61" s="140" t="s">
        <v>22</v>
      </c>
      <c r="B61" s="148" t="s">
        <v>3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50"/>
      <c r="W61" s="35"/>
    </row>
    <row r="62" spans="1:23" ht="17" thickBot="1" x14ac:dyDescent="0.25">
      <c r="A62" s="92"/>
      <c r="B62" s="152" t="s">
        <v>0</v>
      </c>
      <c r="C62" s="153"/>
      <c r="D62" s="154"/>
      <c r="E62" s="152" t="s">
        <v>12</v>
      </c>
      <c r="F62" s="153"/>
      <c r="G62" s="154"/>
      <c r="H62" s="152" t="s">
        <v>13</v>
      </c>
      <c r="I62" s="153"/>
      <c r="J62" s="154"/>
      <c r="K62" s="152" t="s">
        <v>14</v>
      </c>
      <c r="L62" s="153"/>
      <c r="M62" s="154"/>
      <c r="W62" s="35"/>
    </row>
    <row r="63" spans="1:23" x14ac:dyDescent="0.2">
      <c r="A63" s="40" t="s">
        <v>5</v>
      </c>
      <c r="B63" s="72">
        <v>15378</v>
      </c>
      <c r="C63" s="125">
        <v>15063</v>
      </c>
      <c r="D63" s="73">
        <v>21010</v>
      </c>
      <c r="E63" s="72">
        <v>44292</v>
      </c>
      <c r="F63" s="125">
        <v>44486</v>
      </c>
      <c r="G63" s="73">
        <v>31130</v>
      </c>
      <c r="H63" s="72">
        <v>42827</v>
      </c>
      <c r="I63" s="125">
        <v>30118</v>
      </c>
      <c r="J63" s="73">
        <v>44437</v>
      </c>
      <c r="K63" s="72">
        <v>67634</v>
      </c>
      <c r="L63" s="125">
        <v>40597</v>
      </c>
      <c r="M63" s="73">
        <v>64752</v>
      </c>
      <c r="W63" s="35"/>
    </row>
    <row r="64" spans="1:23" ht="17" thickBot="1" x14ac:dyDescent="0.25">
      <c r="A64" s="10" t="s">
        <v>6</v>
      </c>
      <c r="B64" s="77">
        <v>166731</v>
      </c>
      <c r="C64" s="126">
        <v>175852</v>
      </c>
      <c r="D64" s="76">
        <v>166834</v>
      </c>
      <c r="E64" s="77">
        <v>168128</v>
      </c>
      <c r="F64" s="126">
        <v>173317</v>
      </c>
      <c r="G64" s="76">
        <v>174775</v>
      </c>
      <c r="H64" s="77">
        <v>175274</v>
      </c>
      <c r="I64" s="126">
        <v>170913</v>
      </c>
      <c r="J64" s="76">
        <v>198365</v>
      </c>
      <c r="K64" s="77">
        <v>178865</v>
      </c>
      <c r="L64" s="126">
        <v>186917</v>
      </c>
      <c r="M64" s="76">
        <v>165639</v>
      </c>
      <c r="W64" s="3"/>
    </row>
    <row r="65" spans="1:23" x14ac:dyDescent="0.2">
      <c r="A65" s="40" t="s">
        <v>7</v>
      </c>
      <c r="B65" s="22">
        <f>AVERAGE(B63:D63)</f>
        <v>17150.333333333332</v>
      </c>
      <c r="C65" s="7"/>
      <c r="D65" s="3"/>
      <c r="E65" s="3"/>
      <c r="F65" s="3"/>
      <c r="G65" s="3"/>
      <c r="H65" s="3"/>
      <c r="I65" s="3"/>
      <c r="J65" s="3"/>
      <c r="K65" s="3"/>
      <c r="L65" s="3"/>
      <c r="M65" s="3"/>
      <c r="W65" s="35"/>
    </row>
    <row r="66" spans="1:23" ht="17" thickBot="1" x14ac:dyDescent="0.25">
      <c r="A66" s="10" t="s">
        <v>8</v>
      </c>
      <c r="B66" s="23">
        <f>AVERAGE(B64:D64)</f>
        <v>169805.66666666666</v>
      </c>
      <c r="C66" s="7"/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5"/>
    </row>
    <row r="67" spans="1:23" ht="17" thickBot="1" x14ac:dyDescent="0.25">
      <c r="A67" s="93"/>
      <c r="O67" s="3"/>
      <c r="P67" s="3"/>
      <c r="Q67" s="3"/>
      <c r="R67" s="3"/>
      <c r="S67" s="3"/>
      <c r="T67" s="3"/>
      <c r="U67" s="3"/>
      <c r="V67" s="3"/>
      <c r="W67" s="35"/>
    </row>
    <row r="68" spans="1:23" x14ac:dyDescent="0.2">
      <c r="A68" s="40" t="s">
        <v>9</v>
      </c>
      <c r="B68" s="24">
        <f t="shared" ref="B68:M68" si="17">B63/$B$65</f>
        <v>0.89665895706594634</v>
      </c>
      <c r="C68" s="25">
        <f t="shared" si="17"/>
        <v>0.87829196711434188</v>
      </c>
      <c r="D68" s="26">
        <f t="shared" si="17"/>
        <v>1.2250490758197121</v>
      </c>
      <c r="E68" s="24">
        <f t="shared" si="17"/>
        <v>2.5825737109094091</v>
      </c>
      <c r="F68" s="25">
        <f t="shared" si="17"/>
        <v>2.593885444403413</v>
      </c>
      <c r="G68" s="26">
        <f t="shared" si="17"/>
        <v>1.815125070455385</v>
      </c>
      <c r="H68" s="24">
        <f t="shared" si="17"/>
        <v>2.4971526306582965</v>
      </c>
      <c r="I68" s="25">
        <f t="shared" si="17"/>
        <v>1.7561174709918175</v>
      </c>
      <c r="J68" s="26">
        <f t="shared" si="17"/>
        <v>2.591028357077608</v>
      </c>
      <c r="K68" s="24">
        <f t="shared" si="17"/>
        <v>3.9435968202756024</v>
      </c>
      <c r="L68" s="25">
        <f t="shared" si="17"/>
        <v>2.3671260033818586</v>
      </c>
      <c r="M68" s="26">
        <f t="shared" si="17"/>
        <v>3.7755534391945735</v>
      </c>
      <c r="O68" s="3"/>
      <c r="P68" s="3"/>
      <c r="Q68" s="3"/>
      <c r="R68" s="3"/>
      <c r="S68" s="3"/>
      <c r="T68" s="3"/>
      <c r="U68" s="3"/>
      <c r="V68" s="3"/>
      <c r="W68" s="35"/>
    </row>
    <row r="69" spans="1:23" ht="17" thickBot="1" x14ac:dyDescent="0.25">
      <c r="A69" s="10" t="s">
        <v>10</v>
      </c>
      <c r="B69" s="28">
        <f t="shared" ref="B69:M69" si="18">B64/$B$66</f>
        <v>0.98189302673448275</v>
      </c>
      <c r="C69" s="29">
        <f t="shared" si="18"/>
        <v>1.035607370778753</v>
      </c>
      <c r="D69" s="30">
        <f t="shared" si="18"/>
        <v>0.98249960248676438</v>
      </c>
      <c r="E69" s="28">
        <f t="shared" si="18"/>
        <v>0.99012007844261185</v>
      </c>
      <c r="F69" s="29">
        <f t="shared" si="18"/>
        <v>1.0206785403706591</v>
      </c>
      <c r="G69" s="30">
        <f t="shared" si="18"/>
        <v>1.0292648262621782</v>
      </c>
      <c r="H69" s="28">
        <f t="shared" si="18"/>
        <v>1.0322034796640081</v>
      </c>
      <c r="I69" s="29">
        <f t="shared" si="18"/>
        <v>1.0065211800941076</v>
      </c>
      <c r="J69" s="30">
        <f t="shared" si="18"/>
        <v>1.1681883407895692</v>
      </c>
      <c r="K69" s="28">
        <f t="shared" si="18"/>
        <v>1.0533511838042311</v>
      </c>
      <c r="L69" s="29">
        <f t="shared" si="18"/>
        <v>1.1007700960117155</v>
      </c>
      <c r="M69" s="30">
        <f t="shared" si="18"/>
        <v>0.97546214594330383</v>
      </c>
      <c r="O69" s="3"/>
      <c r="P69" s="3"/>
      <c r="Q69" s="3"/>
      <c r="R69" s="3"/>
      <c r="S69" s="3"/>
      <c r="T69" s="3"/>
      <c r="U69" s="3"/>
      <c r="V69" s="3"/>
      <c r="W69" s="35"/>
    </row>
    <row r="70" spans="1:23" ht="17" thickBot="1" x14ac:dyDescent="0.25">
      <c r="A70" s="1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O70" s="3"/>
      <c r="P70" s="3"/>
      <c r="Q70" s="3"/>
      <c r="R70" s="3"/>
      <c r="S70" s="3"/>
      <c r="T70" s="3"/>
      <c r="U70" s="3"/>
      <c r="V70" s="3"/>
      <c r="W70" s="3"/>
    </row>
    <row r="71" spans="1:23" ht="17" thickBot="1" x14ac:dyDescent="0.25">
      <c r="A71" s="41" t="s">
        <v>11</v>
      </c>
      <c r="B71" s="79">
        <f t="shared" ref="B71:M71" si="19">B68/B69</f>
        <v>0.913194138925701</v>
      </c>
      <c r="C71" s="82">
        <f t="shared" si="19"/>
        <v>0.84809358439954563</v>
      </c>
      <c r="D71" s="80">
        <f t="shared" si="19"/>
        <v>1.2468697928416874</v>
      </c>
      <c r="E71" s="79">
        <f t="shared" si="19"/>
        <v>2.6083439444755157</v>
      </c>
      <c r="F71" s="82">
        <f t="shared" si="19"/>
        <v>2.5413343592601096</v>
      </c>
      <c r="G71" s="80">
        <f t="shared" si="19"/>
        <v>1.7635160787987809</v>
      </c>
      <c r="H71" s="79">
        <f t="shared" si="19"/>
        <v>2.4192445383648029</v>
      </c>
      <c r="I71" s="82">
        <f t="shared" si="19"/>
        <v>1.7447397091312318</v>
      </c>
      <c r="J71" s="80">
        <f t="shared" si="19"/>
        <v>2.2179885439760105</v>
      </c>
      <c r="K71" s="83">
        <f t="shared" si="19"/>
        <v>3.7438575860646046</v>
      </c>
      <c r="L71" s="82">
        <f t="shared" si="19"/>
        <v>2.1504272435800846</v>
      </c>
      <c r="M71" s="112">
        <f t="shared" si="19"/>
        <v>3.8705278876234503</v>
      </c>
      <c r="O71" s="1"/>
      <c r="P71" s="3"/>
      <c r="Q71" s="3"/>
      <c r="R71" s="3"/>
      <c r="S71" s="3"/>
      <c r="T71" s="3"/>
      <c r="U71" s="3"/>
      <c r="V71" s="3"/>
      <c r="W71" s="3"/>
    </row>
    <row r="72" spans="1:23" ht="17" thickBot="1" x14ac:dyDescent="0.25">
      <c r="N72" s="1"/>
      <c r="W72" s="3"/>
    </row>
    <row r="73" spans="1:23" ht="20" thickBot="1" x14ac:dyDescent="0.3">
      <c r="A73" s="140" t="s">
        <v>23</v>
      </c>
      <c r="B73" s="148" t="s">
        <v>3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50"/>
      <c r="N73" s="130"/>
      <c r="O73" s="130"/>
      <c r="P73" s="130"/>
      <c r="Q73" s="130"/>
      <c r="W73" s="3"/>
    </row>
    <row r="74" spans="1:23" ht="17" thickBot="1" x14ac:dyDescent="0.25">
      <c r="A74" s="92"/>
      <c r="B74" s="152" t="s">
        <v>0</v>
      </c>
      <c r="C74" s="153"/>
      <c r="D74" s="154"/>
      <c r="E74" s="152" t="s">
        <v>12</v>
      </c>
      <c r="F74" s="153"/>
      <c r="G74" s="154"/>
      <c r="H74" s="152" t="s">
        <v>13</v>
      </c>
      <c r="I74" s="153"/>
      <c r="J74" s="154"/>
      <c r="K74" s="152" t="s">
        <v>14</v>
      </c>
      <c r="L74" s="153"/>
      <c r="M74" s="154"/>
      <c r="O74" s="37"/>
      <c r="P74" s="165"/>
      <c r="Q74" s="165"/>
      <c r="W74" s="94"/>
    </row>
    <row r="75" spans="1:23" x14ac:dyDescent="0.2">
      <c r="A75" s="40" t="s">
        <v>5</v>
      </c>
      <c r="B75" s="72">
        <v>9500</v>
      </c>
      <c r="C75" s="125">
        <v>7546</v>
      </c>
      <c r="D75" s="73">
        <v>13545</v>
      </c>
      <c r="E75" s="72">
        <v>20410</v>
      </c>
      <c r="F75" s="125">
        <v>21956</v>
      </c>
      <c r="G75" s="73">
        <v>25196</v>
      </c>
      <c r="H75" s="72">
        <v>13281</v>
      </c>
      <c r="I75" s="125">
        <v>15749</v>
      </c>
      <c r="J75" s="73">
        <v>21429</v>
      </c>
      <c r="K75" s="72">
        <v>24423</v>
      </c>
      <c r="L75" s="125">
        <v>56269</v>
      </c>
      <c r="M75" s="73">
        <v>34801</v>
      </c>
      <c r="P75" s="3"/>
      <c r="W75" s="3"/>
    </row>
    <row r="76" spans="1:23" ht="17" thickBot="1" x14ac:dyDescent="0.25">
      <c r="A76" s="10" t="s">
        <v>6</v>
      </c>
      <c r="B76" s="77">
        <v>17265</v>
      </c>
      <c r="C76" s="126">
        <v>24071</v>
      </c>
      <c r="D76" s="76">
        <v>24157</v>
      </c>
      <c r="E76" s="77">
        <v>28354</v>
      </c>
      <c r="F76" s="126">
        <v>31877</v>
      </c>
      <c r="G76" s="76">
        <v>18236</v>
      </c>
      <c r="H76" s="77">
        <v>20157</v>
      </c>
      <c r="I76" s="126">
        <v>18128</v>
      </c>
      <c r="J76" s="76">
        <v>19681</v>
      </c>
      <c r="K76" s="77">
        <v>21614</v>
      </c>
      <c r="L76" s="126">
        <v>23752</v>
      </c>
      <c r="M76" s="76">
        <v>22808</v>
      </c>
      <c r="P76" s="3"/>
      <c r="W76" s="3"/>
    </row>
    <row r="77" spans="1:23" x14ac:dyDescent="0.2">
      <c r="A77" s="40" t="s">
        <v>7</v>
      </c>
      <c r="B77" s="123">
        <f>AVERAGE(B75:D75)</f>
        <v>10197</v>
      </c>
      <c r="C77" s="7"/>
      <c r="D77" s="3"/>
      <c r="E77" s="3"/>
      <c r="F77" s="3"/>
      <c r="G77" s="3"/>
      <c r="H77" s="3"/>
      <c r="I77" s="3"/>
      <c r="J77" s="3"/>
      <c r="K77" s="3"/>
      <c r="L77" s="3"/>
      <c r="M77" s="3"/>
      <c r="P77" s="3"/>
      <c r="W77" s="3"/>
    </row>
    <row r="78" spans="1:23" ht="17" thickBot="1" x14ac:dyDescent="0.25">
      <c r="A78" s="10" t="s">
        <v>8</v>
      </c>
      <c r="B78" s="23">
        <f>AVERAGE(B76:D76)</f>
        <v>21831</v>
      </c>
      <c r="C78" s="7"/>
      <c r="D78" s="3"/>
      <c r="E78" s="3"/>
      <c r="F78" s="3"/>
      <c r="G78" s="3"/>
      <c r="H78" s="3"/>
      <c r="I78" s="3"/>
      <c r="J78" s="3"/>
      <c r="K78" s="3"/>
      <c r="L78" s="3"/>
      <c r="M78" s="3"/>
      <c r="P78" s="3"/>
      <c r="W78" s="3"/>
    </row>
    <row r="79" spans="1:23" ht="17" thickBot="1" x14ac:dyDescent="0.25">
      <c r="A79" s="93"/>
      <c r="P79" s="3"/>
    </row>
    <row r="80" spans="1:23" x14ac:dyDescent="0.2">
      <c r="A80" s="40" t="s">
        <v>9</v>
      </c>
      <c r="B80" s="24">
        <f t="shared" ref="B80:M80" si="20">B75/$B$77</f>
        <v>0.93164656271452384</v>
      </c>
      <c r="C80" s="25">
        <f t="shared" si="20"/>
        <v>0.74002157497303134</v>
      </c>
      <c r="D80" s="26">
        <f t="shared" si="20"/>
        <v>1.3283318623124449</v>
      </c>
      <c r="E80" s="24">
        <f t="shared" si="20"/>
        <v>2.0015690889477296</v>
      </c>
      <c r="F80" s="25">
        <f t="shared" si="20"/>
        <v>2.1531823085221142</v>
      </c>
      <c r="G80" s="26">
        <f t="shared" si="20"/>
        <v>2.4709228204373836</v>
      </c>
      <c r="H80" s="24">
        <f t="shared" si="20"/>
        <v>1.3024418946749043</v>
      </c>
      <c r="I80" s="25">
        <f t="shared" si="20"/>
        <v>1.5444738648622143</v>
      </c>
      <c r="J80" s="26">
        <f t="shared" si="20"/>
        <v>2.1015004413062663</v>
      </c>
      <c r="K80" s="24">
        <f t="shared" si="20"/>
        <v>2.3951162106501913</v>
      </c>
      <c r="L80" s="25">
        <f t="shared" si="20"/>
        <v>5.5181916249877414</v>
      </c>
      <c r="M80" s="26">
        <f t="shared" si="20"/>
        <v>3.4128665293713838</v>
      </c>
      <c r="P80" s="3"/>
    </row>
    <row r="81" spans="1:17" ht="17" thickBot="1" x14ac:dyDescent="0.25">
      <c r="A81" s="10" t="s">
        <v>10</v>
      </c>
      <c r="B81" s="28">
        <f t="shared" ref="B81:M81" si="21">B76/$B$78</f>
        <v>0.79084787687233749</v>
      </c>
      <c r="C81" s="29">
        <f t="shared" si="21"/>
        <v>1.1026063854152353</v>
      </c>
      <c r="D81" s="30">
        <f t="shared" si="21"/>
        <v>1.1065457377124273</v>
      </c>
      <c r="E81" s="28">
        <f t="shared" si="21"/>
        <v>1.2987952910998122</v>
      </c>
      <c r="F81" s="29">
        <f t="shared" si="21"/>
        <v>1.4601713160185057</v>
      </c>
      <c r="G81" s="30">
        <f t="shared" si="21"/>
        <v>0.83532591269295953</v>
      </c>
      <c r="H81" s="28">
        <f t="shared" si="21"/>
        <v>0.92332004947093582</v>
      </c>
      <c r="I81" s="29">
        <f t="shared" si="21"/>
        <v>0.83037881911043931</v>
      </c>
      <c r="J81" s="30">
        <f t="shared" si="21"/>
        <v>0.90151619257019833</v>
      </c>
      <c r="K81" s="28">
        <f t="shared" si="21"/>
        <v>0.99006000641289904</v>
      </c>
      <c r="L81" s="29">
        <f t="shared" si="21"/>
        <v>1.0879941367779762</v>
      </c>
      <c r="M81" s="30">
        <f t="shared" si="21"/>
        <v>1.0447528743529844</v>
      </c>
      <c r="P81" s="3"/>
    </row>
    <row r="82" spans="1:17" ht="17" thickBot="1" x14ac:dyDescent="0.25">
      <c r="A82" s="1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P82" s="3"/>
    </row>
    <row r="83" spans="1:17" ht="17" thickBot="1" x14ac:dyDescent="0.25">
      <c r="A83" s="41" t="s">
        <v>11</v>
      </c>
      <c r="B83" s="79">
        <f t="shared" ref="B83:M83" si="22">B80/B81</f>
        <v>1.1780351063203458</v>
      </c>
      <c r="C83" s="82">
        <f t="shared" si="22"/>
        <v>0.67115662013361499</v>
      </c>
      <c r="D83" s="80">
        <f t="shared" si="22"/>
        <v>1.2004310504674829</v>
      </c>
      <c r="E83" s="79">
        <f t="shared" si="22"/>
        <v>1.5410966629335503</v>
      </c>
      <c r="F83" s="82">
        <f t="shared" si="22"/>
        <v>1.4746093728188436</v>
      </c>
      <c r="G83" s="80">
        <f t="shared" si="22"/>
        <v>2.9580344424746943</v>
      </c>
      <c r="H83" s="79">
        <f t="shared" si="22"/>
        <v>1.4106071837400327</v>
      </c>
      <c r="I83" s="82">
        <f t="shared" si="22"/>
        <v>1.8599629823371027</v>
      </c>
      <c r="J83" s="80">
        <f t="shared" si="22"/>
        <v>2.3310734278825822</v>
      </c>
      <c r="K83" s="83">
        <f t="shared" si="22"/>
        <v>2.4191626720969892</v>
      </c>
      <c r="L83" s="82">
        <f t="shared" si="22"/>
        <v>5.0718946347721197</v>
      </c>
      <c r="M83" s="112">
        <f t="shared" si="22"/>
        <v>3.2666735006448033</v>
      </c>
      <c r="P83" s="3"/>
    </row>
    <row r="84" spans="1:17" x14ac:dyDescent="0.2">
      <c r="P84" s="3"/>
    </row>
    <row r="85" spans="1:17" ht="19" x14ac:dyDescent="0.25">
      <c r="O85" s="130"/>
      <c r="P85" s="130"/>
      <c r="Q85" s="130"/>
    </row>
    <row r="86" spans="1:17" x14ac:dyDescent="0.2">
      <c r="P86" s="3"/>
    </row>
    <row r="87" spans="1:17" x14ac:dyDescent="0.2">
      <c r="P87" s="3"/>
    </row>
    <row r="88" spans="1:17" x14ac:dyDescent="0.2">
      <c r="P88" s="3"/>
    </row>
    <row r="89" spans="1:17" x14ac:dyDescent="0.2">
      <c r="P89" s="3"/>
    </row>
    <row r="90" spans="1:17" x14ac:dyDescent="0.2">
      <c r="P90" s="3"/>
    </row>
    <row r="91" spans="1:17" x14ac:dyDescent="0.2">
      <c r="P91" s="3"/>
    </row>
    <row r="92" spans="1:17" x14ac:dyDescent="0.2">
      <c r="P92" s="3"/>
    </row>
    <row r="93" spans="1:17" x14ac:dyDescent="0.2">
      <c r="P93" s="3"/>
    </row>
    <row r="94" spans="1:17" x14ac:dyDescent="0.2">
      <c r="P94" s="3"/>
    </row>
    <row r="95" spans="1:17" x14ac:dyDescent="0.2">
      <c r="P95" s="3"/>
    </row>
    <row r="96" spans="1:17" x14ac:dyDescent="0.2">
      <c r="P96" s="3"/>
    </row>
  </sheetData>
  <mergeCells count="45">
    <mergeCell ref="P74:Q74"/>
    <mergeCell ref="B27:M27"/>
    <mergeCell ref="B3:I3"/>
    <mergeCell ref="B15:Q15"/>
    <mergeCell ref="B16:D16"/>
    <mergeCell ref="E16:G16"/>
    <mergeCell ref="H16:J16"/>
    <mergeCell ref="K16:M16"/>
    <mergeCell ref="N16:O16"/>
    <mergeCell ref="P16:Q16"/>
    <mergeCell ref="B74:D74"/>
    <mergeCell ref="E74:G74"/>
    <mergeCell ref="H74:J74"/>
    <mergeCell ref="K74:M74"/>
    <mergeCell ref="B28:D28"/>
    <mergeCell ref="E28:G28"/>
    <mergeCell ref="K28:M28"/>
    <mergeCell ref="B49:J49"/>
    <mergeCell ref="K49:N49"/>
    <mergeCell ref="K50:L50"/>
    <mergeCell ref="M50:N50"/>
    <mergeCell ref="B61:M61"/>
    <mergeCell ref="B50:C50"/>
    <mergeCell ref="H50:I50"/>
    <mergeCell ref="F50:G50"/>
    <mergeCell ref="D50:E50"/>
    <mergeCell ref="B73:M73"/>
    <mergeCell ref="E62:G62"/>
    <mergeCell ref="H62:J62"/>
    <mergeCell ref="K62:M62"/>
    <mergeCell ref="B62:D62"/>
    <mergeCell ref="J3:Y3"/>
    <mergeCell ref="J4:L4"/>
    <mergeCell ref="M4:O4"/>
    <mergeCell ref="P4:R4"/>
    <mergeCell ref="S4:U4"/>
    <mergeCell ref="V4:W4"/>
    <mergeCell ref="X4:Y4"/>
    <mergeCell ref="B4:C4"/>
    <mergeCell ref="D4:E4"/>
    <mergeCell ref="F4:G4"/>
    <mergeCell ref="H4:I4"/>
    <mergeCell ref="B39:F39"/>
    <mergeCell ref="G39:I39"/>
    <mergeCell ref="H28:J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Physiology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z845159</dc:creator>
  <cp:lastModifiedBy>Microsoft Office User</cp:lastModifiedBy>
  <dcterms:created xsi:type="dcterms:W3CDTF">2015-02-11T05:44:55Z</dcterms:created>
  <dcterms:modified xsi:type="dcterms:W3CDTF">2017-04-12T12:36:44Z</dcterms:modified>
</cp:coreProperties>
</file>