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/>
  <mc:AlternateContent xmlns:mc="http://schemas.openxmlformats.org/markup-compatibility/2006">
    <mc:Choice Requires="x15">
      <x15ac:absPath xmlns:x15ac="http://schemas.microsoft.com/office/spreadsheetml/2010/11/ac" url="/Users/admin/Documents/PhD/src/Publications/2016/PlosOne_EyeTumorSeg_MRI/PlosOne_Figures/"/>
    </mc:Choice>
  </mc:AlternateContent>
  <bookViews>
    <workbookView xWindow="640" yWindow="1180" windowWidth="28160" windowHeight="16880" tabRatio="500" activeTab="3"/>
  </bookViews>
  <sheets>
    <sheet name="ASM_PM_vs_PathoPat" sheetId="1" r:id="rId1"/>
    <sheet name="ASM_HM_vs_PathoPat" sheetId="2" r:id="rId2"/>
    <sheet name="ASM_CM_vs_PathoPat" sheetId="3" r:id="rId3"/>
    <sheet name="PlosOne_Results_DSC" sheetId="4" r:id="rId4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4" l="1"/>
  <c r="K22" i="4"/>
  <c r="J22" i="4"/>
  <c r="I22" i="4"/>
  <c r="G22" i="4"/>
  <c r="F22" i="4"/>
  <c r="E22" i="4"/>
  <c r="D22" i="4"/>
  <c r="L21" i="4"/>
  <c r="K21" i="4"/>
  <c r="J21" i="4"/>
  <c r="I21" i="4"/>
  <c r="G21" i="4"/>
  <c r="F21" i="4"/>
  <c r="E21" i="4"/>
  <c r="D21" i="4"/>
  <c r="I23" i="3"/>
  <c r="B20" i="3"/>
  <c r="C20" i="3"/>
  <c r="D20" i="3"/>
  <c r="D23" i="3"/>
  <c r="B19" i="3"/>
  <c r="C19" i="3"/>
  <c r="D19" i="3"/>
  <c r="D22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B21" i="2"/>
  <c r="C21" i="2"/>
  <c r="D21" i="2"/>
  <c r="D24" i="2"/>
  <c r="B20" i="2"/>
  <c r="C20" i="2"/>
  <c r="D20" i="2"/>
  <c r="D23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B20" i="1"/>
  <c r="C20" i="1"/>
  <c r="D20" i="1"/>
  <c r="D23" i="1"/>
  <c r="B19" i="1"/>
  <c r="C19" i="1"/>
  <c r="D19" i="1"/>
  <c r="D22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G23" i="3"/>
  <c r="H23" i="3"/>
</calcChain>
</file>

<file path=xl/sharedStrings.xml><?xml version="1.0" encoding="utf-8"?>
<sst xmlns="http://schemas.openxmlformats.org/spreadsheetml/2006/main" count="98" uniqueCount="37">
  <si>
    <t>Sclera</t>
  </si>
  <si>
    <t>VH</t>
  </si>
  <si>
    <t>Lens</t>
  </si>
  <si>
    <t>Average - Pathological Model (PM)</t>
  </si>
  <si>
    <t>Sub01</t>
  </si>
  <si>
    <t>Sub02</t>
  </si>
  <si>
    <t>Sub03</t>
  </si>
  <si>
    <t>Sub04</t>
  </si>
  <si>
    <t>Sub05</t>
  </si>
  <si>
    <t>Sub06</t>
  </si>
  <si>
    <t>Sub07</t>
  </si>
  <si>
    <t>Sub08</t>
  </si>
  <si>
    <t>Sub09</t>
  </si>
  <si>
    <t>Sub10</t>
  </si>
  <si>
    <t>Sub11</t>
  </si>
  <si>
    <t>Sub12</t>
  </si>
  <si>
    <t>Sub13</t>
  </si>
  <si>
    <t>Sub14</t>
  </si>
  <si>
    <t>Sub15</t>
  </si>
  <si>
    <t>Sub16</t>
  </si>
  <si>
    <t>Average - Healthy Model (HM)</t>
  </si>
  <si>
    <t>Average</t>
  </si>
  <si>
    <t>Average - Combined Model (CM)</t>
  </si>
  <si>
    <t>Healthy Model (HM)</t>
  </si>
  <si>
    <t>Pathological Model (PM)</t>
  </si>
  <si>
    <t>T-Test (p)</t>
  </si>
  <si>
    <t>CM vs. HM</t>
  </si>
  <si>
    <t>CM vs PM</t>
  </si>
  <si>
    <t>HM vs. PM</t>
  </si>
  <si>
    <t>BEFORE Graph Cut (GC)</t>
  </si>
  <si>
    <t>After Graph Cut (GC)</t>
  </si>
  <si>
    <t>RF+EPSF</t>
  </si>
  <si>
    <t>RF+STD</t>
  </si>
  <si>
    <t>CNN+EPSF</t>
  </si>
  <si>
    <t>CNN+STD</t>
  </si>
  <si>
    <t>Std Dev</t>
  </si>
  <si>
    <t># of Voxels (Size)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</si>
</sst>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H11" sqref="H11"/>
    </sheetView>
  </sheetViews>
  <sheetFormatPr baseColWidth="10" defaultRowHeight="16" x14ac:dyDescent="0.2"/>
  <cols>
    <col min="1" max="1" width="10.83203125" style="4"/>
    <col min="2" max="2" width="12.1640625" style="4" bestFit="1" customWidth="1"/>
    <col min="3" max="4" width="10.83203125" style="4"/>
    <col min="5" max="5" width="13.33203125" style="4" customWidth="1"/>
    <col min="6" max="7" width="10.83203125" style="4"/>
    <col min="8" max="8" width="80.83203125" style="4" customWidth="1"/>
    <col min="9" max="16384" width="10.83203125" style="4"/>
  </cols>
  <sheetData>
    <row r="1" spans="1:5" ht="48" x14ac:dyDescent="0.2">
      <c r="B1" s="1" t="s">
        <v>0</v>
      </c>
      <c r="C1" s="1" t="s">
        <v>1</v>
      </c>
      <c r="D1" s="1" t="s">
        <v>2</v>
      </c>
      <c r="E1" s="2" t="s">
        <v>3</v>
      </c>
    </row>
    <row r="2" spans="1:5" x14ac:dyDescent="0.2">
      <c r="A2" s="1" t="s">
        <v>4</v>
      </c>
      <c r="B2" s="5">
        <v>0.90303999999999995</v>
      </c>
      <c r="C2" s="5">
        <v>0.87910200000000005</v>
      </c>
      <c r="D2" s="5">
        <v>0.81578200000000001</v>
      </c>
      <c r="E2" s="5">
        <f>AVERAGE(B2:D2)</f>
        <v>0.86597466666666667</v>
      </c>
    </row>
    <row r="3" spans="1:5" x14ac:dyDescent="0.2">
      <c r="A3" s="1" t="s">
        <v>5</v>
      </c>
      <c r="B3" s="5">
        <v>0.93027300000000002</v>
      </c>
      <c r="C3" s="5">
        <v>0.94139700000000004</v>
      </c>
      <c r="D3" s="5">
        <v>0.84118999999999999</v>
      </c>
      <c r="E3" s="5">
        <f t="shared" ref="E3:E17" si="0">AVERAGE(B3:D3)</f>
        <v>0.90428666666666668</v>
      </c>
    </row>
    <row r="4" spans="1:5" x14ac:dyDescent="0.2">
      <c r="A4" s="1" t="s">
        <v>6</v>
      </c>
      <c r="B4" s="5">
        <v>0.97332200000000002</v>
      </c>
      <c r="C4" s="5">
        <v>0.97191399999999994</v>
      </c>
      <c r="D4" s="5">
        <v>0.88570099999999996</v>
      </c>
      <c r="E4" s="5">
        <f t="shared" si="0"/>
        <v>0.94364566666666672</v>
      </c>
    </row>
    <row r="5" spans="1:5" x14ac:dyDescent="0.2">
      <c r="A5" s="1" t="s">
        <v>7</v>
      </c>
      <c r="B5" s="5">
        <v>0.95320199999999999</v>
      </c>
      <c r="C5" s="5">
        <v>0.96328899999999995</v>
      </c>
      <c r="D5" s="5">
        <v>0.76608799999999999</v>
      </c>
      <c r="E5" s="5">
        <f t="shared" si="0"/>
        <v>0.89419300000000002</v>
      </c>
    </row>
    <row r="6" spans="1:5" x14ac:dyDescent="0.2">
      <c r="A6" s="1" t="s">
        <v>8</v>
      </c>
      <c r="B6" s="5">
        <v>0.95737499999999998</v>
      </c>
      <c r="C6" s="5">
        <v>0.94571000000000005</v>
      </c>
      <c r="D6" s="5">
        <v>0.82936299999999996</v>
      </c>
      <c r="E6" s="5">
        <f t="shared" si="0"/>
        <v>0.91081599999999996</v>
      </c>
    </row>
    <row r="7" spans="1:5" x14ac:dyDescent="0.2">
      <c r="A7" s="1" t="s">
        <v>9</v>
      </c>
      <c r="B7" s="5">
        <v>0.94644899999999998</v>
      </c>
      <c r="C7" s="5">
        <v>0.93939399999999995</v>
      </c>
      <c r="D7" s="5">
        <v>0.90139499999999995</v>
      </c>
      <c r="E7" s="5">
        <f t="shared" si="0"/>
        <v>0.92907933333333326</v>
      </c>
    </row>
    <row r="8" spans="1:5" x14ac:dyDescent="0.2">
      <c r="A8" s="1" t="s">
        <v>10</v>
      </c>
      <c r="B8" s="5">
        <v>0.93916999999999995</v>
      </c>
      <c r="C8" s="5">
        <v>0.93707399999999996</v>
      </c>
      <c r="D8" s="5">
        <v>0.86989899999999998</v>
      </c>
      <c r="E8" s="5">
        <f t="shared" si="0"/>
        <v>0.915381</v>
      </c>
    </row>
    <row r="9" spans="1:5" x14ac:dyDescent="0.2">
      <c r="A9" s="1" t="s">
        <v>11</v>
      </c>
      <c r="B9" s="5">
        <v>0.95320199999999999</v>
      </c>
      <c r="C9" s="5">
        <v>0.96328899999999995</v>
      </c>
      <c r="D9" s="5">
        <v>0.76608799999999999</v>
      </c>
      <c r="E9" s="5">
        <f>AVERAGE(B9:D9)</f>
        <v>0.89419300000000002</v>
      </c>
    </row>
    <row r="10" spans="1:5" x14ac:dyDescent="0.2">
      <c r="A10" s="1" t="s">
        <v>12</v>
      </c>
      <c r="B10" s="5">
        <v>0.95076400000000005</v>
      </c>
      <c r="C10" s="5">
        <v>0.93896999999999997</v>
      </c>
      <c r="D10" s="5">
        <v>0.83431699999999998</v>
      </c>
      <c r="E10" s="5">
        <f t="shared" si="0"/>
        <v>0.90801700000000007</v>
      </c>
    </row>
    <row r="11" spans="1:5" x14ac:dyDescent="0.2">
      <c r="A11" s="1" t="s">
        <v>13</v>
      </c>
      <c r="B11" s="5">
        <v>0.96463900000000002</v>
      </c>
      <c r="C11" s="5">
        <v>0.95334200000000002</v>
      </c>
      <c r="D11" s="5">
        <v>0.86872799999999994</v>
      </c>
      <c r="E11" s="5">
        <f t="shared" si="0"/>
        <v>0.92890300000000003</v>
      </c>
    </row>
    <row r="12" spans="1:5" x14ac:dyDescent="0.2">
      <c r="A12" s="1" t="s">
        <v>14</v>
      </c>
      <c r="B12" s="5">
        <v>0.96480100000000002</v>
      </c>
      <c r="C12" s="5">
        <v>0.95953299999999997</v>
      </c>
      <c r="D12" s="5">
        <v>0.87487899999999996</v>
      </c>
      <c r="E12" s="5">
        <f t="shared" si="0"/>
        <v>0.93307099999999998</v>
      </c>
    </row>
    <row r="13" spans="1:5" x14ac:dyDescent="0.2">
      <c r="A13" s="1" t="s">
        <v>15</v>
      </c>
      <c r="B13" s="5">
        <v>0.91051599999999999</v>
      </c>
      <c r="C13" s="5">
        <v>0.90033099999999999</v>
      </c>
      <c r="D13" s="5">
        <v>0.933226</v>
      </c>
      <c r="E13" s="5">
        <f t="shared" si="0"/>
        <v>0.91469099999999992</v>
      </c>
    </row>
    <row r="14" spans="1:5" x14ac:dyDescent="0.2">
      <c r="A14" s="1" t="s">
        <v>16</v>
      </c>
      <c r="B14" s="5">
        <v>0.93452199999999996</v>
      </c>
      <c r="C14" s="5">
        <v>0.94145699999999999</v>
      </c>
      <c r="D14" s="5">
        <v>0.88552900000000001</v>
      </c>
      <c r="E14" s="5">
        <f t="shared" si="0"/>
        <v>0.92050266666666669</v>
      </c>
    </row>
    <row r="15" spans="1:5" x14ac:dyDescent="0.2">
      <c r="A15" s="1" t="s">
        <v>17</v>
      </c>
      <c r="B15" s="5">
        <v>0.95671099999999998</v>
      </c>
      <c r="C15" s="5">
        <v>0.95414900000000002</v>
      </c>
      <c r="D15" s="5">
        <v>0.84926500000000005</v>
      </c>
      <c r="E15" s="5">
        <f t="shared" si="0"/>
        <v>0.92004166666666665</v>
      </c>
    </row>
    <row r="16" spans="1:5" x14ac:dyDescent="0.2">
      <c r="A16" s="1" t="s">
        <v>18</v>
      </c>
      <c r="B16" s="5">
        <v>0.94700499999999999</v>
      </c>
      <c r="C16" s="5">
        <v>0.93508400000000003</v>
      </c>
      <c r="D16" s="5">
        <v>0.87868299999999999</v>
      </c>
      <c r="E16" s="5">
        <f t="shared" si="0"/>
        <v>0.92025733333333337</v>
      </c>
    </row>
    <row r="17" spans="1:5" x14ac:dyDescent="0.2">
      <c r="A17" s="1" t="s">
        <v>19</v>
      </c>
      <c r="B17" s="5">
        <v>0.95450400000000002</v>
      </c>
      <c r="C17" s="5">
        <v>0.95625300000000002</v>
      </c>
      <c r="D17" s="5">
        <v>0.90837100000000004</v>
      </c>
      <c r="E17" s="5">
        <f t="shared" si="0"/>
        <v>0.9397093333333334</v>
      </c>
    </row>
    <row r="18" spans="1:5" x14ac:dyDescent="0.2">
      <c r="B18" s="5"/>
      <c r="C18" s="5"/>
      <c r="D18" s="5"/>
      <c r="E18" s="5"/>
    </row>
    <row r="19" spans="1:5" x14ac:dyDescent="0.2">
      <c r="B19" s="5">
        <f>AVERAGE(B2:B17)</f>
        <v>0.94621843750000001</v>
      </c>
      <c r="C19" s="5">
        <f>AVERAGE(C2:C17)</f>
        <v>0.94251799999999986</v>
      </c>
      <c r="D19" s="5">
        <f>AVERAGE(D2:D17)</f>
        <v>0.8567815000000002</v>
      </c>
      <c r="E19" s="5"/>
    </row>
    <row r="20" spans="1:5" x14ac:dyDescent="0.2">
      <c r="B20" s="5">
        <f>STDEV(B2:B17)</f>
        <v>1.9010707558176274E-2</v>
      </c>
      <c r="C20" s="5">
        <f>STDEV(C2:C17)</f>
        <v>2.3634361578007544E-2</v>
      </c>
      <c r="D20" s="5">
        <f>STDEV(D2:D17)</f>
        <v>4.6881370157736073E-2</v>
      </c>
      <c r="E20" s="5"/>
    </row>
    <row r="21" spans="1:5" x14ac:dyDescent="0.2">
      <c r="B21" s="5"/>
      <c r="C21" s="5"/>
      <c r="D21" s="5"/>
      <c r="E21" s="5"/>
    </row>
    <row r="22" spans="1:5" x14ac:dyDescent="0.2">
      <c r="B22" s="5"/>
      <c r="C22" s="7" t="s">
        <v>21</v>
      </c>
      <c r="D22" s="7">
        <f>AVERAGE(B19:D19)</f>
        <v>0.91517264583333346</v>
      </c>
      <c r="E22" s="5"/>
    </row>
    <row r="23" spans="1:5" x14ac:dyDescent="0.2">
      <c r="B23" s="5"/>
      <c r="C23" s="5"/>
      <c r="D23" s="5">
        <f>STDEV(B20:D20)</f>
        <v>1.4936395248628836E-2</v>
      </c>
      <c r="E23" s="5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15" sqref="H15"/>
    </sheetView>
  </sheetViews>
  <sheetFormatPr baseColWidth="10" defaultRowHeight="16" x14ac:dyDescent="0.2"/>
  <cols>
    <col min="1" max="1" width="6.1640625" style="4" bestFit="1" customWidth="1"/>
    <col min="2" max="5" width="12.1640625" style="4" bestFit="1" customWidth="1"/>
    <col min="6" max="16384" width="10.83203125" style="4"/>
  </cols>
  <sheetData>
    <row r="1" spans="1:5" s="4" customFormat="1" ht="48" x14ac:dyDescent="0.2">
      <c r="B1" s="1" t="s">
        <v>0</v>
      </c>
      <c r="C1" s="1" t="s">
        <v>1</v>
      </c>
      <c r="D1" s="1" t="s">
        <v>2</v>
      </c>
      <c r="E1" s="2" t="s">
        <v>20</v>
      </c>
    </row>
    <row r="2" spans="1:5" s="4" customFormat="1" x14ac:dyDescent="0.2">
      <c r="A2" s="1" t="s">
        <v>4</v>
      </c>
      <c r="B2" s="5">
        <v>0.80349899999999996</v>
      </c>
      <c r="C2" s="5">
        <v>0.77580000000000005</v>
      </c>
      <c r="D2" s="5">
        <v>0.15547900000000001</v>
      </c>
      <c r="E2" s="5">
        <f>AVERAGE(B2:D2)</f>
        <v>0.57825933333333335</v>
      </c>
    </row>
    <row r="3" spans="1:5" s="4" customFormat="1" x14ac:dyDescent="0.2">
      <c r="A3" s="1" t="s">
        <v>5</v>
      </c>
      <c r="B3" s="5">
        <v>0.87881900000000002</v>
      </c>
      <c r="C3" s="5">
        <v>0.90097799999999995</v>
      </c>
      <c r="D3" s="5">
        <v>0.696577</v>
      </c>
      <c r="E3" s="5">
        <f t="shared" ref="E3:E16" si="0">AVERAGE(B3:D3)</f>
        <v>0.82545799999999991</v>
      </c>
    </row>
    <row r="4" spans="1:5" s="4" customFormat="1" x14ac:dyDescent="0.2">
      <c r="A4" s="1" t="s">
        <v>6</v>
      </c>
      <c r="B4" s="5">
        <v>0.88561100000000004</v>
      </c>
      <c r="C4" s="5">
        <v>0.88025100000000001</v>
      </c>
      <c r="D4" s="5">
        <v>0.49763600000000002</v>
      </c>
      <c r="E4" s="5">
        <f t="shared" si="0"/>
        <v>0.75449933333333341</v>
      </c>
    </row>
    <row r="5" spans="1:5" s="4" customFormat="1" x14ac:dyDescent="0.2">
      <c r="A5" s="1" t="s">
        <v>7</v>
      </c>
      <c r="B5" s="5">
        <v>0.88969500000000001</v>
      </c>
      <c r="C5" s="5">
        <v>0.86915399999999998</v>
      </c>
      <c r="D5" s="5">
        <v>0.82189400000000001</v>
      </c>
      <c r="E5" s="5">
        <f t="shared" si="0"/>
        <v>0.86024766666666663</v>
      </c>
    </row>
    <row r="6" spans="1:5" s="4" customFormat="1" x14ac:dyDescent="0.2">
      <c r="A6" s="1" t="s">
        <v>8</v>
      </c>
      <c r="B6" s="5">
        <v>0.91655399999999998</v>
      </c>
      <c r="C6" s="5">
        <v>0.92749199999999998</v>
      </c>
      <c r="D6" s="5">
        <v>0.89587499999999998</v>
      </c>
      <c r="E6" s="5">
        <f t="shared" si="0"/>
        <v>0.91330699999999998</v>
      </c>
    </row>
    <row r="7" spans="1:5" s="4" customFormat="1" x14ac:dyDescent="0.2">
      <c r="A7" s="1" t="s">
        <v>9</v>
      </c>
      <c r="B7" s="5">
        <v>0.92083700000000002</v>
      </c>
      <c r="C7" s="5">
        <v>0.92526299999999995</v>
      </c>
      <c r="D7" s="5">
        <v>0.87754500000000002</v>
      </c>
      <c r="E7" s="5">
        <f t="shared" si="0"/>
        <v>0.90788166666666659</v>
      </c>
    </row>
    <row r="8" spans="1:5" s="4" customFormat="1" x14ac:dyDescent="0.2">
      <c r="A8" s="1" t="s">
        <v>10</v>
      </c>
      <c r="B8" s="5">
        <v>0.92709200000000003</v>
      </c>
      <c r="C8" s="5">
        <v>0.946712</v>
      </c>
      <c r="D8" s="5">
        <v>0.86488100000000001</v>
      </c>
      <c r="E8" s="5">
        <f>AVERAGE(B8:D8)</f>
        <v>0.91289500000000012</v>
      </c>
    </row>
    <row r="9" spans="1:5" s="4" customFormat="1" x14ac:dyDescent="0.2">
      <c r="A9" s="1" t="s">
        <v>11</v>
      </c>
      <c r="B9" s="5">
        <v>0.93175699999999995</v>
      </c>
      <c r="C9" s="5">
        <v>0.92464800000000003</v>
      </c>
      <c r="D9" s="5">
        <v>0.66015400000000002</v>
      </c>
      <c r="E9" s="5">
        <f t="shared" si="0"/>
        <v>0.83885299999999996</v>
      </c>
    </row>
    <row r="10" spans="1:5" s="4" customFormat="1" x14ac:dyDescent="0.2">
      <c r="A10" s="1" t="s">
        <v>12</v>
      </c>
      <c r="B10" s="5">
        <v>0.94191000000000003</v>
      </c>
      <c r="C10" s="5">
        <v>0.92694500000000002</v>
      </c>
      <c r="D10" s="5">
        <v>0.65319700000000003</v>
      </c>
      <c r="E10" s="5">
        <f t="shared" si="0"/>
        <v>0.84068399999999999</v>
      </c>
    </row>
    <row r="11" spans="1:5" s="4" customFormat="1" x14ac:dyDescent="0.2">
      <c r="A11" s="1" t="s">
        <v>13</v>
      </c>
      <c r="B11" s="5">
        <v>0.94206800000000002</v>
      </c>
      <c r="C11" s="5">
        <v>0.93690200000000001</v>
      </c>
      <c r="D11" s="5">
        <v>0.88711200000000001</v>
      </c>
      <c r="E11" s="5">
        <f t="shared" si="0"/>
        <v>0.92202733333333331</v>
      </c>
    </row>
    <row r="12" spans="1:5" s="4" customFormat="1" x14ac:dyDescent="0.2">
      <c r="A12" s="1" t="s">
        <v>14</v>
      </c>
      <c r="B12" s="5">
        <v>0.94756399999999996</v>
      </c>
      <c r="C12" s="5">
        <v>0.94358299999999995</v>
      </c>
      <c r="D12" s="5">
        <v>0.86489099999999997</v>
      </c>
      <c r="E12" s="5">
        <f t="shared" si="0"/>
        <v>0.91867933333333329</v>
      </c>
    </row>
    <row r="13" spans="1:5" s="4" customFormat="1" x14ac:dyDescent="0.2">
      <c r="A13" s="1" t="s">
        <v>15</v>
      </c>
      <c r="B13" s="5">
        <v>0.95332700000000004</v>
      </c>
      <c r="C13" s="5">
        <v>0.93843200000000004</v>
      </c>
      <c r="D13" s="5">
        <v>0.91171500000000005</v>
      </c>
      <c r="E13" s="5">
        <f t="shared" si="0"/>
        <v>0.93449133333333334</v>
      </c>
    </row>
    <row r="14" spans="1:5" s="4" customFormat="1" x14ac:dyDescent="0.2">
      <c r="A14" s="1" t="s">
        <v>16</v>
      </c>
      <c r="B14" s="5">
        <v>0.95435499999999995</v>
      </c>
      <c r="C14" s="5">
        <v>0.93531600000000004</v>
      </c>
      <c r="D14" s="5">
        <v>0.86740899999999999</v>
      </c>
      <c r="E14" s="5">
        <f t="shared" si="0"/>
        <v>0.91902666666666655</v>
      </c>
    </row>
    <row r="15" spans="1:5" s="4" customFormat="1" x14ac:dyDescent="0.2">
      <c r="A15" s="1" t="s">
        <v>17</v>
      </c>
      <c r="B15" s="5">
        <v>0.95527700000000004</v>
      </c>
      <c r="C15" s="5">
        <v>0.95723899999999995</v>
      </c>
      <c r="D15" s="5">
        <v>0.88475800000000004</v>
      </c>
      <c r="E15" s="5">
        <f t="shared" si="0"/>
        <v>0.93242466666666679</v>
      </c>
    </row>
    <row r="16" spans="1:5" s="4" customFormat="1" x14ac:dyDescent="0.2">
      <c r="A16" s="1" t="s">
        <v>18</v>
      </c>
      <c r="B16" s="5">
        <v>0.95584800000000003</v>
      </c>
      <c r="C16" s="5">
        <v>0.94337899999999997</v>
      </c>
      <c r="D16" s="5">
        <v>0.85855300000000001</v>
      </c>
      <c r="E16" s="5">
        <f t="shared" si="0"/>
        <v>0.91925999999999997</v>
      </c>
    </row>
    <row r="17" spans="1:5" s="4" customFormat="1" x14ac:dyDescent="0.2">
      <c r="A17" s="1" t="s">
        <v>19</v>
      </c>
      <c r="B17" s="5">
        <v>0.96006000000000002</v>
      </c>
      <c r="C17" s="5">
        <v>0.92737000000000003</v>
      </c>
      <c r="D17" s="5">
        <v>0.91833900000000002</v>
      </c>
      <c r="E17" s="5">
        <f>AVERAGE(B17:D17)</f>
        <v>0.93525633333333336</v>
      </c>
    </row>
    <row r="18" spans="1:5" s="4" customFormat="1" x14ac:dyDescent="0.2">
      <c r="B18" s="5"/>
      <c r="C18" s="5"/>
      <c r="D18" s="5"/>
      <c r="E18" s="5"/>
    </row>
    <row r="19" spans="1:5" s="4" customFormat="1" x14ac:dyDescent="0.2">
      <c r="B19" s="5"/>
      <c r="C19" s="5"/>
      <c r="D19" s="5"/>
      <c r="E19" s="5"/>
    </row>
    <row r="20" spans="1:5" s="4" customFormat="1" x14ac:dyDescent="0.2">
      <c r="B20" s="5">
        <f>AVERAGE(B2:B18)</f>
        <v>0.92276706249999996</v>
      </c>
      <c r="C20" s="5">
        <f>AVERAGE(C2:C18)</f>
        <v>0.9162165000000001</v>
      </c>
      <c r="D20" s="5">
        <f>AVERAGE(D2:D18)</f>
        <v>0.76975093750000001</v>
      </c>
      <c r="E20" s="5"/>
    </row>
    <row r="21" spans="1:5" s="4" customFormat="1" x14ac:dyDescent="0.2">
      <c r="B21" s="5">
        <f>STDEV(B2:B18)</f>
        <v>4.1311878965528799E-2</v>
      </c>
      <c r="C21" s="5">
        <f>STDEV(C2:C18)</f>
        <v>4.4243813869662418E-2</v>
      </c>
      <c r="D21" s="5">
        <f>STDEV(D2:D18)</f>
        <v>0.20286773016737436</v>
      </c>
      <c r="E21" s="5"/>
    </row>
    <row r="22" spans="1:5" s="4" customFormat="1" x14ac:dyDescent="0.2">
      <c r="B22" s="5"/>
      <c r="C22" s="5"/>
      <c r="D22" s="5"/>
      <c r="E22" s="5"/>
    </row>
    <row r="23" spans="1:5" s="4" customFormat="1" x14ac:dyDescent="0.2">
      <c r="B23" s="5"/>
      <c r="C23" s="7" t="s">
        <v>21</v>
      </c>
      <c r="D23" s="7">
        <f>AVERAGE(B20:D20)</f>
        <v>0.86957816666666676</v>
      </c>
      <c r="E23" s="5"/>
    </row>
    <row r="24" spans="1:5" s="4" customFormat="1" x14ac:dyDescent="0.2">
      <c r="B24" s="5"/>
      <c r="C24" s="5"/>
      <c r="D24" s="5">
        <f>STDEV(B21:D21)</f>
        <v>9.2439562347026216E-2</v>
      </c>
      <c r="E2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J8" sqref="J8"/>
    </sheetView>
  </sheetViews>
  <sheetFormatPr baseColWidth="10" defaultRowHeight="16" x14ac:dyDescent="0.2"/>
  <cols>
    <col min="1" max="1" width="7.33203125" style="4" bestFit="1" customWidth="1"/>
    <col min="2" max="2" width="10.1640625" style="4" bestFit="1" customWidth="1"/>
    <col min="3" max="3" width="11" style="4" bestFit="1" customWidth="1"/>
    <col min="4" max="4" width="6.6640625" style="4" bestFit="1" customWidth="1"/>
    <col min="5" max="5" width="15.5" style="4" customWidth="1"/>
    <col min="6" max="6" width="10.83203125" style="4"/>
    <col min="7" max="7" width="18.83203125" style="4" bestFit="1" customWidth="1"/>
    <col min="8" max="8" width="17.1640625" style="4" bestFit="1" customWidth="1"/>
    <col min="9" max="9" width="15.1640625" style="4" bestFit="1" customWidth="1"/>
    <col min="10" max="16384" width="10.83203125" style="4"/>
  </cols>
  <sheetData>
    <row r="1" spans="1:9" ht="55" customHeight="1" x14ac:dyDescent="0.2">
      <c r="B1" s="1" t="s">
        <v>0</v>
      </c>
      <c r="C1" s="1" t="s">
        <v>1</v>
      </c>
      <c r="D1" s="1" t="s">
        <v>2</v>
      </c>
      <c r="E1" s="2" t="s">
        <v>22</v>
      </c>
      <c r="G1" s="2" t="s">
        <v>23</v>
      </c>
      <c r="H1" s="2" t="s">
        <v>24</v>
      </c>
    </row>
    <row r="2" spans="1:9" x14ac:dyDescent="0.2">
      <c r="A2" s="1" t="s">
        <v>4</v>
      </c>
      <c r="B2" s="5">
        <v>0.87534800000000001</v>
      </c>
      <c r="C2" s="5">
        <v>0.84170999999999996</v>
      </c>
      <c r="D2" s="5">
        <v>0.45307199999999997</v>
      </c>
      <c r="E2" s="5">
        <f>AVERAGE(B2:D2)</f>
        <v>0.72337666666666667</v>
      </c>
      <c r="F2" s="5"/>
      <c r="G2" s="5">
        <v>0.57825933333333335</v>
      </c>
      <c r="H2" s="6">
        <v>0.86597466700000003</v>
      </c>
      <c r="I2" s="5"/>
    </row>
    <row r="3" spans="1:9" x14ac:dyDescent="0.2">
      <c r="A3" s="1" t="s">
        <v>5</v>
      </c>
      <c r="B3" s="5">
        <v>0.85891799999999996</v>
      </c>
      <c r="C3" s="5">
        <v>0.88193500000000002</v>
      </c>
      <c r="D3" s="5">
        <v>0.60554300000000005</v>
      </c>
      <c r="E3" s="5">
        <f t="shared" ref="E3:E17" si="0">AVERAGE(B3:D3)</f>
        <v>0.78213199999999994</v>
      </c>
      <c r="F3" s="5"/>
      <c r="G3" s="5">
        <v>0.82545799999999991</v>
      </c>
      <c r="H3" s="6">
        <v>0.90428666700000004</v>
      </c>
      <c r="I3" s="5"/>
    </row>
    <row r="4" spans="1:9" x14ac:dyDescent="0.2">
      <c r="A4" s="1" t="s">
        <v>6</v>
      </c>
      <c r="B4" s="5">
        <v>0.94780900000000001</v>
      </c>
      <c r="C4" s="5">
        <v>0.94932300000000003</v>
      </c>
      <c r="D4" s="5">
        <v>0.892791</v>
      </c>
      <c r="E4" s="5">
        <f t="shared" si="0"/>
        <v>0.92997433333333335</v>
      </c>
      <c r="F4" s="5"/>
      <c r="G4" s="5">
        <v>0.75449933333333341</v>
      </c>
      <c r="H4" s="6">
        <v>0.94364566699999997</v>
      </c>
      <c r="I4" s="5"/>
    </row>
    <row r="5" spans="1:9" x14ac:dyDescent="0.2">
      <c r="A5" s="1" t="s">
        <v>7</v>
      </c>
      <c r="B5" s="5">
        <v>0.94964899999999997</v>
      </c>
      <c r="C5" s="5">
        <v>0.95577699999999999</v>
      </c>
      <c r="D5" s="5">
        <v>0.66466199999999998</v>
      </c>
      <c r="E5" s="5">
        <f t="shared" si="0"/>
        <v>0.8566959999999999</v>
      </c>
      <c r="F5" s="5"/>
      <c r="G5" s="5">
        <v>0.86024766666666663</v>
      </c>
      <c r="H5" s="6">
        <v>0.89419300000000002</v>
      </c>
      <c r="I5" s="5"/>
    </row>
    <row r="6" spans="1:9" x14ac:dyDescent="0.2">
      <c r="A6" s="1" t="s">
        <v>8</v>
      </c>
      <c r="B6" s="5">
        <v>0.95706000000000002</v>
      </c>
      <c r="C6" s="5">
        <v>0.92861199999999999</v>
      </c>
      <c r="D6" s="5">
        <v>0.90196100000000001</v>
      </c>
      <c r="E6" s="5">
        <f t="shared" si="0"/>
        <v>0.92921100000000001</v>
      </c>
      <c r="F6" s="5"/>
      <c r="G6" s="5">
        <v>0.91330699999999998</v>
      </c>
      <c r="H6" s="6">
        <v>0.91081599999999996</v>
      </c>
      <c r="I6" s="5"/>
    </row>
    <row r="7" spans="1:9" x14ac:dyDescent="0.2">
      <c r="A7" s="1" t="s">
        <v>9</v>
      </c>
      <c r="B7" s="5">
        <v>0.93247500000000005</v>
      </c>
      <c r="C7" s="5">
        <v>0.94482299999999997</v>
      </c>
      <c r="D7" s="5">
        <v>0.89368899999999996</v>
      </c>
      <c r="E7" s="5">
        <f t="shared" si="0"/>
        <v>0.92366233333333325</v>
      </c>
      <c r="F7" s="5"/>
      <c r="G7" s="5">
        <v>0.90788166666666659</v>
      </c>
      <c r="H7" s="6">
        <v>0.92907933300000001</v>
      </c>
      <c r="I7" s="5"/>
    </row>
    <row r="8" spans="1:9" x14ac:dyDescent="0.2">
      <c r="A8" s="1" t="s">
        <v>10</v>
      </c>
      <c r="B8" s="5">
        <v>0.95074999999999998</v>
      </c>
      <c r="C8" s="5">
        <v>0.91221099999999999</v>
      </c>
      <c r="D8" s="5">
        <v>0.80211299999999996</v>
      </c>
      <c r="E8" s="5">
        <f t="shared" si="0"/>
        <v>0.88835799999999987</v>
      </c>
      <c r="F8" s="5"/>
      <c r="G8" s="5">
        <v>0.91289500000000012</v>
      </c>
      <c r="H8" s="6">
        <v>0.915381</v>
      </c>
      <c r="I8" s="5"/>
    </row>
    <row r="9" spans="1:9" x14ac:dyDescent="0.2">
      <c r="A9" s="1" t="s">
        <v>11</v>
      </c>
      <c r="B9" s="5">
        <v>0.95614399999999999</v>
      </c>
      <c r="C9" s="5">
        <v>0.93127000000000004</v>
      </c>
      <c r="D9" s="5">
        <v>0.88661599999999996</v>
      </c>
      <c r="E9" s="5">
        <f t="shared" si="0"/>
        <v>0.9246766666666667</v>
      </c>
      <c r="F9" s="5"/>
      <c r="G9" s="5">
        <v>0.83885299999999996</v>
      </c>
      <c r="H9" s="6">
        <v>0.89419300000000002</v>
      </c>
      <c r="I9" s="5"/>
    </row>
    <row r="10" spans="1:9" x14ac:dyDescent="0.2">
      <c r="A10" s="1" t="s">
        <v>12</v>
      </c>
      <c r="B10" s="5">
        <v>0.88643000000000005</v>
      </c>
      <c r="C10" s="5">
        <v>0.87771900000000003</v>
      </c>
      <c r="D10" s="5">
        <v>0.87577400000000005</v>
      </c>
      <c r="E10" s="5">
        <f t="shared" si="0"/>
        <v>0.87997433333333352</v>
      </c>
      <c r="F10" s="5"/>
      <c r="G10" s="5">
        <v>0.84068399999999999</v>
      </c>
      <c r="H10" s="6">
        <v>0.90801699999999996</v>
      </c>
      <c r="I10" s="5"/>
    </row>
    <row r="11" spans="1:9" x14ac:dyDescent="0.2">
      <c r="A11" s="1" t="s">
        <v>13</v>
      </c>
      <c r="B11" s="5">
        <v>0.92405000000000004</v>
      </c>
      <c r="C11" s="5">
        <v>0.91130299999999997</v>
      </c>
      <c r="D11" s="5">
        <v>0.840445</v>
      </c>
      <c r="E11" s="5">
        <f t="shared" si="0"/>
        <v>0.8919326666666666</v>
      </c>
      <c r="F11" s="5"/>
      <c r="G11" s="5">
        <v>0.92202733333333331</v>
      </c>
      <c r="H11" s="6">
        <v>0.92890300000000003</v>
      </c>
      <c r="I11" s="5"/>
    </row>
    <row r="12" spans="1:9" x14ac:dyDescent="0.2">
      <c r="A12" s="1" t="s">
        <v>14</v>
      </c>
      <c r="B12" s="5">
        <v>0.94294</v>
      </c>
      <c r="C12" s="5">
        <v>0.94200799999999996</v>
      </c>
      <c r="D12" s="5">
        <v>0.88783400000000001</v>
      </c>
      <c r="E12" s="5">
        <f t="shared" si="0"/>
        <v>0.92426066666666673</v>
      </c>
      <c r="F12" s="5"/>
      <c r="G12" s="5">
        <v>0.91867933333333329</v>
      </c>
      <c r="H12" s="6">
        <v>0.93307099999999998</v>
      </c>
      <c r="I12" s="5"/>
    </row>
    <row r="13" spans="1:9" x14ac:dyDescent="0.2">
      <c r="A13" s="1" t="s">
        <v>15</v>
      </c>
      <c r="B13" s="5">
        <v>0.91938600000000004</v>
      </c>
      <c r="C13" s="5">
        <v>0.91823100000000002</v>
      </c>
      <c r="D13" s="5">
        <v>0.90042</v>
      </c>
      <c r="E13" s="5">
        <f t="shared" si="0"/>
        <v>0.91267900000000013</v>
      </c>
      <c r="F13" s="5"/>
      <c r="G13" s="5">
        <v>0.93449133333333334</v>
      </c>
      <c r="H13" s="6">
        <v>0.91469100000000003</v>
      </c>
      <c r="I13" s="5"/>
    </row>
    <row r="14" spans="1:9" x14ac:dyDescent="0.2">
      <c r="A14" s="1" t="s">
        <v>16</v>
      </c>
      <c r="B14" s="5">
        <v>0.94469700000000001</v>
      </c>
      <c r="C14" s="5">
        <v>0.92813100000000004</v>
      </c>
      <c r="D14" s="5">
        <v>0.86694300000000002</v>
      </c>
      <c r="E14" s="5">
        <f t="shared" si="0"/>
        <v>0.9132570000000001</v>
      </c>
      <c r="F14" s="5"/>
      <c r="G14" s="5">
        <v>0.91902666666666655</v>
      </c>
      <c r="H14" s="6">
        <v>0.92050266700000005</v>
      </c>
      <c r="I14" s="5"/>
    </row>
    <row r="15" spans="1:9" x14ac:dyDescent="0.2">
      <c r="A15" s="1" t="s">
        <v>17</v>
      </c>
      <c r="B15" s="5">
        <v>0.90366000000000002</v>
      </c>
      <c r="C15" s="5">
        <v>0.90789600000000004</v>
      </c>
      <c r="D15" s="5">
        <v>0.78435299999999997</v>
      </c>
      <c r="E15" s="5">
        <f t="shared" si="0"/>
        <v>0.86530299999999993</v>
      </c>
      <c r="F15" s="5"/>
      <c r="G15" s="5">
        <v>0.93242466666666679</v>
      </c>
      <c r="H15" s="6">
        <v>0.92004166700000001</v>
      </c>
      <c r="I15" s="5"/>
    </row>
    <row r="16" spans="1:9" x14ac:dyDescent="0.2">
      <c r="A16" s="1" t="s">
        <v>18</v>
      </c>
      <c r="B16" s="5">
        <v>0.92594200000000004</v>
      </c>
      <c r="C16" s="5">
        <v>0.95189000000000001</v>
      </c>
      <c r="D16" s="5">
        <v>0.85260400000000003</v>
      </c>
      <c r="E16" s="5">
        <f t="shared" si="0"/>
        <v>0.91014533333333336</v>
      </c>
      <c r="F16" s="5"/>
      <c r="G16" s="5">
        <v>0.91925999999999997</v>
      </c>
      <c r="H16" s="6">
        <v>0.92025733300000001</v>
      </c>
      <c r="I16" s="5"/>
    </row>
    <row r="17" spans="1:9" x14ac:dyDescent="0.2">
      <c r="A17" s="1" t="s">
        <v>19</v>
      </c>
      <c r="B17" s="5">
        <v>0.91677299999999995</v>
      </c>
      <c r="C17" s="5">
        <v>0.91373300000000002</v>
      </c>
      <c r="D17" s="5">
        <v>0.56776400000000005</v>
      </c>
      <c r="E17" s="5">
        <f t="shared" si="0"/>
        <v>0.79942333333333337</v>
      </c>
      <c r="F17" s="5"/>
      <c r="G17" s="5">
        <v>0.93525633333333336</v>
      </c>
      <c r="H17" s="6">
        <v>0.93970933300000004</v>
      </c>
      <c r="I17" s="5"/>
    </row>
    <row r="18" spans="1:9" x14ac:dyDescent="0.2">
      <c r="B18" s="5"/>
      <c r="C18" s="5"/>
      <c r="D18" s="5"/>
      <c r="E18" s="5"/>
      <c r="F18" s="5"/>
      <c r="G18" s="5"/>
      <c r="H18" s="5"/>
      <c r="I18" s="5"/>
    </row>
    <row r="19" spans="1:9" x14ac:dyDescent="0.2">
      <c r="B19" s="5">
        <f>AVERAGE(B2:B17)</f>
        <v>0.92450193749999987</v>
      </c>
      <c r="C19" s="5">
        <f>AVERAGE(C2:C17)</f>
        <v>0.9185357500000001</v>
      </c>
      <c r="D19" s="5">
        <f>AVERAGE(D2:D17)</f>
        <v>0.79228649999999989</v>
      </c>
      <c r="E19" s="5"/>
      <c r="F19" s="5"/>
      <c r="G19" s="5"/>
      <c r="H19" s="5"/>
      <c r="I19" s="5"/>
    </row>
    <row r="20" spans="1:9" x14ac:dyDescent="0.2">
      <c r="B20" s="5">
        <f>STDEV(B2:B17)</f>
        <v>2.991831457924226E-2</v>
      </c>
      <c r="C20" s="5">
        <f>STDEV(C2:C17)</f>
        <v>3.0747894008099703E-2</v>
      </c>
      <c r="D20" s="5">
        <f>STDEV(D2:D17)</f>
        <v>0.1408145415161382</v>
      </c>
      <c r="E20" s="5"/>
      <c r="F20" s="5"/>
      <c r="G20" s="5"/>
      <c r="H20" s="5"/>
      <c r="I20" s="5"/>
    </row>
    <row r="21" spans="1:9" x14ac:dyDescent="0.2">
      <c r="B21" s="5"/>
      <c r="C21" s="5"/>
      <c r="D21" s="5"/>
      <c r="E21" s="5"/>
      <c r="F21" s="5"/>
      <c r="G21" s="7" t="s">
        <v>25</v>
      </c>
      <c r="H21" s="5"/>
      <c r="I21" s="5"/>
    </row>
    <row r="22" spans="1:9" x14ac:dyDescent="0.2">
      <c r="B22" s="5"/>
      <c r="C22" s="7" t="s">
        <v>21</v>
      </c>
      <c r="D22" s="7">
        <f>AVERAGE(B19:D19)</f>
        <v>0.87844139583333325</v>
      </c>
      <c r="E22" s="5"/>
      <c r="F22" s="5"/>
      <c r="G22" s="7" t="s">
        <v>26</v>
      </c>
      <c r="H22" s="7" t="s">
        <v>27</v>
      </c>
      <c r="I22" s="7" t="s">
        <v>28</v>
      </c>
    </row>
    <row r="23" spans="1:9" x14ac:dyDescent="0.2">
      <c r="B23" s="5"/>
      <c r="C23" s="5"/>
      <c r="D23" s="5">
        <f>STDEV(B20:D20)</f>
        <v>6.378783615043325E-2</v>
      </c>
      <c r="E23" s="5"/>
      <c r="F23" s="5"/>
      <c r="G23" s="5">
        <f>TTEST(E2:E17,G2:G17,2,1)</f>
        <v>0.64821235826757018</v>
      </c>
      <c r="H23" s="5">
        <f>TTEST(E2:E17,H2:H17,2,1)</f>
        <v>1.4444903830954679E-2</v>
      </c>
      <c r="I23" s="5">
        <f>TTEST(G2:G17,H2:H17,2,1)</f>
        <v>4.2521834304287513E-2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abSelected="1" workbookViewId="0">
      <selection activeCell="G19" sqref="G19"/>
    </sheetView>
  </sheetViews>
  <sheetFormatPr baseColWidth="10" defaultColWidth="11" defaultRowHeight="16" x14ac:dyDescent="0.2"/>
  <cols>
    <col min="2" max="2" width="9.33203125" customWidth="1"/>
    <col min="3" max="3" width="8.6640625" bestFit="1" customWidth="1"/>
    <col min="4" max="12" width="12" customWidth="1"/>
  </cols>
  <sheetData>
    <row r="1" spans="2:12" ht="17" thickBot="1" x14ac:dyDescent="0.25"/>
    <row r="2" spans="2:12" ht="17" thickBot="1" x14ac:dyDescent="0.25">
      <c r="D2" s="8" t="s">
        <v>29</v>
      </c>
      <c r="E2" s="9"/>
      <c r="F2" s="9"/>
      <c r="G2" s="10"/>
      <c r="I2" s="8" t="s">
        <v>30</v>
      </c>
      <c r="J2" s="9"/>
      <c r="K2" s="9"/>
      <c r="L2" s="10"/>
    </row>
    <row r="3" spans="2:12" ht="51" customHeight="1" x14ac:dyDescent="0.2">
      <c r="B3" s="2" t="s">
        <v>36</v>
      </c>
      <c r="C3" s="1"/>
      <c r="D3" s="1" t="s">
        <v>31</v>
      </c>
      <c r="E3" s="1" t="s">
        <v>32</v>
      </c>
      <c r="F3" s="1" t="s">
        <v>33</v>
      </c>
      <c r="G3" s="1" t="s">
        <v>34</v>
      </c>
      <c r="I3" s="1" t="s">
        <v>31</v>
      </c>
      <c r="J3" s="1" t="s">
        <v>32</v>
      </c>
      <c r="K3" s="1" t="s">
        <v>33</v>
      </c>
      <c r="L3" s="1" t="s">
        <v>34</v>
      </c>
    </row>
    <row r="4" spans="2:12" x14ac:dyDescent="0.2">
      <c r="B4" s="3">
        <v>314</v>
      </c>
      <c r="C4" s="3" t="s">
        <v>4</v>
      </c>
      <c r="D4" s="11">
        <v>0.17879604700000001</v>
      </c>
      <c r="E4" s="11">
        <v>3.3642358999999997E-2</v>
      </c>
      <c r="F4" s="11">
        <v>0.57485029899999995</v>
      </c>
      <c r="G4" s="11">
        <v>0.40855106899999999</v>
      </c>
      <c r="H4" s="11"/>
      <c r="I4" s="11">
        <v>0.4</v>
      </c>
      <c r="J4" s="11">
        <v>4.4242298999999999E-2</v>
      </c>
      <c r="K4" s="11">
        <v>0.37974682500000001</v>
      </c>
      <c r="L4" s="11">
        <v>0.24444444500000001</v>
      </c>
    </row>
    <row r="5" spans="2:12" x14ac:dyDescent="0.2">
      <c r="B5" s="3">
        <v>1986</v>
      </c>
      <c r="C5" s="3" t="s">
        <v>5</v>
      </c>
      <c r="D5" s="11">
        <v>0.38101842699999999</v>
      </c>
      <c r="E5" s="11">
        <v>0.226791727</v>
      </c>
      <c r="F5" s="11">
        <v>0.59639193499999998</v>
      </c>
      <c r="G5" s="11">
        <v>0.81925809000000005</v>
      </c>
      <c r="H5" s="11"/>
      <c r="I5" s="11">
        <v>0.74</v>
      </c>
      <c r="J5" s="11">
        <v>0.31340242699999998</v>
      </c>
      <c r="K5" s="11">
        <v>0.67958760299999998</v>
      </c>
      <c r="L5" s="11">
        <v>0.82483130699999996</v>
      </c>
    </row>
    <row r="6" spans="2:12" x14ac:dyDescent="0.2">
      <c r="B6" s="3">
        <v>20</v>
      </c>
      <c r="C6" s="3" t="s">
        <v>6</v>
      </c>
      <c r="D6" s="11">
        <v>1.0807736E-2</v>
      </c>
      <c r="E6" s="11">
        <v>1.629903E-3</v>
      </c>
      <c r="F6" s="11">
        <v>5.5727553999999999E-2</v>
      </c>
      <c r="G6" s="11">
        <v>0</v>
      </c>
      <c r="H6" s="11"/>
      <c r="I6" s="11">
        <v>0</v>
      </c>
      <c r="J6" s="11">
        <v>0</v>
      </c>
      <c r="K6" s="11">
        <v>0.21621622099999999</v>
      </c>
      <c r="L6" s="11">
        <v>0</v>
      </c>
    </row>
    <row r="7" spans="2:12" x14ac:dyDescent="0.2">
      <c r="B7" s="3">
        <v>223</v>
      </c>
      <c r="C7" s="3" t="s">
        <v>7</v>
      </c>
      <c r="D7" s="11">
        <v>0.114814815</v>
      </c>
      <c r="E7" s="11">
        <v>5.0085932E-2</v>
      </c>
      <c r="F7" s="11">
        <v>0.237168142</v>
      </c>
      <c r="G7" s="11">
        <v>0.52753623199999999</v>
      </c>
      <c r="H7" s="11"/>
      <c r="I7" s="11">
        <v>0.25</v>
      </c>
      <c r="J7" s="11">
        <v>2.5495751000000001E-2</v>
      </c>
      <c r="K7" s="11">
        <v>0.47999998900000002</v>
      </c>
      <c r="L7" s="11">
        <v>0.48299318600000002</v>
      </c>
    </row>
    <row r="8" spans="2:12" x14ac:dyDescent="0.2">
      <c r="B8" s="3">
        <v>16424</v>
      </c>
      <c r="C8" s="3" t="s">
        <v>8</v>
      </c>
      <c r="D8" s="11">
        <v>0.65670244200000005</v>
      </c>
      <c r="E8" s="11">
        <v>0.56319696900000005</v>
      </c>
      <c r="F8" s="11">
        <v>0.82490856800000001</v>
      </c>
      <c r="G8" s="11">
        <v>0.58511434500000004</v>
      </c>
      <c r="H8" s="11"/>
      <c r="I8" s="11">
        <v>0.73</v>
      </c>
      <c r="J8" s="11">
        <v>0.53413524099999998</v>
      </c>
      <c r="K8" s="11">
        <v>0.82449817700000005</v>
      </c>
      <c r="L8" s="11">
        <v>0.67841172199999999</v>
      </c>
    </row>
    <row r="9" spans="2:12" x14ac:dyDescent="0.2">
      <c r="B9" s="3">
        <v>10732</v>
      </c>
      <c r="C9" s="3" t="s">
        <v>9</v>
      </c>
      <c r="D9" s="11">
        <v>0.69197049099999997</v>
      </c>
      <c r="E9" s="11">
        <v>0.64276070600000001</v>
      </c>
      <c r="F9" s="11">
        <v>0.77086464300000002</v>
      </c>
      <c r="G9" s="11">
        <v>0.462356563</v>
      </c>
      <c r="H9" s="11"/>
      <c r="I9" s="11">
        <v>0.79</v>
      </c>
      <c r="J9" s="11">
        <v>0.66919712799999997</v>
      </c>
      <c r="K9" s="11">
        <v>0.75925356099999997</v>
      </c>
      <c r="L9" s="11">
        <v>0.56609362399999996</v>
      </c>
    </row>
    <row r="10" spans="2:12" x14ac:dyDescent="0.2">
      <c r="B10" s="3">
        <v>17981</v>
      </c>
      <c r="C10" s="3" t="s">
        <v>10</v>
      </c>
      <c r="D10" s="11">
        <v>0.66329966299999998</v>
      </c>
      <c r="E10" s="11">
        <v>0.54906598900000003</v>
      </c>
      <c r="F10" s="11">
        <v>0.88222414299999996</v>
      </c>
      <c r="G10" s="11">
        <v>0.49356413700000001</v>
      </c>
      <c r="H10" s="11"/>
      <c r="I10" s="11">
        <v>0.8</v>
      </c>
      <c r="J10" s="11">
        <v>0.80906901399999998</v>
      </c>
      <c r="K10" s="11">
        <v>0.88282418299999998</v>
      </c>
      <c r="L10" s="11">
        <v>0.46102541699999999</v>
      </c>
    </row>
    <row r="11" spans="2:12" x14ac:dyDescent="0.2">
      <c r="B11" s="3">
        <v>179</v>
      </c>
      <c r="C11" s="3" t="s">
        <v>11</v>
      </c>
      <c r="D11" s="11">
        <v>1.1367436E-2</v>
      </c>
      <c r="E11" s="11">
        <v>1.1918951000000001E-2</v>
      </c>
      <c r="F11" s="11">
        <v>0.56716417900000005</v>
      </c>
      <c r="G11" s="11">
        <v>0.481327801</v>
      </c>
      <c r="H11" s="11"/>
      <c r="I11" s="11">
        <v>0.11</v>
      </c>
      <c r="J11" s="11">
        <v>0</v>
      </c>
      <c r="K11" s="11">
        <v>0.57647000000000004</v>
      </c>
      <c r="L11" s="11">
        <v>0.47899159800000002</v>
      </c>
    </row>
    <row r="12" spans="2:12" x14ac:dyDescent="0.2">
      <c r="B12" s="3">
        <v>253</v>
      </c>
      <c r="C12" s="3" t="s">
        <v>12</v>
      </c>
      <c r="D12" s="11">
        <v>9.4498973E-2</v>
      </c>
      <c r="E12" s="11">
        <v>0.101913876</v>
      </c>
      <c r="F12" s="11">
        <v>0.443743428</v>
      </c>
      <c r="G12" s="11">
        <v>0.63800277400000005</v>
      </c>
      <c r="H12" s="11"/>
      <c r="I12" s="11">
        <v>0.77</v>
      </c>
      <c r="J12" s="11">
        <v>0.74844074800000004</v>
      </c>
      <c r="K12" s="11">
        <v>0.70547944299999998</v>
      </c>
      <c r="L12" s="11">
        <v>0.80882352599999996</v>
      </c>
    </row>
    <row r="13" spans="2:12" x14ac:dyDescent="0.2">
      <c r="B13" s="3">
        <v>330</v>
      </c>
      <c r="C13" s="3" t="s">
        <v>13</v>
      </c>
      <c r="D13" s="11">
        <v>0.33915493000000002</v>
      </c>
      <c r="E13" s="11">
        <v>0.12808308099999999</v>
      </c>
      <c r="F13" s="11">
        <v>0.28731134699999999</v>
      </c>
      <c r="G13" s="11">
        <v>0.71620839400000003</v>
      </c>
      <c r="H13" s="11"/>
      <c r="I13" s="11">
        <v>0.86</v>
      </c>
      <c r="J13" s="11">
        <v>0.77695716400000003</v>
      </c>
      <c r="K13" s="11">
        <v>0.389897406</v>
      </c>
      <c r="L13" s="11">
        <v>0.82695251700000005</v>
      </c>
    </row>
    <row r="14" spans="2:12" x14ac:dyDescent="0.2">
      <c r="B14" s="3">
        <v>21</v>
      </c>
      <c r="C14" s="3" t="s">
        <v>14</v>
      </c>
      <c r="D14" s="11">
        <v>0</v>
      </c>
      <c r="E14" s="11">
        <v>0</v>
      </c>
      <c r="F14" s="11">
        <v>0</v>
      </c>
      <c r="G14" s="11">
        <v>0</v>
      </c>
      <c r="H14" s="11"/>
      <c r="I14" s="11">
        <v>0</v>
      </c>
      <c r="J14" s="11">
        <v>0</v>
      </c>
      <c r="K14" s="11">
        <v>0</v>
      </c>
      <c r="L14" s="11">
        <v>0</v>
      </c>
    </row>
    <row r="15" spans="2:12" x14ac:dyDescent="0.2">
      <c r="B15" s="3">
        <v>721</v>
      </c>
      <c r="C15" s="3" t="s">
        <v>15</v>
      </c>
      <c r="D15" s="11">
        <v>0.33356923799999999</v>
      </c>
      <c r="E15" s="11">
        <v>0.23949436299999999</v>
      </c>
      <c r="F15" s="11">
        <v>0.83901135599999999</v>
      </c>
      <c r="G15" s="11">
        <v>0.75268292699999995</v>
      </c>
      <c r="H15" s="11"/>
      <c r="I15" s="11">
        <v>0.69</v>
      </c>
      <c r="J15" s="11">
        <v>0.61665899700000004</v>
      </c>
      <c r="K15" s="11">
        <v>0.86074179399999995</v>
      </c>
      <c r="L15" s="11">
        <v>0.85869562600000005</v>
      </c>
    </row>
    <row r="16" spans="2:12" x14ac:dyDescent="0.2">
      <c r="B16" s="3">
        <v>317</v>
      </c>
      <c r="C16" s="3" t="s">
        <v>16</v>
      </c>
      <c r="D16" s="11">
        <v>0.5</v>
      </c>
      <c r="E16" s="11">
        <v>0.321428571</v>
      </c>
      <c r="F16" s="11">
        <v>0.763513514</v>
      </c>
      <c r="G16" s="11">
        <v>0.55186721999999999</v>
      </c>
      <c r="H16" s="11"/>
      <c r="I16" s="11">
        <v>0.74</v>
      </c>
      <c r="J16" s="11">
        <v>0.80996884700000005</v>
      </c>
      <c r="K16" s="11">
        <v>0.76376551400000003</v>
      </c>
      <c r="L16" s="11">
        <v>0.80070549199999996</v>
      </c>
    </row>
    <row r="17" spans="2:12" x14ac:dyDescent="0.2">
      <c r="B17" s="3">
        <v>2936</v>
      </c>
      <c r="C17" s="3" t="s">
        <v>17</v>
      </c>
      <c r="D17" s="11">
        <v>0.75710035200000003</v>
      </c>
      <c r="E17" s="11">
        <v>0.441454664</v>
      </c>
      <c r="F17" s="11">
        <v>0.86901172500000001</v>
      </c>
      <c r="G17" s="11">
        <v>0.77272727299999999</v>
      </c>
      <c r="H17" s="11"/>
      <c r="I17" s="11">
        <v>0.88</v>
      </c>
      <c r="J17" s="11">
        <v>0.87178642100000003</v>
      </c>
      <c r="K17" s="11">
        <v>0.87724757200000003</v>
      </c>
      <c r="L17" s="11">
        <v>0.77722978600000003</v>
      </c>
    </row>
    <row r="18" spans="2:12" x14ac:dyDescent="0.2">
      <c r="B18" s="3">
        <v>2080</v>
      </c>
      <c r="C18" s="3" t="s">
        <v>18</v>
      </c>
      <c r="D18" s="11">
        <v>0.75306781499999997</v>
      </c>
      <c r="E18" s="11">
        <v>0.46021220200000001</v>
      </c>
      <c r="F18" s="11">
        <v>0.87080620900000005</v>
      </c>
      <c r="G18" s="11">
        <v>0.75481798700000002</v>
      </c>
      <c r="H18" s="11"/>
      <c r="I18" s="11">
        <v>0.92</v>
      </c>
      <c r="J18" s="11">
        <v>0.8125</v>
      </c>
      <c r="K18" s="11">
        <v>0.87570619599999999</v>
      </c>
      <c r="L18" s="11">
        <v>0.76256984500000002</v>
      </c>
    </row>
    <row r="19" spans="2:12" x14ac:dyDescent="0.2">
      <c r="B19" s="3">
        <v>1186</v>
      </c>
      <c r="C19" s="3" t="s">
        <v>19</v>
      </c>
      <c r="D19" s="11">
        <v>0.30069177600000002</v>
      </c>
      <c r="E19" s="11">
        <v>0.147717231</v>
      </c>
      <c r="F19" s="11">
        <v>0.51712780000000003</v>
      </c>
      <c r="G19" s="11">
        <v>0.623835213</v>
      </c>
      <c r="H19" s="11"/>
      <c r="I19" s="11">
        <v>0.68</v>
      </c>
      <c r="J19" s="11">
        <v>0.35270838500000001</v>
      </c>
      <c r="K19" s="11">
        <v>0.68961972000000005</v>
      </c>
      <c r="L19" s="11">
        <v>0.65210610599999996</v>
      </c>
    </row>
    <row r="20" spans="2:12" x14ac:dyDescent="0.2"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</row>
    <row r="21" spans="2:12" x14ac:dyDescent="0.2">
      <c r="C21" s="3" t="s">
        <v>21</v>
      </c>
      <c r="D21" s="12">
        <f>AVERAGE(D4:D19)</f>
        <v>0.36167875881249995</v>
      </c>
      <c r="E21" s="12">
        <f>AVERAGE(E4:E19)</f>
        <v>0.24496228275000001</v>
      </c>
      <c r="F21" s="12">
        <f>AVERAGE(F4:F19)</f>
        <v>0.56873905262500002</v>
      </c>
      <c r="G21" s="12">
        <f>AVERAGE(G4:G19)</f>
        <v>0.53674062656249999</v>
      </c>
      <c r="H21" s="12"/>
      <c r="I21" s="12">
        <f>AVERAGE(I4:I19)</f>
        <v>0.58500000000000008</v>
      </c>
      <c r="J21" s="12">
        <f>AVERAGE(J4:J19)</f>
        <v>0.46153515137500006</v>
      </c>
      <c r="K21" s="12">
        <f>AVERAGE(K4:K19)</f>
        <v>0.62256588774999999</v>
      </c>
      <c r="L21" s="12">
        <f>AVERAGE(L4:L19)</f>
        <v>0.57649213731250004</v>
      </c>
    </row>
    <row r="22" spans="2:12" x14ac:dyDescent="0.2">
      <c r="C22" s="3" t="s">
        <v>35</v>
      </c>
      <c r="D22" s="11">
        <f>STDEV(D4:D19)</f>
        <v>0.27851834448527407</v>
      </c>
      <c r="E22" s="11">
        <f t="shared" ref="E22:L22" si="0">STDEV(E4:E19)</f>
        <v>0.22254353396347523</v>
      </c>
      <c r="F22" s="11">
        <f t="shared" si="0"/>
        <v>0.29348717147371478</v>
      </c>
      <c r="G22" s="11">
        <f t="shared" si="0"/>
        <v>0.24296470107871565</v>
      </c>
      <c r="H22" s="11"/>
      <c r="I22" s="11">
        <f t="shared" si="0"/>
        <v>0.32072833779799775</v>
      </c>
      <c r="J22" s="11">
        <f t="shared" si="0"/>
        <v>0.34880999028779031</v>
      </c>
      <c r="K22" s="11">
        <f t="shared" si="0"/>
        <v>0.26276462150894475</v>
      </c>
      <c r="L22" s="11">
        <f t="shared" si="0"/>
        <v>0.28354279957843609</v>
      </c>
    </row>
  </sheetData>
  <mergeCells count="2">
    <mergeCell ref="D2:G2"/>
    <mergeCell ref="I2:L2"/>
  </mergeCells>
  <phoneticPr fontId="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ASM_PM_vs_PathoPat</vt:lpstr>
      <vt:lpstr>ASM_HM_vs_PathoPat</vt:lpstr>
      <vt:lpstr>ASM_CM_vs_PathoPat</vt:lpstr>
      <vt:lpstr>PlosOne_Results_DSC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ciller@gmail.com</dc:creator>
  <cp:lastModifiedBy>ciller@gmail.com</cp:lastModifiedBy>
  <dcterms:created xsi:type="dcterms:W3CDTF">2016-07-20T08:31:21Z</dcterms:created>
  <dcterms:modified xsi:type="dcterms:W3CDTF">2016-07-20T08:34:46Z</dcterms:modified>
</cp:coreProperties>
</file>