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autoCompressPictures="0"/>
  <bookViews>
    <workbookView xWindow="3200" yWindow="860" windowWidth="21040" windowHeight="22840" tabRatio="500" activeTab="1"/>
  </bookViews>
  <sheets>
    <sheet name="TPH activity" sheetId="1" r:id="rId1"/>
    <sheet name="Serotonin content" sheetId="2" r:id="rId2"/>
    <sheet name="qPCR" sheetId="3" r:id="rId3"/>
    <sheet name="WB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6" i="3" l="1"/>
  <c r="D305" i="3"/>
  <c r="E305" i="3"/>
  <c r="D304" i="3"/>
  <c r="D303" i="3"/>
  <c r="E303" i="3"/>
  <c r="D302" i="3"/>
  <c r="D301" i="3"/>
  <c r="E301" i="3"/>
  <c r="D300" i="3"/>
  <c r="D299" i="3"/>
  <c r="E299" i="3"/>
  <c r="D298" i="3"/>
  <c r="D297" i="3"/>
  <c r="E297" i="3"/>
  <c r="D296" i="3"/>
  <c r="D295" i="3"/>
  <c r="E295" i="3"/>
  <c r="D294" i="3"/>
  <c r="D293" i="3"/>
  <c r="E293" i="3"/>
  <c r="D292" i="3"/>
  <c r="D291" i="3"/>
  <c r="E291" i="3"/>
  <c r="D290" i="3"/>
  <c r="D289" i="3"/>
  <c r="E289" i="3"/>
  <c r="D288" i="3"/>
  <c r="D287" i="3"/>
  <c r="E287" i="3"/>
  <c r="D277" i="3"/>
  <c r="D276" i="3"/>
  <c r="E276" i="3"/>
  <c r="D275" i="3"/>
  <c r="D274" i="3"/>
  <c r="E274" i="3"/>
  <c r="D273" i="3"/>
  <c r="D272" i="3"/>
  <c r="E272" i="3"/>
  <c r="D271" i="3"/>
  <c r="D270" i="3"/>
  <c r="E270" i="3"/>
  <c r="D269" i="3"/>
  <c r="D268" i="3"/>
  <c r="E268" i="3"/>
  <c r="D267" i="3"/>
  <c r="D266" i="3"/>
  <c r="E266" i="3"/>
  <c r="D265" i="3"/>
  <c r="D264" i="3"/>
  <c r="E264" i="3"/>
  <c r="D263" i="3"/>
  <c r="D262" i="3"/>
  <c r="E262" i="3"/>
  <c r="D261" i="3"/>
  <c r="D260" i="3"/>
  <c r="E260" i="3"/>
  <c r="D259" i="3"/>
  <c r="D258" i="3"/>
  <c r="E258" i="3"/>
  <c r="D167" i="3"/>
  <c r="D166" i="3"/>
  <c r="E166" i="3"/>
  <c r="D164" i="3"/>
  <c r="D163" i="3"/>
  <c r="E163" i="3"/>
  <c r="D161" i="3"/>
  <c r="D160" i="3"/>
  <c r="E160" i="3"/>
  <c r="D158" i="3"/>
  <c r="D157" i="3"/>
  <c r="E157" i="3"/>
  <c r="D155" i="3"/>
  <c r="D154" i="3"/>
  <c r="E154" i="3"/>
  <c r="D152" i="3"/>
  <c r="D151" i="3"/>
  <c r="E151" i="3"/>
  <c r="D149" i="3"/>
  <c r="D148" i="3"/>
  <c r="E148" i="3"/>
  <c r="D146" i="3"/>
  <c r="D145" i="3"/>
  <c r="E145" i="3"/>
  <c r="D143" i="3"/>
  <c r="D142" i="3"/>
  <c r="E142" i="3"/>
  <c r="D140" i="3"/>
  <c r="D139" i="3"/>
  <c r="E139" i="3"/>
  <c r="D137" i="3"/>
  <c r="D136" i="3"/>
  <c r="E136" i="3"/>
  <c r="D134" i="3"/>
  <c r="D133" i="3"/>
  <c r="E133" i="3"/>
  <c r="D131" i="3"/>
  <c r="D130" i="3"/>
  <c r="E130" i="3"/>
  <c r="D128" i="3"/>
  <c r="D127" i="3"/>
  <c r="E127" i="3"/>
  <c r="D125" i="3"/>
  <c r="D124" i="3"/>
  <c r="E124" i="3"/>
  <c r="D122" i="3"/>
  <c r="D121" i="3"/>
  <c r="E121" i="3"/>
  <c r="D100" i="3"/>
  <c r="D99" i="3"/>
  <c r="E99" i="3"/>
  <c r="D115" i="3"/>
  <c r="D114" i="3"/>
  <c r="E114" i="3"/>
  <c r="D112" i="3"/>
  <c r="D111" i="3"/>
  <c r="E111" i="3"/>
  <c r="D109" i="3"/>
  <c r="D108" i="3"/>
  <c r="E108" i="3"/>
  <c r="D106" i="3"/>
  <c r="D105" i="3"/>
  <c r="E105" i="3"/>
  <c r="D103" i="3"/>
  <c r="D102" i="3"/>
  <c r="E102" i="3"/>
  <c r="D97" i="3"/>
  <c r="D96" i="3"/>
  <c r="E96" i="3"/>
  <c r="D94" i="3"/>
  <c r="D93" i="3"/>
  <c r="E93" i="3"/>
  <c r="D91" i="3"/>
  <c r="D90" i="3"/>
  <c r="E90" i="3"/>
  <c r="D88" i="3"/>
  <c r="D87" i="3"/>
  <c r="E87" i="3"/>
  <c r="D85" i="3"/>
  <c r="D84" i="3"/>
  <c r="E84" i="3"/>
  <c r="D82" i="3"/>
  <c r="E81" i="3"/>
  <c r="D81" i="3"/>
  <c r="D79" i="3"/>
  <c r="D78" i="3"/>
  <c r="E78" i="3"/>
  <c r="D76" i="3"/>
  <c r="D75" i="3"/>
  <c r="E75" i="3"/>
  <c r="D73" i="3"/>
  <c r="D72" i="3"/>
  <c r="E72" i="3"/>
  <c r="D190" i="3"/>
  <c r="D189" i="3"/>
  <c r="E189" i="3"/>
  <c r="E71" i="4"/>
  <c r="E70" i="4"/>
  <c r="E69" i="4"/>
  <c r="E68" i="4"/>
  <c r="E67" i="4"/>
  <c r="E66" i="4"/>
  <c r="E65" i="4"/>
  <c r="E64" i="4"/>
  <c r="E63" i="4"/>
  <c r="E62" i="4"/>
  <c r="E61" i="4"/>
  <c r="E60" i="4"/>
</calcChain>
</file>

<file path=xl/sharedStrings.xml><?xml version="1.0" encoding="utf-8"?>
<sst xmlns="http://schemas.openxmlformats.org/spreadsheetml/2006/main" count="325" uniqueCount="185">
  <si>
    <t>S1C_Raw data of the qPCR performed for Tph1, Tph2 and 18S on cDNA from Min6 cells and isolated islets in the separate experiments.</t>
    <phoneticPr fontId="3" type="noConversion"/>
  </si>
  <si>
    <t>S1D_Western Blots and blot quantification for Tph1 and actin using proteins from Min6 cells in the separate experiments.</t>
    <phoneticPr fontId="3" type="noConversion"/>
  </si>
  <si>
    <t>Dex1</t>
    <phoneticPr fontId="3" type="noConversion"/>
  </si>
  <si>
    <t>Dex2</t>
    <phoneticPr fontId="3" type="noConversion"/>
  </si>
  <si>
    <t>Dex3</t>
    <phoneticPr fontId="3" type="noConversion"/>
  </si>
  <si>
    <t>Ex2</t>
    <phoneticPr fontId="3" type="noConversion"/>
  </si>
  <si>
    <t>Ex3</t>
    <phoneticPr fontId="3" type="noConversion"/>
  </si>
  <si>
    <t>Ex4</t>
    <phoneticPr fontId="3" type="noConversion"/>
  </si>
  <si>
    <t>Dex+Ex1</t>
    <phoneticPr fontId="3" type="noConversion"/>
  </si>
  <si>
    <t>Dex+Ex2</t>
    <phoneticPr fontId="3" type="noConversion"/>
  </si>
  <si>
    <t>Dex+Ex3</t>
    <phoneticPr fontId="3" type="noConversion"/>
  </si>
  <si>
    <t>Dex+Ex4</t>
    <phoneticPr fontId="3" type="noConversion"/>
  </si>
  <si>
    <t>18s</t>
  </si>
  <si>
    <t>tph1</t>
  </si>
  <si>
    <t>dct</t>
  </si>
  <si>
    <t>ddct</t>
  </si>
  <si>
    <t>2-ddct</t>
  </si>
  <si>
    <t>Mean</t>
    <phoneticPr fontId="3" type="noConversion"/>
  </si>
  <si>
    <t>qPCR for Tph1 with cDNA from Min6 cells treated with Dex and Exendin-4</t>
    <phoneticPr fontId="3" type="noConversion"/>
  </si>
  <si>
    <t>qPCR for Tph2 with cDNA from Min6 cells treated with Dex and Exendin-4</t>
    <phoneticPr fontId="3" type="noConversion"/>
  </si>
  <si>
    <t>fmoles/30 min/mg prot</t>
  </si>
  <si>
    <t>C1</t>
  </si>
  <si>
    <t>C2</t>
  </si>
  <si>
    <t>C3</t>
  </si>
  <si>
    <t>C4</t>
  </si>
  <si>
    <t>C5</t>
  </si>
  <si>
    <t>C6</t>
  </si>
  <si>
    <t>Dex2</t>
  </si>
  <si>
    <t>Dex3</t>
  </si>
  <si>
    <t>Dex4</t>
  </si>
  <si>
    <t>PRL2</t>
  </si>
  <si>
    <t>PRL3</t>
  </si>
  <si>
    <t>PRL4</t>
  </si>
  <si>
    <t>PRL5</t>
  </si>
  <si>
    <t>PRL6</t>
  </si>
  <si>
    <t>PRL+DEX2</t>
  </si>
  <si>
    <t>PRL+DEX3</t>
  </si>
  <si>
    <t>PRL+DEX4</t>
  </si>
  <si>
    <t>PRL+DEX5</t>
  </si>
  <si>
    <t>PRL+DEX6</t>
  </si>
  <si>
    <t>Dex5</t>
  </si>
  <si>
    <t>Dex6</t>
  </si>
  <si>
    <t>Exedin2</t>
  </si>
  <si>
    <t>Exedin3</t>
  </si>
  <si>
    <t>Exedin4</t>
  </si>
  <si>
    <t>Exedin5</t>
  </si>
  <si>
    <t>Exedin6</t>
  </si>
  <si>
    <t>Exendin+DEX2</t>
  </si>
  <si>
    <t>Exendin+DEX3</t>
  </si>
  <si>
    <t>Exendin+DEX4</t>
  </si>
  <si>
    <t>Exendin+DEX5</t>
  </si>
  <si>
    <t>Exendin+DEX6</t>
  </si>
  <si>
    <t>Dex1</t>
    <phoneticPr fontId="3" type="noConversion"/>
  </si>
  <si>
    <t>PRL1</t>
    <phoneticPr fontId="3" type="noConversion"/>
  </si>
  <si>
    <t>PRL+DEX1</t>
    <phoneticPr fontId="3" type="noConversion"/>
  </si>
  <si>
    <t>Exedin1</t>
    <phoneticPr fontId="3" type="noConversion"/>
  </si>
  <si>
    <t>Exendin+DEX1</t>
    <phoneticPr fontId="3" type="noConversion"/>
  </si>
  <si>
    <t>Dex1</t>
    <phoneticPr fontId="3" type="noConversion"/>
  </si>
  <si>
    <t>GRlox/lox</t>
    <phoneticPr fontId="3" type="noConversion"/>
  </si>
  <si>
    <t>GRlox/lox+PdxCre</t>
    <phoneticPr fontId="3" type="noConversion"/>
  </si>
  <si>
    <t>Serotonin content fmole/islet</t>
    <phoneticPr fontId="3" type="noConversion"/>
  </si>
  <si>
    <t>GR+/+ PdxCre</t>
    <phoneticPr fontId="3" type="noConversion"/>
  </si>
  <si>
    <t>c1</t>
  </si>
  <si>
    <t>c2</t>
  </si>
  <si>
    <t>c3</t>
  </si>
  <si>
    <t>c4</t>
  </si>
  <si>
    <t>Serotonin content</t>
    <phoneticPr fontId="3" type="noConversion"/>
  </si>
  <si>
    <t>Prolactin1</t>
    <phoneticPr fontId="3" type="noConversion"/>
  </si>
  <si>
    <t>Prolactin2</t>
  </si>
  <si>
    <t>Prolactin3</t>
  </si>
  <si>
    <t>Prolactin4</t>
  </si>
  <si>
    <t>Prolactin+Dex1</t>
    <phoneticPr fontId="3" type="noConversion"/>
  </si>
  <si>
    <t>Prolactin+Dex2</t>
  </si>
  <si>
    <t>S1A_Tph activity in Min6 cells in the separate experiments.</t>
    <phoneticPr fontId="3" type="noConversion"/>
  </si>
  <si>
    <t>S1B_Serotonin contents in Min6 cells and in islets in the separate experiments.</t>
    <phoneticPr fontId="3" type="noConversion"/>
  </si>
  <si>
    <t>Western Blot for Tph1 in Min6 cells in C, Dex, Exedin-4 and Exendin-4+Dex conditions</t>
    <phoneticPr fontId="3" type="noConversion"/>
  </si>
  <si>
    <t>C</t>
    <phoneticPr fontId="3" type="noConversion"/>
  </si>
  <si>
    <t>DEX</t>
    <phoneticPr fontId="3" type="noConversion"/>
  </si>
  <si>
    <t>Ex-4+DEX</t>
    <phoneticPr fontId="3" type="noConversion"/>
  </si>
  <si>
    <t>Ex-4</t>
    <phoneticPr fontId="3" type="noConversion"/>
  </si>
  <si>
    <t>Actin</t>
    <phoneticPr fontId="3" type="noConversion"/>
  </si>
  <si>
    <t>C</t>
    <phoneticPr fontId="3" type="noConversion"/>
  </si>
  <si>
    <t>C</t>
    <phoneticPr fontId="3" type="noConversion"/>
  </si>
  <si>
    <t>Dex</t>
    <phoneticPr fontId="3" type="noConversion"/>
  </si>
  <si>
    <t>Dex+Ex-4</t>
    <phoneticPr fontId="3" type="noConversion"/>
  </si>
  <si>
    <t>Ex-4</t>
    <phoneticPr fontId="3" type="noConversion"/>
  </si>
  <si>
    <t>Ex-4</t>
    <phoneticPr fontId="3" type="noConversion"/>
  </si>
  <si>
    <t>Tph1</t>
    <phoneticPr fontId="3" type="noConversion"/>
  </si>
  <si>
    <t>Prolactin+Dex3</t>
  </si>
  <si>
    <t>Prolactin+Dex4</t>
  </si>
  <si>
    <t>Dex1</t>
    <phoneticPr fontId="3" type="noConversion"/>
  </si>
  <si>
    <t>Serotonin measurement in isolated islets</t>
    <phoneticPr fontId="3" type="noConversion"/>
  </si>
  <si>
    <t>Serotonin measurement in Min6 cells treated with Prolactin and Dex</t>
    <phoneticPr fontId="3" type="noConversion"/>
  </si>
  <si>
    <t>Serotonin measurement in Min6 cells treated with Exendin and Dex</t>
    <phoneticPr fontId="3" type="noConversion"/>
  </si>
  <si>
    <t>Sertonin measurement in isolated CD1 islets treated with Dex</t>
    <phoneticPr fontId="3" type="noConversion"/>
  </si>
  <si>
    <t>C1</t>
    <phoneticPr fontId="3" type="noConversion"/>
  </si>
  <si>
    <t>C2</t>
    <phoneticPr fontId="3" type="noConversion"/>
  </si>
  <si>
    <t>C3</t>
    <phoneticPr fontId="3" type="noConversion"/>
  </si>
  <si>
    <t>Dex1</t>
    <phoneticPr fontId="3" type="noConversion"/>
  </si>
  <si>
    <t>Dex2</t>
    <phoneticPr fontId="3" type="noConversion"/>
  </si>
  <si>
    <t>Dex3</t>
    <phoneticPr fontId="3" type="noConversion"/>
  </si>
  <si>
    <t>Dex4</t>
    <phoneticPr fontId="3" type="noConversion"/>
  </si>
  <si>
    <t>qPCR for Tph2 with cDNA from islets isolated from wild type CD1 mice and treated with Dex</t>
    <phoneticPr fontId="3" type="noConversion"/>
  </si>
  <si>
    <t>qPCR for Tph1 with cDNA from islets isolated from wild type CD1 mice and treated with Dex</t>
    <phoneticPr fontId="3" type="noConversion"/>
  </si>
  <si>
    <t>C1</t>
    <phoneticPr fontId="3" type="noConversion"/>
  </si>
  <si>
    <t>C2</t>
    <phoneticPr fontId="3" type="noConversion"/>
  </si>
  <si>
    <t>Dex4</t>
    <phoneticPr fontId="3" type="noConversion"/>
  </si>
  <si>
    <t>Tph1</t>
    <phoneticPr fontId="3" type="noConversion"/>
  </si>
  <si>
    <t>Tph1/18S</t>
    <phoneticPr fontId="3" type="noConversion"/>
  </si>
  <si>
    <t>Mean</t>
    <phoneticPr fontId="3" type="noConversion"/>
  </si>
  <si>
    <t>18S</t>
    <phoneticPr fontId="3" type="noConversion"/>
  </si>
  <si>
    <t>Tph2</t>
    <phoneticPr fontId="3" type="noConversion"/>
  </si>
  <si>
    <t>Tph2/18S</t>
    <phoneticPr fontId="3" type="noConversion"/>
  </si>
  <si>
    <t>Western Blot for Tph1 in Min6 cells in C, Dex, Prolactin and Prolactin+Dex conditions</t>
    <phoneticPr fontId="3" type="noConversion"/>
  </si>
  <si>
    <t>C</t>
  </si>
  <si>
    <t>C</t>
    <phoneticPr fontId="3" type="noConversion"/>
  </si>
  <si>
    <t>PROLACTIN</t>
    <phoneticPr fontId="3" type="noConversion"/>
  </si>
  <si>
    <t>DEX</t>
    <phoneticPr fontId="3" type="noConversion"/>
  </si>
  <si>
    <t>DEX+PROLACTIN</t>
    <phoneticPr fontId="3" type="noConversion"/>
  </si>
  <si>
    <t>Actin</t>
  </si>
  <si>
    <t>Actin</t>
    <phoneticPr fontId="3" type="noConversion"/>
  </si>
  <si>
    <t>Blot quantification using ImageJ</t>
  </si>
  <si>
    <t>Blot quantification using ImageJ</t>
    <phoneticPr fontId="3" type="noConversion"/>
  </si>
  <si>
    <t>TPH1</t>
  </si>
  <si>
    <t>PRL</t>
  </si>
  <si>
    <t>Dex</t>
  </si>
  <si>
    <t>Dex PRL</t>
  </si>
  <si>
    <t>Serotonin content of islets from CORT, LIRA and CORT+LIRA treated mice</t>
    <phoneticPr fontId="3" type="noConversion"/>
  </si>
  <si>
    <t>5-HT fmoles/100 islets</t>
    <phoneticPr fontId="3" type="noConversion"/>
  </si>
  <si>
    <t>aM/cell</t>
    <phoneticPr fontId="3" type="noConversion"/>
  </si>
  <si>
    <t>c5</t>
  </si>
  <si>
    <t>Ex1</t>
    <phoneticPr fontId="3" type="noConversion"/>
  </si>
  <si>
    <t>Ex2</t>
  </si>
  <si>
    <t>Ex3</t>
  </si>
  <si>
    <t>Ex4</t>
  </si>
  <si>
    <t>Ex5</t>
  </si>
  <si>
    <t>Dex+Ex1</t>
    <phoneticPr fontId="3" type="noConversion"/>
  </si>
  <si>
    <t>Dex+Ex2</t>
  </si>
  <si>
    <t>Dex+Ex3</t>
  </si>
  <si>
    <t>Dex+Ex4</t>
  </si>
  <si>
    <t>Dex+Ex5</t>
  </si>
  <si>
    <t>Dex+Ex6</t>
  </si>
  <si>
    <t>Tph activity</t>
    <phoneticPr fontId="3" type="noConversion"/>
  </si>
  <si>
    <t>Min6 cells + Dex + Prolactin</t>
    <phoneticPr fontId="3" type="noConversion"/>
  </si>
  <si>
    <t>Min6 cells + Dex + Exendin</t>
    <phoneticPr fontId="3" type="noConversion"/>
  </si>
  <si>
    <t>C1</t>
    <phoneticPr fontId="3" type="noConversion"/>
  </si>
  <si>
    <t>C2</t>
    <phoneticPr fontId="3" type="noConversion"/>
  </si>
  <si>
    <t>C3</t>
    <phoneticPr fontId="3" type="noConversion"/>
  </si>
  <si>
    <t>C4</t>
    <phoneticPr fontId="3" type="noConversion"/>
  </si>
  <si>
    <t>qPCR for Tph1 with cDNA from islets isolated from Grlox/lox PdxCre mice and GR+/+ PdxCre mice</t>
  </si>
  <si>
    <t>18S</t>
  </si>
  <si>
    <t>Tph1</t>
  </si>
  <si>
    <t>Mean</t>
  </si>
  <si>
    <t>Tph2</t>
  </si>
  <si>
    <t>Dex1</t>
  </si>
  <si>
    <t>Ex1</t>
  </si>
  <si>
    <t>Dex+Ex1</t>
  </si>
  <si>
    <t>GR +/+ PdxCre1</t>
  </si>
  <si>
    <t>GR +/+ PdxCre2</t>
  </si>
  <si>
    <t>GR +/+ PdxCre3</t>
  </si>
  <si>
    <t>Grlox/lox PdxCre1</t>
  </si>
  <si>
    <t>Grlox/lox PdxCre2</t>
  </si>
  <si>
    <t>Grlox/lox PdxCre3</t>
  </si>
  <si>
    <t>Grlox/lox PdxCre4</t>
  </si>
  <si>
    <t>Grlox/lox PdxCre5</t>
  </si>
  <si>
    <t>Grlox/lox PdxCre6</t>
  </si>
  <si>
    <t>qPCR for Tph1 with cDNA from Min6 cells treated with Dex and Exendin-4</t>
  </si>
  <si>
    <t>qPCR for Tph2 with cDNA from Min6 cells treated with Dex and Exendin-4</t>
  </si>
  <si>
    <t>D1</t>
  </si>
  <si>
    <t>D2</t>
  </si>
  <si>
    <t>D3</t>
  </si>
  <si>
    <t>D4</t>
  </si>
  <si>
    <t>Dex+PRL</t>
  </si>
  <si>
    <t>Cort1</t>
  </si>
  <si>
    <t>Cort2</t>
  </si>
  <si>
    <t>Cort3</t>
  </si>
  <si>
    <t>Cort4</t>
  </si>
  <si>
    <t>Cort5</t>
  </si>
  <si>
    <t>Veh1</t>
  </si>
  <si>
    <t>Veh2</t>
  </si>
  <si>
    <t>Veh3</t>
  </si>
  <si>
    <t>Veh+Lira</t>
  </si>
  <si>
    <t>Cort+Lira</t>
  </si>
  <si>
    <t>qPCR for Tph1 in Min6 cells treated with Dex</t>
  </si>
  <si>
    <t>qPCR for Tph2 in Min6 cells treated with 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</si>
</sst>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.00"/>
    <numFmt numFmtId="166" formatCode="0.000"/>
  </numFmts>
  <fonts count="16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</font>
    <font>
      <b/>
      <sz val="12"/>
      <name val="Arial"/>
    </font>
    <font>
      <b/>
      <sz val="12"/>
      <color indexed="8"/>
      <name val="Arial"/>
    </font>
    <font>
      <sz val="8.25"/>
      <name val="Tahoma"/>
    </font>
    <font>
      <b/>
      <sz val="11"/>
      <color indexed="8"/>
      <name val="Calibri"/>
    </font>
    <font>
      <sz val="10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9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1"/>
    <xf numFmtId="0" fontId="5" fillId="0" borderId="0" xfId="1" applyFont="1"/>
    <xf numFmtId="2" fontId="5" fillId="0" borderId="0" xfId="1" applyNumberForma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/>
    <xf numFmtId="165" fontId="10" fillId="0" borderId="0" xfId="0" applyNumberFormat="1" applyFont="1" applyFill="1" applyAlignment="1">
      <alignment vertical="top"/>
    </xf>
    <xf numFmtId="0" fontId="10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>
      <alignment vertical="top"/>
    </xf>
    <xf numFmtId="0" fontId="2" fillId="0" borderId="0" xfId="0" applyFont="1" applyFill="1"/>
    <xf numFmtId="0" fontId="11" fillId="0" borderId="0" xfId="1" applyFont="1"/>
    <xf numFmtId="0" fontId="12" fillId="0" borderId="0" xfId="0" applyFont="1"/>
    <xf numFmtId="11" fontId="12" fillId="0" borderId="0" xfId="0" applyNumberFormat="1" applyFont="1"/>
    <xf numFmtId="11" fontId="0" fillId="0" borderId="0" xfId="0" applyNumberFormat="1"/>
    <xf numFmtId="0" fontId="1" fillId="0" borderId="0" xfId="0" applyFont="1" applyFill="1"/>
    <xf numFmtId="11" fontId="0" fillId="0" borderId="0" xfId="0" applyNumberFormat="1" applyFill="1"/>
    <xf numFmtId="0" fontId="1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6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2" fontId="0" fillId="0" borderId="0" xfId="0" applyNumberFormat="1"/>
    <xf numFmtId="2" fontId="0" fillId="0" borderId="0" xfId="0" applyNumberFormat="1" applyFill="1"/>
    <xf numFmtId="2" fontId="12" fillId="0" borderId="0" xfId="0" applyNumberFormat="1" applyFont="1"/>
    <xf numFmtId="2" fontId="15" fillId="0" borderId="0" xfId="0" applyNumberFormat="1" applyFont="1"/>
    <xf numFmtId="11" fontId="0" fillId="2" borderId="0" xfId="0" applyNumberFormat="1" applyFill="1"/>
    <xf numFmtId="11" fontId="15" fillId="0" borderId="0" xfId="0" applyNumberFormat="1" applyFont="1"/>
  </cellXfs>
  <cellStyles count="19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Normal" xfId="0" builtinId="0"/>
    <cellStyle name="Normal_Feuil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114300</xdr:rowOff>
    </xdr:from>
    <xdr:to>
      <xdr:col>6</xdr:col>
      <xdr:colOff>520700</xdr:colOff>
      <xdr:row>11</xdr:row>
      <xdr:rowOff>114300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"/>
          <a:ext cx="6235700" cy="6604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13</xdr:row>
      <xdr:rowOff>127000</xdr:rowOff>
    </xdr:from>
    <xdr:to>
      <xdr:col>6</xdr:col>
      <xdr:colOff>381000</xdr:colOff>
      <xdr:row>17</xdr:row>
      <xdr:rowOff>88900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1943100"/>
          <a:ext cx="6083300" cy="6223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43</xdr:row>
      <xdr:rowOff>12700</xdr:rowOff>
    </xdr:from>
    <xdr:to>
      <xdr:col>5</xdr:col>
      <xdr:colOff>622300</xdr:colOff>
      <xdr:row>47</xdr:row>
      <xdr:rowOff>50800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7500" y="6781800"/>
          <a:ext cx="5067300" cy="698500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</xdr:colOff>
      <xdr:row>50</xdr:row>
      <xdr:rowOff>38100</xdr:rowOff>
    </xdr:from>
    <xdr:to>
      <xdr:col>5</xdr:col>
      <xdr:colOff>673100</xdr:colOff>
      <xdr:row>53</xdr:row>
      <xdr:rowOff>127000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200" y="7962900"/>
          <a:ext cx="51054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19" workbookViewId="0">
      <selection activeCell="C34" sqref="C34:C60"/>
    </sheetView>
  </sheetViews>
  <sheetFormatPr baseColWidth="10" defaultRowHeight="15" x14ac:dyDescent="0"/>
  <cols>
    <col min="1" max="1" width="10.7109375" style="13"/>
    <col min="2" max="16384" width="10.7109375" style="1"/>
  </cols>
  <sheetData>
    <row r="1" spans="1:3">
      <c r="A1" s="13" t="s">
        <v>73</v>
      </c>
    </row>
    <row r="3" spans="1:3">
      <c r="A3" s="14" t="s">
        <v>142</v>
      </c>
    </row>
    <row r="4" spans="1:3">
      <c r="A4" s="15" t="s">
        <v>20</v>
      </c>
      <c r="B4" s="2"/>
      <c r="C4" s="2"/>
    </row>
    <row r="5" spans="1:3">
      <c r="A5" s="15"/>
      <c r="B5" s="2"/>
      <c r="C5" s="2"/>
    </row>
    <row r="6" spans="1:3">
      <c r="A6" s="14" t="s">
        <v>143</v>
      </c>
      <c r="B6" s="2"/>
      <c r="C6" s="4"/>
    </row>
    <row r="7" spans="1:3">
      <c r="A7" s="13" t="s">
        <v>21</v>
      </c>
      <c r="B7" s="2"/>
      <c r="C7" s="4">
        <v>1.21</v>
      </c>
    </row>
    <row r="8" spans="1:3">
      <c r="A8" s="13" t="s">
        <v>22</v>
      </c>
      <c r="B8" s="2"/>
      <c r="C8" s="4">
        <v>4.7300000000000004</v>
      </c>
    </row>
    <row r="9" spans="1:3">
      <c r="A9" s="13" t="s">
        <v>23</v>
      </c>
      <c r="B9" s="2"/>
      <c r="C9" s="4">
        <v>5.22</v>
      </c>
    </row>
    <row r="10" spans="1:3">
      <c r="A10" s="13" t="s">
        <v>24</v>
      </c>
      <c r="B10" s="2"/>
      <c r="C10" s="4">
        <v>4.38</v>
      </c>
    </row>
    <row r="11" spans="1:3">
      <c r="A11" s="13" t="s">
        <v>25</v>
      </c>
      <c r="B11" s="2"/>
      <c r="C11" s="4">
        <v>3.85</v>
      </c>
    </row>
    <row r="12" spans="1:3">
      <c r="A12" s="13" t="s">
        <v>26</v>
      </c>
      <c r="B12" s="2"/>
      <c r="C12" s="4">
        <v>3.93</v>
      </c>
    </row>
    <row r="13" spans="1:3">
      <c r="B13" s="2"/>
      <c r="C13" s="4"/>
    </row>
    <row r="14" spans="1:3">
      <c r="A14" s="13" t="s">
        <v>52</v>
      </c>
      <c r="B14" s="2"/>
      <c r="C14" s="4">
        <v>1.21</v>
      </c>
    </row>
    <row r="15" spans="1:3">
      <c r="A15" s="13" t="s">
        <v>27</v>
      </c>
      <c r="B15" s="2"/>
      <c r="C15" s="4">
        <v>0.76</v>
      </c>
    </row>
    <row r="16" spans="1:3">
      <c r="A16" s="13" t="s">
        <v>28</v>
      </c>
      <c r="B16" s="2"/>
      <c r="C16" s="4">
        <v>0.84</v>
      </c>
    </row>
    <row r="17" spans="1:3">
      <c r="A17" s="13" t="s">
        <v>29</v>
      </c>
      <c r="B17" s="2"/>
      <c r="C17" s="4">
        <v>1.02</v>
      </c>
    </row>
    <row r="18" spans="1:3">
      <c r="B18" s="2"/>
      <c r="C18" s="4"/>
    </row>
    <row r="19" spans="1:3">
      <c r="A19" s="13" t="s">
        <v>53</v>
      </c>
      <c r="B19" s="2"/>
      <c r="C19" s="4">
        <v>7.29</v>
      </c>
    </row>
    <row r="20" spans="1:3">
      <c r="A20" s="13" t="s">
        <v>30</v>
      </c>
      <c r="B20" s="2"/>
      <c r="C20" s="4">
        <v>8.64</v>
      </c>
    </row>
    <row r="21" spans="1:3">
      <c r="A21" s="13" t="s">
        <v>31</v>
      </c>
      <c r="B21" s="2"/>
      <c r="C21" s="4">
        <v>6.88</v>
      </c>
    </row>
    <row r="22" spans="1:3">
      <c r="A22" s="13" t="s">
        <v>32</v>
      </c>
      <c r="B22" s="2"/>
      <c r="C22" s="4">
        <v>6.57</v>
      </c>
    </row>
    <row r="23" spans="1:3">
      <c r="A23" s="13" t="s">
        <v>33</v>
      </c>
      <c r="B23" s="2"/>
      <c r="C23" s="4">
        <v>13.72</v>
      </c>
    </row>
    <row r="24" spans="1:3">
      <c r="A24" s="13" t="s">
        <v>34</v>
      </c>
      <c r="B24" s="2"/>
      <c r="C24" s="4">
        <v>9.9200000000000017</v>
      </c>
    </row>
    <row r="25" spans="1:3">
      <c r="B25" s="2"/>
      <c r="C25" s="4"/>
    </row>
    <row r="26" spans="1:3">
      <c r="A26" s="13" t="s">
        <v>54</v>
      </c>
      <c r="B26" s="2"/>
      <c r="C26" s="4">
        <v>4.1399999999999997</v>
      </c>
    </row>
    <row r="27" spans="1:3">
      <c r="A27" s="13" t="s">
        <v>35</v>
      </c>
      <c r="B27" s="2"/>
      <c r="C27" s="4">
        <v>3.87</v>
      </c>
    </row>
    <row r="28" spans="1:3">
      <c r="A28" s="13" t="s">
        <v>36</v>
      </c>
      <c r="B28" s="2"/>
      <c r="C28" s="4">
        <v>4.43</v>
      </c>
    </row>
    <row r="29" spans="1:3">
      <c r="A29" s="13" t="s">
        <v>37</v>
      </c>
      <c r="B29" s="2"/>
      <c r="C29" s="4">
        <v>3.44</v>
      </c>
    </row>
    <row r="30" spans="1:3">
      <c r="A30" s="13" t="s">
        <v>38</v>
      </c>
      <c r="B30" s="2"/>
      <c r="C30" s="4">
        <v>3.84</v>
      </c>
    </row>
    <row r="31" spans="1:3">
      <c r="A31" s="13" t="s">
        <v>39</v>
      </c>
      <c r="B31" s="2"/>
      <c r="C31" s="4">
        <v>4.2300000000000004</v>
      </c>
    </row>
    <row r="32" spans="1:3">
      <c r="B32" s="2"/>
      <c r="C32" s="4"/>
    </row>
    <row r="33" spans="1:3">
      <c r="A33" s="14" t="s">
        <v>144</v>
      </c>
    </row>
    <row r="34" spans="1:3">
      <c r="A34" s="13" t="s">
        <v>21</v>
      </c>
      <c r="C34" s="2">
        <v>4.66</v>
      </c>
    </row>
    <row r="35" spans="1:3">
      <c r="A35" s="13" t="s">
        <v>22</v>
      </c>
      <c r="C35" s="2">
        <v>3.81</v>
      </c>
    </row>
    <row r="36" spans="1:3">
      <c r="A36" s="13" t="s">
        <v>23</v>
      </c>
      <c r="C36" s="2">
        <v>4.18</v>
      </c>
    </row>
    <row r="37" spans="1:3">
      <c r="A37" s="13" t="s">
        <v>24</v>
      </c>
      <c r="C37" s="2">
        <v>4.9800000000000004</v>
      </c>
    </row>
    <row r="38" spans="1:3">
      <c r="A38" s="13" t="s">
        <v>25</v>
      </c>
      <c r="C38" s="2">
        <v>3.12</v>
      </c>
    </row>
    <row r="39" spans="1:3">
      <c r="A39" s="13" t="s">
        <v>26</v>
      </c>
      <c r="C39" s="2">
        <v>4.46</v>
      </c>
    </row>
    <row r="41" spans="1:3">
      <c r="A41" s="13" t="s">
        <v>57</v>
      </c>
      <c r="C41" s="3">
        <v>0.91</v>
      </c>
    </row>
    <row r="42" spans="1:3">
      <c r="A42" s="13" t="s">
        <v>27</v>
      </c>
      <c r="C42" s="3">
        <v>0.8</v>
      </c>
    </row>
    <row r="43" spans="1:3">
      <c r="A43" s="13" t="s">
        <v>28</v>
      </c>
      <c r="C43" s="3">
        <v>0.81</v>
      </c>
    </row>
    <row r="44" spans="1:3">
      <c r="A44" s="13" t="s">
        <v>29</v>
      </c>
      <c r="C44" s="3">
        <v>0.93</v>
      </c>
    </row>
    <row r="45" spans="1:3">
      <c r="A45" s="13" t="s">
        <v>40</v>
      </c>
      <c r="C45" s="3">
        <v>0.83</v>
      </c>
    </row>
    <row r="46" spans="1:3">
      <c r="A46" s="13" t="s">
        <v>41</v>
      </c>
      <c r="C46" s="3">
        <v>0.8</v>
      </c>
    </row>
    <row r="48" spans="1:3">
      <c r="A48" s="13" t="s">
        <v>55</v>
      </c>
      <c r="C48" s="3">
        <v>8.74</v>
      </c>
    </row>
    <row r="49" spans="1:3">
      <c r="A49" s="13" t="s">
        <v>42</v>
      </c>
      <c r="C49" s="3">
        <v>12.28</v>
      </c>
    </row>
    <row r="50" spans="1:3">
      <c r="A50" s="13" t="s">
        <v>43</v>
      </c>
      <c r="C50" s="3">
        <v>15.83</v>
      </c>
    </row>
    <row r="51" spans="1:3">
      <c r="A51" s="13" t="s">
        <v>44</v>
      </c>
      <c r="C51" s="3">
        <v>8.9700000000000006</v>
      </c>
    </row>
    <row r="52" spans="1:3">
      <c r="A52" s="13" t="s">
        <v>45</v>
      </c>
      <c r="C52" s="3">
        <v>9.3800000000000008</v>
      </c>
    </row>
    <row r="53" spans="1:3">
      <c r="A53" s="13" t="s">
        <v>46</v>
      </c>
      <c r="C53" s="3">
        <v>9.7200000000000006</v>
      </c>
    </row>
    <row r="55" spans="1:3">
      <c r="A55" s="13" t="s">
        <v>56</v>
      </c>
      <c r="C55" s="3">
        <v>1.36</v>
      </c>
    </row>
    <row r="56" spans="1:3">
      <c r="A56" s="13" t="s">
        <v>47</v>
      </c>
      <c r="C56" s="3">
        <v>2.11</v>
      </c>
    </row>
    <row r="57" spans="1:3">
      <c r="A57" s="13" t="s">
        <v>48</v>
      </c>
      <c r="C57" s="3">
        <v>1.37</v>
      </c>
    </row>
    <row r="58" spans="1:3">
      <c r="A58" s="13" t="s">
        <v>49</v>
      </c>
      <c r="C58" s="2">
        <v>1.43</v>
      </c>
    </row>
    <row r="59" spans="1:3">
      <c r="A59" s="13" t="s">
        <v>50</v>
      </c>
      <c r="C59" s="3">
        <v>1.05</v>
      </c>
    </row>
    <row r="60" spans="1:3">
      <c r="A60" s="13" t="s">
        <v>51</v>
      </c>
      <c r="C60" s="3">
        <v>1.1299999999999999</v>
      </c>
    </row>
  </sheetData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H14" sqref="H14"/>
    </sheetView>
  </sheetViews>
  <sheetFormatPr baseColWidth="10" defaultRowHeight="13" x14ac:dyDescent="0"/>
  <cols>
    <col min="1" max="1" width="14.28515625" bestFit="1" customWidth="1"/>
  </cols>
  <sheetData>
    <row r="1" spans="1:2" ht="15">
      <c r="A1" s="13" t="s">
        <v>74</v>
      </c>
    </row>
    <row r="3" spans="1:2">
      <c r="A3" s="8" t="s">
        <v>91</v>
      </c>
    </row>
    <row r="4" spans="1:2">
      <c r="A4" t="s">
        <v>60</v>
      </c>
    </row>
    <row r="6" spans="1:2">
      <c r="A6" t="s">
        <v>58</v>
      </c>
      <c r="B6">
        <v>6.02</v>
      </c>
    </row>
    <row r="7" spans="1:2">
      <c r="A7" t="s">
        <v>58</v>
      </c>
      <c r="B7">
        <v>7.04</v>
      </c>
    </row>
    <row r="8" spans="1:2">
      <c r="A8" t="s">
        <v>58</v>
      </c>
      <c r="B8">
        <v>9.23</v>
      </c>
    </row>
    <row r="10" spans="1:2">
      <c r="A10" t="s">
        <v>59</v>
      </c>
      <c r="B10">
        <v>8243</v>
      </c>
    </row>
    <row r="11" spans="1:2">
      <c r="A11" t="s">
        <v>59</v>
      </c>
      <c r="B11">
        <v>4322.22</v>
      </c>
    </row>
    <row r="12" spans="1:2">
      <c r="A12" t="s">
        <v>59</v>
      </c>
      <c r="B12">
        <v>4741.0200000000004</v>
      </c>
    </row>
    <row r="14" spans="1:2">
      <c r="A14" t="s">
        <v>61</v>
      </c>
      <c r="B14">
        <v>61.26</v>
      </c>
    </row>
    <row r="15" spans="1:2">
      <c r="A15" t="s">
        <v>61</v>
      </c>
      <c r="B15">
        <v>143.82</v>
      </c>
    </row>
    <row r="16" spans="1:2">
      <c r="A16" t="s">
        <v>61</v>
      </c>
      <c r="B16">
        <v>102.5</v>
      </c>
    </row>
    <row r="19" spans="1:4" ht="14">
      <c r="A19" s="8" t="s">
        <v>92</v>
      </c>
      <c r="C19" s="5"/>
      <c r="D19" s="5"/>
    </row>
    <row r="20" spans="1:4" ht="14">
      <c r="A20" s="6" t="s">
        <v>66</v>
      </c>
      <c r="B20" t="s">
        <v>129</v>
      </c>
      <c r="C20" s="6"/>
      <c r="D20" s="5"/>
    </row>
    <row r="21" spans="1:4" ht="14">
      <c r="A21" s="5"/>
      <c r="C21" s="5"/>
      <c r="D21" s="5"/>
    </row>
    <row r="22" spans="1:4" ht="14">
      <c r="A22" s="5" t="s">
        <v>62</v>
      </c>
      <c r="B22">
        <v>1.8472500000000001</v>
      </c>
      <c r="C22" s="5"/>
      <c r="D22" s="7"/>
    </row>
    <row r="23" spans="1:4" ht="14">
      <c r="A23" s="5" t="s">
        <v>63</v>
      </c>
      <c r="B23">
        <v>1.57725</v>
      </c>
      <c r="C23" s="5"/>
      <c r="D23" s="7"/>
    </row>
    <row r="24" spans="1:4" ht="14">
      <c r="A24" s="5" t="s">
        <v>64</v>
      </c>
      <c r="B24">
        <v>1.8307500000000001</v>
      </c>
      <c r="C24" s="5"/>
      <c r="D24" s="7"/>
    </row>
    <row r="25" spans="1:4" ht="14">
      <c r="A25" s="5" t="s">
        <v>65</v>
      </c>
      <c r="B25">
        <v>1.6140000000000001</v>
      </c>
      <c r="C25" s="5"/>
      <c r="D25" s="7"/>
    </row>
    <row r="26" spans="1:4" ht="14">
      <c r="A26" s="5"/>
      <c r="C26" s="5"/>
      <c r="D26" s="5"/>
    </row>
    <row r="27" spans="1:4" ht="14">
      <c r="A27" s="6" t="s">
        <v>67</v>
      </c>
      <c r="B27">
        <v>3.0990000000000002</v>
      </c>
      <c r="C27" s="5"/>
      <c r="D27" s="5"/>
    </row>
    <row r="28" spans="1:4" ht="14">
      <c r="A28" s="6" t="s">
        <v>68</v>
      </c>
      <c r="B28">
        <v>2.3864999999999998</v>
      </c>
      <c r="C28" s="5"/>
      <c r="D28" s="5"/>
    </row>
    <row r="29" spans="1:4" ht="14">
      <c r="A29" s="6" t="s">
        <v>69</v>
      </c>
      <c r="B29">
        <v>3.0089999999999999</v>
      </c>
      <c r="C29" s="5"/>
      <c r="D29" s="7"/>
    </row>
    <row r="30" spans="1:4" ht="14">
      <c r="A30" s="6" t="s">
        <v>70</v>
      </c>
      <c r="B30">
        <v>2.4202500000000002</v>
      </c>
      <c r="C30" s="5"/>
      <c r="D30" s="7"/>
    </row>
    <row r="31" spans="1:4" ht="14">
      <c r="C31" s="5"/>
      <c r="D31" s="7"/>
    </row>
    <row r="32" spans="1:4" ht="14">
      <c r="A32" s="6" t="s">
        <v>71</v>
      </c>
      <c r="B32">
        <v>1.3672500000000001</v>
      </c>
      <c r="C32" s="5"/>
      <c r="D32" s="7"/>
    </row>
    <row r="33" spans="1:4" ht="14">
      <c r="A33" s="6" t="s">
        <v>72</v>
      </c>
      <c r="B33">
        <v>1.2059999999999997</v>
      </c>
      <c r="C33" s="5"/>
      <c r="D33" s="5"/>
    </row>
    <row r="34" spans="1:4" ht="14">
      <c r="A34" s="6" t="s">
        <v>88</v>
      </c>
      <c r="B34">
        <v>1.1835</v>
      </c>
      <c r="C34" s="5"/>
      <c r="D34" s="5"/>
    </row>
    <row r="35" spans="1:4" ht="14">
      <c r="A35" s="6" t="s">
        <v>89</v>
      </c>
      <c r="B35">
        <v>1.2052499999999999</v>
      </c>
      <c r="C35" s="5"/>
      <c r="D35" s="5"/>
    </row>
    <row r="36" spans="1:4" ht="14">
      <c r="C36" s="5"/>
      <c r="D36" s="7"/>
    </row>
    <row r="37" spans="1:4" ht="14">
      <c r="A37" s="6" t="s">
        <v>90</v>
      </c>
      <c r="B37">
        <v>1.0357499999999999</v>
      </c>
      <c r="C37" s="5"/>
      <c r="D37" s="7"/>
    </row>
    <row r="38" spans="1:4" ht="14">
      <c r="A38" s="6" t="s">
        <v>27</v>
      </c>
      <c r="B38">
        <v>0.88724999999999998</v>
      </c>
      <c r="C38" s="5"/>
      <c r="D38" s="7"/>
    </row>
    <row r="39" spans="1:4" ht="14">
      <c r="A39" s="6" t="s">
        <v>28</v>
      </c>
      <c r="B39">
        <v>0.99824999999999997</v>
      </c>
      <c r="C39" s="5"/>
      <c r="D39" s="7"/>
    </row>
    <row r="40" spans="1:4" ht="14">
      <c r="A40" s="6" t="s">
        <v>29</v>
      </c>
      <c r="B40">
        <v>0.85650000000000004</v>
      </c>
      <c r="C40" s="5"/>
      <c r="D40" s="5"/>
    </row>
    <row r="41" spans="1:4" ht="14">
      <c r="A41" s="5"/>
      <c r="C41" s="5"/>
      <c r="D41" s="5"/>
    </row>
    <row r="42" spans="1:4">
      <c r="A42" s="8" t="s">
        <v>93</v>
      </c>
    </row>
    <row r="43" spans="1:4" ht="14">
      <c r="A43" s="6" t="s">
        <v>66</v>
      </c>
      <c r="B43" t="s">
        <v>129</v>
      </c>
      <c r="C43" s="5"/>
      <c r="D43" s="7"/>
    </row>
    <row r="44" spans="1:4" ht="15">
      <c r="A44" s="5" t="s">
        <v>62</v>
      </c>
      <c r="B44">
        <v>3.22</v>
      </c>
      <c r="C44" s="10"/>
      <c r="D44" s="10"/>
    </row>
    <row r="45" spans="1:4" ht="15">
      <c r="A45" s="5" t="s">
        <v>63</v>
      </c>
      <c r="B45">
        <v>5.74</v>
      </c>
      <c r="C45" s="10"/>
      <c r="D45" s="10"/>
    </row>
    <row r="46" spans="1:4" ht="15">
      <c r="A46" s="5" t="s">
        <v>64</v>
      </c>
      <c r="B46">
        <v>6.18</v>
      </c>
      <c r="C46" s="10"/>
      <c r="D46" s="10"/>
    </row>
    <row r="47" spans="1:4" ht="15">
      <c r="A47" s="5" t="s">
        <v>65</v>
      </c>
      <c r="B47">
        <v>5.5</v>
      </c>
      <c r="C47" s="10"/>
      <c r="D47" s="10"/>
    </row>
    <row r="48" spans="1:4" ht="15">
      <c r="A48" s="5" t="s">
        <v>130</v>
      </c>
      <c r="B48">
        <v>6.42</v>
      </c>
      <c r="C48" s="10"/>
      <c r="D48" s="10"/>
    </row>
    <row r="49" spans="1:4" ht="15">
      <c r="A49" s="5"/>
      <c r="C49" s="10"/>
      <c r="D49" s="10"/>
    </row>
    <row r="50" spans="1:4" ht="15">
      <c r="A50" s="6" t="s">
        <v>90</v>
      </c>
      <c r="B50">
        <v>1.96</v>
      </c>
      <c r="C50" s="10"/>
      <c r="D50" s="10"/>
    </row>
    <row r="51" spans="1:4" ht="15">
      <c r="A51" s="6" t="s">
        <v>27</v>
      </c>
      <c r="B51">
        <v>2.9</v>
      </c>
      <c r="C51" s="10"/>
      <c r="D51" s="10"/>
    </row>
    <row r="52" spans="1:4" ht="15">
      <c r="A52" s="6" t="s">
        <v>28</v>
      </c>
      <c r="B52">
        <v>2.08</v>
      </c>
      <c r="C52" s="10"/>
      <c r="D52" s="10"/>
    </row>
    <row r="53" spans="1:4" ht="15">
      <c r="A53" s="6" t="s">
        <v>29</v>
      </c>
      <c r="B53">
        <v>1.42</v>
      </c>
      <c r="C53" s="10"/>
      <c r="D53" s="10"/>
    </row>
    <row r="54" spans="1:4" ht="15">
      <c r="A54" s="6" t="s">
        <v>40</v>
      </c>
      <c r="B54">
        <v>1.32</v>
      </c>
      <c r="C54" s="10"/>
      <c r="D54" s="10"/>
    </row>
    <row r="55" spans="1:4" ht="15">
      <c r="A55" s="6" t="s">
        <v>41</v>
      </c>
      <c r="B55">
        <v>1.68</v>
      </c>
      <c r="C55" s="10"/>
      <c r="D55" s="10"/>
    </row>
    <row r="56" spans="1:4" ht="15">
      <c r="C56" s="10"/>
      <c r="D56" s="10"/>
    </row>
    <row r="57" spans="1:4" ht="15">
      <c r="A57" s="6" t="s">
        <v>131</v>
      </c>
      <c r="B57">
        <v>5.0599999999999996</v>
      </c>
      <c r="C57" s="10"/>
      <c r="D57" s="10"/>
    </row>
    <row r="58" spans="1:4" ht="15">
      <c r="A58" s="6" t="s">
        <v>132</v>
      </c>
      <c r="B58">
        <v>6.94</v>
      </c>
      <c r="C58" s="10"/>
      <c r="D58" s="10"/>
    </row>
    <row r="59" spans="1:4" ht="15">
      <c r="A59" s="6" t="s">
        <v>133</v>
      </c>
      <c r="B59">
        <v>6.54</v>
      </c>
      <c r="C59" s="10"/>
      <c r="D59" s="10"/>
    </row>
    <row r="60" spans="1:4" ht="15">
      <c r="A60" s="6" t="s">
        <v>134</v>
      </c>
      <c r="B60">
        <v>7.78</v>
      </c>
      <c r="C60" s="10"/>
      <c r="D60" s="10"/>
    </row>
    <row r="61" spans="1:4" ht="15">
      <c r="A61" s="6" t="s">
        <v>135</v>
      </c>
      <c r="B61">
        <v>8.3000000000000007</v>
      </c>
      <c r="C61" s="10"/>
      <c r="D61" s="10"/>
    </row>
    <row r="62" spans="1:4" ht="15">
      <c r="C62" s="10"/>
      <c r="D62" s="10"/>
    </row>
    <row r="63" spans="1:4" ht="15">
      <c r="A63" s="6" t="s">
        <v>136</v>
      </c>
      <c r="B63">
        <v>1.42</v>
      </c>
      <c r="C63" s="10"/>
      <c r="D63" s="10"/>
    </row>
    <row r="64" spans="1:4" ht="15">
      <c r="A64" s="6" t="s">
        <v>137</v>
      </c>
      <c r="B64">
        <v>1.3</v>
      </c>
      <c r="C64" s="10"/>
      <c r="D64" s="10"/>
    </row>
    <row r="65" spans="1:4" ht="15">
      <c r="A65" s="6" t="s">
        <v>138</v>
      </c>
      <c r="B65">
        <v>1.02</v>
      </c>
      <c r="C65" s="10"/>
      <c r="D65" s="10"/>
    </row>
    <row r="66" spans="1:4" ht="15">
      <c r="A66" s="6" t="s">
        <v>139</v>
      </c>
      <c r="B66">
        <v>1.36</v>
      </c>
      <c r="C66" s="10"/>
      <c r="D66" s="10"/>
    </row>
    <row r="67" spans="1:4" ht="15">
      <c r="A67" s="6" t="s">
        <v>140</v>
      </c>
      <c r="B67">
        <v>1.86</v>
      </c>
      <c r="C67" s="10"/>
      <c r="D67" s="10"/>
    </row>
    <row r="68" spans="1:4" ht="15">
      <c r="A68" s="6" t="s">
        <v>141</v>
      </c>
      <c r="B68">
        <v>1.8</v>
      </c>
      <c r="C68" s="10"/>
      <c r="D68" s="10"/>
    </row>
    <row r="69" spans="1:4" ht="15">
      <c r="C69" s="10"/>
      <c r="D69" s="10"/>
    </row>
    <row r="71" spans="1:4">
      <c r="A71" s="8" t="s">
        <v>94</v>
      </c>
    </row>
    <row r="73" spans="1:4" ht="15">
      <c r="A73" s="9"/>
      <c r="B73" s="12" t="s">
        <v>128</v>
      </c>
    </row>
    <row r="74" spans="1:4" ht="15">
      <c r="A74" s="5" t="s">
        <v>62</v>
      </c>
      <c r="B74">
        <v>10156.799999999999</v>
      </c>
      <c r="C74" s="10"/>
    </row>
    <row r="75" spans="1:4" ht="15">
      <c r="A75" s="5" t="s">
        <v>63</v>
      </c>
      <c r="B75">
        <v>6559.2</v>
      </c>
      <c r="C75" s="11"/>
    </row>
    <row r="76" spans="1:4" ht="15">
      <c r="A76" s="5" t="s">
        <v>64</v>
      </c>
      <c r="B76">
        <v>9253.2000000000007</v>
      </c>
      <c r="C76" s="11"/>
    </row>
    <row r="77" spans="1:4" ht="15">
      <c r="A77" s="9"/>
      <c r="C77" s="11"/>
    </row>
    <row r="78" spans="1:4" ht="15">
      <c r="A78" s="6" t="s">
        <v>90</v>
      </c>
      <c r="B78">
        <v>5312.4000000000005</v>
      </c>
      <c r="C78" s="10"/>
    </row>
    <row r="79" spans="1:4" ht="15">
      <c r="A79" s="6" t="s">
        <v>27</v>
      </c>
      <c r="B79">
        <v>3649.2</v>
      </c>
      <c r="C79" s="10"/>
    </row>
    <row r="80" spans="1:4" ht="15">
      <c r="A80" s="6" t="s">
        <v>28</v>
      </c>
      <c r="B80">
        <v>4113.6000000000004</v>
      </c>
      <c r="C80" s="11"/>
    </row>
    <row r="81" spans="1:3" ht="15">
      <c r="C81" s="11"/>
    </row>
    <row r="82" spans="1:3" ht="15">
      <c r="A82" s="21" t="s">
        <v>127</v>
      </c>
      <c r="C82" s="11"/>
    </row>
    <row r="83" spans="1:3" ht="15">
      <c r="B83" s="12" t="s">
        <v>128</v>
      </c>
    </row>
    <row r="84" spans="1:3">
      <c r="A84" t="s">
        <v>178</v>
      </c>
      <c r="B84">
        <v>3990</v>
      </c>
    </row>
    <row r="85" spans="1:3">
      <c r="A85" t="s">
        <v>179</v>
      </c>
      <c r="B85">
        <v>4200</v>
      </c>
    </row>
    <row r="86" spans="1:3">
      <c r="A86" t="s">
        <v>180</v>
      </c>
      <c r="B86">
        <v>2902.5</v>
      </c>
    </row>
    <row r="88" spans="1:3">
      <c r="A88" t="s">
        <v>181</v>
      </c>
      <c r="B88">
        <v>6162</v>
      </c>
    </row>
    <row r="89" spans="1:3">
      <c r="A89" t="s">
        <v>181</v>
      </c>
      <c r="B89">
        <v>4866</v>
      </c>
    </row>
    <row r="90" spans="1:3">
      <c r="A90" t="s">
        <v>181</v>
      </c>
      <c r="B90">
        <v>5523</v>
      </c>
    </row>
    <row r="92" spans="1:3">
      <c r="A92" t="s">
        <v>173</v>
      </c>
      <c r="B92">
        <v>902.99999999999989</v>
      </c>
    </row>
    <row r="93" spans="1:3">
      <c r="A93" t="s">
        <v>174</v>
      </c>
      <c r="B93">
        <v>827.99999999999989</v>
      </c>
    </row>
    <row r="94" spans="1:3">
      <c r="A94" t="s">
        <v>175</v>
      </c>
      <c r="B94">
        <v>324</v>
      </c>
    </row>
    <row r="95" spans="1:3">
      <c r="A95" t="s">
        <v>176</v>
      </c>
      <c r="B95">
        <v>384</v>
      </c>
    </row>
    <row r="96" spans="1:3">
      <c r="A96" t="s">
        <v>177</v>
      </c>
      <c r="B96">
        <v>693</v>
      </c>
    </row>
    <row r="98" spans="1:2">
      <c r="A98" t="s">
        <v>182</v>
      </c>
      <c r="B98">
        <v>3326.2499999999995</v>
      </c>
    </row>
    <row r="99" spans="1:2">
      <c r="A99" t="s">
        <v>182</v>
      </c>
      <c r="B99">
        <v>2373.75</v>
      </c>
    </row>
    <row r="100" spans="1:2">
      <c r="A100" t="s">
        <v>182</v>
      </c>
      <c r="B100">
        <v>2107.5</v>
      </c>
    </row>
  </sheetData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"/>
  <sheetViews>
    <sheetView topLeftCell="A241" workbookViewId="0">
      <selection activeCell="H257" sqref="H257"/>
    </sheetView>
  </sheetViews>
  <sheetFormatPr baseColWidth="10" defaultRowHeight="13" x14ac:dyDescent="0"/>
  <cols>
    <col min="1" max="1" width="21.42578125" style="16" customWidth="1"/>
    <col min="2" max="16384" width="10.7109375" style="16"/>
  </cols>
  <sheetData>
    <row r="1" spans="1:8" ht="15">
      <c r="A1" s="13" t="s">
        <v>0</v>
      </c>
    </row>
    <row r="3" spans="1:8">
      <c r="A3" s="20" t="s">
        <v>18</v>
      </c>
    </row>
    <row r="4" spans="1:8">
      <c r="A4" s="28"/>
      <c r="B4" s="29" t="s">
        <v>12</v>
      </c>
      <c r="C4" s="29" t="s">
        <v>17</v>
      </c>
      <c r="D4" s="29" t="s">
        <v>13</v>
      </c>
      <c r="E4" s="29" t="s">
        <v>17</v>
      </c>
      <c r="F4" s="29" t="s">
        <v>14</v>
      </c>
      <c r="G4" s="29" t="s">
        <v>15</v>
      </c>
      <c r="H4" s="29" t="s">
        <v>16</v>
      </c>
    </row>
    <row r="5" spans="1:8">
      <c r="A5" s="28" t="s">
        <v>145</v>
      </c>
      <c r="B5" s="30">
        <v>15.311449829284999</v>
      </c>
      <c r="C5" s="30">
        <v>15.311449829284999</v>
      </c>
      <c r="D5" s="30">
        <v>32.886046029131727</v>
      </c>
      <c r="E5" s="30">
        <v>32.732050920686696</v>
      </c>
      <c r="F5" s="30">
        <v>17.420601091401686</v>
      </c>
      <c r="G5" s="31">
        <v>0</v>
      </c>
      <c r="H5" s="31">
        <v>1</v>
      </c>
    </row>
    <row r="6" spans="1:8">
      <c r="A6" s="28"/>
      <c r="B6" s="32"/>
      <c r="C6" s="29"/>
      <c r="D6" s="30">
        <v>32.578055812241644</v>
      </c>
      <c r="E6" s="29"/>
      <c r="F6" s="30"/>
      <c r="G6" s="31"/>
      <c r="H6" s="31"/>
    </row>
    <row r="7" spans="1:8">
      <c r="A7" s="28" t="s">
        <v>146</v>
      </c>
      <c r="B7" s="30">
        <v>15.07517208054173</v>
      </c>
      <c r="C7" s="30">
        <v>15.07517208054173</v>
      </c>
      <c r="D7" s="30">
        <v>32.44692207473414</v>
      </c>
      <c r="E7" s="30">
        <v>32.533649233152424</v>
      </c>
      <c r="F7" s="30">
        <v>17.458477152610701</v>
      </c>
      <c r="G7" s="31">
        <v>3.7876061209015398E-2</v>
      </c>
      <c r="H7" s="31">
        <v>0.97408794672431698</v>
      </c>
    </row>
    <row r="8" spans="1:8">
      <c r="A8" s="28"/>
      <c r="B8" s="32"/>
      <c r="C8" s="29"/>
      <c r="D8" s="30">
        <v>32.620376391570737</v>
      </c>
      <c r="E8" s="29"/>
      <c r="F8" s="30"/>
      <c r="G8" s="31"/>
      <c r="H8" s="31"/>
    </row>
    <row r="9" spans="1:8">
      <c r="A9" s="28" t="s">
        <v>147</v>
      </c>
      <c r="B9" s="30">
        <v>14.963112227956382</v>
      </c>
      <c r="C9" s="30">
        <v>14.93912537722581</v>
      </c>
      <c r="D9" s="30">
        <v>32.01698104643998</v>
      </c>
      <c r="E9" s="30">
        <v>31.9079600133513</v>
      </c>
      <c r="F9" s="30">
        <v>16.968834636125482</v>
      </c>
      <c r="G9" s="31">
        <v>-0.45176645527619302</v>
      </c>
      <c r="H9" s="31">
        <v>1.3677138792724011</v>
      </c>
    </row>
    <row r="10" spans="1:8">
      <c r="A10" s="28"/>
      <c r="B10" s="30">
        <v>14.915138526495232</v>
      </c>
      <c r="C10" s="29"/>
      <c r="D10" s="30">
        <v>31.798938980262619</v>
      </c>
      <c r="E10" s="29"/>
      <c r="F10" s="30"/>
      <c r="G10" s="31"/>
      <c r="H10" s="31"/>
    </row>
    <row r="11" spans="1:8">
      <c r="A11" s="28" t="s">
        <v>148</v>
      </c>
      <c r="B11" s="30">
        <v>15.748397932135209</v>
      </c>
      <c r="C11" s="30">
        <v>15.738651735275988</v>
      </c>
      <c r="D11" s="30">
        <v>32.562511325220115</v>
      </c>
      <c r="E11" s="30">
        <v>32.663496804898045</v>
      </c>
      <c r="F11" s="30">
        <v>16.924845069622041</v>
      </c>
      <c r="G11" s="31">
        <v>-0.49575602177964101</v>
      </c>
      <c r="H11" s="31">
        <v>1.4100594811910352</v>
      </c>
    </row>
    <row r="12" spans="1:8">
      <c r="A12" s="28"/>
      <c r="B12" s="30">
        <v>15.728905538416779</v>
      </c>
      <c r="C12" s="29"/>
      <c r="D12" s="30">
        <v>32.764482284575969</v>
      </c>
      <c r="E12" s="29"/>
      <c r="F12" s="30"/>
      <c r="G12" s="31"/>
      <c r="H12" s="31"/>
    </row>
    <row r="13" spans="1:8">
      <c r="A13" s="28" t="s">
        <v>2</v>
      </c>
      <c r="B13" s="30">
        <v>14.96793896762656</v>
      </c>
      <c r="C13" s="30">
        <v>14.855771821931391</v>
      </c>
      <c r="D13" s="30">
        <v>32.896630111270667</v>
      </c>
      <c r="E13" s="30">
        <v>33.359846189492991</v>
      </c>
      <c r="F13" s="30">
        <v>18.504074367561621</v>
      </c>
      <c r="G13" s="31">
        <v>1.0834732761599348</v>
      </c>
      <c r="H13" s="31">
        <v>0.47189138019641402</v>
      </c>
    </row>
    <row r="14" spans="1:8">
      <c r="A14" s="28"/>
      <c r="B14" s="30">
        <v>14.74360467623622</v>
      </c>
      <c r="C14" s="29"/>
      <c r="D14" s="30">
        <v>33.823062267715343</v>
      </c>
      <c r="E14" s="29"/>
      <c r="F14" s="30"/>
      <c r="G14" s="31"/>
      <c r="H14" s="31"/>
    </row>
    <row r="15" spans="1:8">
      <c r="A15" s="28" t="s">
        <v>3</v>
      </c>
      <c r="B15" s="30">
        <v>15.330171730753488</v>
      </c>
      <c r="C15" s="30">
        <v>15.218401618746499</v>
      </c>
      <c r="D15" s="30">
        <v>33.389959677850612</v>
      </c>
      <c r="E15" s="30">
        <v>33.389959677850612</v>
      </c>
      <c r="F15" s="30">
        <v>18.171558059104125</v>
      </c>
      <c r="G15" s="31">
        <v>0.75095696770243603</v>
      </c>
      <c r="H15" s="31">
        <v>0.59420927616951003</v>
      </c>
    </row>
    <row r="16" spans="1:8">
      <c r="A16" s="28"/>
      <c r="B16" s="30">
        <v>15.1066315067395</v>
      </c>
      <c r="C16" s="29"/>
      <c r="D16" s="30">
        <v>35.572006251620266</v>
      </c>
      <c r="E16" s="29"/>
      <c r="F16" s="30"/>
      <c r="G16" s="31"/>
      <c r="H16" s="31"/>
    </row>
    <row r="17" spans="1:8">
      <c r="A17" s="28" t="s">
        <v>4</v>
      </c>
      <c r="B17" s="30">
        <v>15.148861010431146</v>
      </c>
      <c r="C17" s="30">
        <v>15.20562347567629</v>
      </c>
      <c r="D17" s="30">
        <v>36.527051086450861</v>
      </c>
      <c r="E17" s="30">
        <v>34.844429963417063</v>
      </c>
      <c r="F17" s="30">
        <v>19.638806487740784</v>
      </c>
      <c r="G17" s="31">
        <v>2.2182053963390977</v>
      </c>
      <c r="H17" s="31">
        <v>0.21490852287915699</v>
      </c>
    </row>
    <row r="18" spans="1:8">
      <c r="A18" s="28"/>
      <c r="B18" s="30">
        <v>15.26238594092144</v>
      </c>
      <c r="C18" s="29"/>
      <c r="D18" s="30">
        <v>34.844429963417063</v>
      </c>
      <c r="E18" s="29"/>
      <c r="F18" s="30"/>
      <c r="G18" s="31"/>
      <c r="H18" s="31"/>
    </row>
    <row r="19" spans="1:8">
      <c r="A19" s="28" t="s">
        <v>131</v>
      </c>
      <c r="B19" s="30">
        <v>15.370647294602433</v>
      </c>
      <c r="C19" s="30">
        <v>15.4981082255978</v>
      </c>
      <c r="D19" s="30">
        <v>32.599110759534661</v>
      </c>
      <c r="E19" s="30">
        <v>32.774588295345602</v>
      </c>
      <c r="F19" s="30">
        <v>17.276480069747809</v>
      </c>
      <c r="G19" s="31">
        <v>-0.14412102165388099</v>
      </c>
      <c r="H19" s="31">
        <v>1.1050571795376054</v>
      </c>
    </row>
    <row r="20" spans="1:8">
      <c r="A20" s="28"/>
      <c r="B20" s="30">
        <v>15.625569156593169</v>
      </c>
      <c r="C20" s="29"/>
      <c r="D20" s="30">
        <v>32.950065831156543</v>
      </c>
      <c r="E20" s="29"/>
      <c r="F20" s="30"/>
      <c r="G20" s="31"/>
      <c r="H20" s="31"/>
    </row>
    <row r="21" spans="1:8">
      <c r="A21" s="28" t="s">
        <v>5</v>
      </c>
      <c r="B21" s="30">
        <v>15.631000068309049</v>
      </c>
      <c r="C21" s="30">
        <v>15.648291645900866</v>
      </c>
      <c r="D21" s="30">
        <v>31.841994764891016</v>
      </c>
      <c r="E21" s="30">
        <v>31.547661773461808</v>
      </c>
      <c r="F21" s="30">
        <v>15.899370127560941</v>
      </c>
      <c r="G21" s="31">
        <v>-1.5212309638407433</v>
      </c>
      <c r="H21" s="31">
        <v>2.8703585536876139</v>
      </c>
    </row>
    <row r="22" spans="1:8">
      <c r="A22" s="28"/>
      <c r="B22" s="30">
        <v>15.665583223492682</v>
      </c>
      <c r="C22" s="29"/>
      <c r="D22" s="30">
        <v>31.2533287820326</v>
      </c>
      <c r="E22" s="29"/>
      <c r="F22" s="30"/>
      <c r="G22" s="31"/>
      <c r="H22" s="31"/>
    </row>
    <row r="23" spans="1:8">
      <c r="A23" s="28" t="s">
        <v>6</v>
      </c>
      <c r="B23" s="30">
        <v>15.981572279398092</v>
      </c>
      <c r="C23" s="30">
        <v>16.03055037509704</v>
      </c>
      <c r="D23" s="30">
        <v>32.630424444560056</v>
      </c>
      <c r="E23" s="30">
        <v>32.357910321916002</v>
      </c>
      <c r="F23" s="30">
        <v>16.327359946818973</v>
      </c>
      <c r="G23" s="31">
        <v>-1.0932411445827199</v>
      </c>
      <c r="H23" s="31">
        <v>2.1335281482911927</v>
      </c>
    </row>
    <row r="24" spans="1:8">
      <c r="A24" s="28"/>
      <c r="B24" s="30">
        <v>16.079528470795978</v>
      </c>
      <c r="C24" s="29"/>
      <c r="D24" s="30">
        <v>32.085396199271948</v>
      </c>
      <c r="E24" s="29"/>
      <c r="F24" s="30"/>
      <c r="G24" s="31"/>
      <c r="H24" s="31"/>
    </row>
    <row r="25" spans="1:8">
      <c r="A25" s="28" t="s">
        <v>7</v>
      </c>
      <c r="B25" s="30">
        <v>15.753336267707001</v>
      </c>
      <c r="C25" s="30">
        <v>15.690951786155766</v>
      </c>
      <c r="D25" s="30">
        <v>32.070076863003905</v>
      </c>
      <c r="E25" s="30">
        <v>32.060976561841187</v>
      </c>
      <c r="F25" s="30">
        <v>16.37002477568543</v>
      </c>
      <c r="G25" s="31">
        <v>-1.050576315716256</v>
      </c>
      <c r="H25" s="31">
        <v>2.0713571308095644</v>
      </c>
    </row>
    <row r="26" spans="1:8">
      <c r="A26" s="28"/>
      <c r="B26" s="30">
        <v>15.628567304604539</v>
      </c>
      <c r="C26" s="29"/>
      <c r="D26" s="30">
        <v>32.051876260678469</v>
      </c>
      <c r="E26" s="29"/>
      <c r="F26" s="30"/>
      <c r="G26" s="31"/>
      <c r="H26" s="31"/>
    </row>
    <row r="27" spans="1:8">
      <c r="A27" s="28" t="s">
        <v>8</v>
      </c>
      <c r="B27" s="30">
        <v>15.999176082902341</v>
      </c>
      <c r="C27" s="30">
        <v>15.92894475780288</v>
      </c>
      <c r="D27" s="30">
        <v>36.433898884151198</v>
      </c>
      <c r="E27" s="30">
        <v>34.912274822268849</v>
      </c>
      <c r="F27" s="30">
        <v>18.983330064465964</v>
      </c>
      <c r="G27" s="31">
        <v>1.562728973064285</v>
      </c>
      <c r="H27" s="31">
        <v>0.33851015683504698</v>
      </c>
    </row>
    <row r="28" spans="1:8">
      <c r="A28" s="28"/>
      <c r="B28" s="30">
        <v>15.85871343270342</v>
      </c>
      <c r="C28" s="29"/>
      <c r="D28" s="30">
        <v>34.912274822268849</v>
      </c>
      <c r="E28" s="29"/>
      <c r="F28" s="30"/>
      <c r="G28" s="31"/>
      <c r="H28" s="31"/>
    </row>
    <row r="29" spans="1:8">
      <c r="A29" s="28" t="s">
        <v>9</v>
      </c>
      <c r="B29" s="30">
        <v>15.714786268377011</v>
      </c>
      <c r="C29" s="30">
        <v>15.623263431203739</v>
      </c>
      <c r="D29" s="30">
        <v>33.896692690353881</v>
      </c>
      <c r="E29" s="30">
        <v>33.673190618922426</v>
      </c>
      <c r="F29" s="30">
        <v>18.049927187718684</v>
      </c>
      <c r="G29" s="31">
        <v>0.62932609631699099</v>
      </c>
      <c r="H29" s="31">
        <v>0.64647832415923701</v>
      </c>
    </row>
    <row r="30" spans="1:8">
      <c r="A30" s="28"/>
      <c r="B30" s="30">
        <v>15.531740594030479</v>
      </c>
      <c r="C30" s="29"/>
      <c r="D30" s="30">
        <v>33.449688547490943</v>
      </c>
      <c r="E30" s="29"/>
      <c r="F30" s="30"/>
      <c r="G30" s="31"/>
      <c r="H30" s="31"/>
    </row>
    <row r="31" spans="1:8">
      <c r="A31" s="28" t="s">
        <v>10</v>
      </c>
      <c r="B31" s="30">
        <v>15.761035189137409</v>
      </c>
      <c r="C31" s="30">
        <v>15.64719268194899</v>
      </c>
      <c r="D31" s="30">
        <v>34.005077457020001</v>
      </c>
      <c r="E31" s="30">
        <v>33.6346577560616</v>
      </c>
      <c r="F31" s="30">
        <v>17.987465074112627</v>
      </c>
      <c r="G31" s="31">
        <v>0.56686398271094196</v>
      </c>
      <c r="H31" s="31">
        <v>0.67508263635239496</v>
      </c>
    </row>
    <row r="32" spans="1:8">
      <c r="A32" s="28"/>
      <c r="B32" s="30">
        <v>15.533350174760567</v>
      </c>
      <c r="C32" s="29"/>
      <c r="D32" s="30">
        <v>33.264238055103206</v>
      </c>
      <c r="E32" s="29"/>
      <c r="F32" s="30"/>
      <c r="G32" s="31"/>
      <c r="H32" s="31"/>
    </row>
    <row r="33" spans="1:8">
      <c r="A33" s="28" t="s">
        <v>11</v>
      </c>
      <c r="B33" s="30">
        <v>16.473815907639789</v>
      </c>
      <c r="C33" s="30">
        <v>16.355802702159441</v>
      </c>
      <c r="D33" s="30">
        <v>33.462397715298174</v>
      </c>
      <c r="E33" s="30">
        <v>33.462397715298174</v>
      </c>
      <c r="F33" s="30">
        <v>17.10659501313874</v>
      </c>
      <c r="G33" s="31">
        <v>-0.31400607826294902</v>
      </c>
      <c r="H33" s="31">
        <v>1.2431549064671639</v>
      </c>
    </row>
    <row r="34" spans="1:8">
      <c r="B34" s="17">
        <v>16.237789496679099</v>
      </c>
      <c r="C34" s="19"/>
      <c r="D34" s="17">
        <v>35.709187092265502</v>
      </c>
      <c r="E34" s="19"/>
      <c r="F34" s="17"/>
      <c r="G34" s="18"/>
      <c r="H34" s="18"/>
    </row>
    <row r="35" spans="1:8">
      <c r="B35" s="17"/>
      <c r="C35" s="19"/>
      <c r="D35" s="17"/>
      <c r="E35" s="19"/>
      <c r="F35" s="17"/>
      <c r="G35" s="18"/>
      <c r="H35" s="18"/>
    </row>
    <row r="36" spans="1:8">
      <c r="A36" s="8" t="s">
        <v>19</v>
      </c>
    </row>
    <row r="37" spans="1:8">
      <c r="B37" s="16" t="s">
        <v>12</v>
      </c>
      <c r="C37" s="16" t="s">
        <v>152</v>
      </c>
      <c r="D37" s="16" t="s">
        <v>153</v>
      </c>
      <c r="E37" s="16" t="s">
        <v>152</v>
      </c>
      <c r="F37" s="16" t="s">
        <v>14</v>
      </c>
      <c r="G37" s="16" t="s">
        <v>15</v>
      </c>
      <c r="H37" s="16" t="s">
        <v>16</v>
      </c>
    </row>
    <row r="38" spans="1:8">
      <c r="A38" s="16" t="s">
        <v>21</v>
      </c>
      <c r="B38" s="16">
        <v>16.98</v>
      </c>
      <c r="C38" s="16">
        <v>16.98</v>
      </c>
      <c r="D38" s="16">
        <v>32.58</v>
      </c>
      <c r="E38" s="16">
        <v>32.450000000000003</v>
      </c>
      <c r="F38" s="16">
        <v>15.470000000000002</v>
      </c>
      <c r="G38" s="16">
        <v>0</v>
      </c>
      <c r="H38" s="16">
        <v>1.2968395546510096</v>
      </c>
    </row>
    <row r="39" spans="1:8">
      <c r="D39" s="16">
        <v>32.32</v>
      </c>
    </row>
    <row r="40" spans="1:8">
      <c r="A40" s="16" t="s">
        <v>22</v>
      </c>
      <c r="B40" s="16">
        <v>15.45</v>
      </c>
      <c r="C40" s="16">
        <v>15.45</v>
      </c>
      <c r="D40" s="16">
        <v>32.15</v>
      </c>
      <c r="E40" s="16">
        <v>32.325000000000003</v>
      </c>
      <c r="F40" s="16">
        <v>16.875000000000004</v>
      </c>
      <c r="G40" s="16">
        <v>1.0300000000000011</v>
      </c>
      <c r="H40" s="16">
        <v>0.48971014879346308</v>
      </c>
    </row>
    <row r="41" spans="1:8">
      <c r="D41" s="16">
        <v>32.5</v>
      </c>
    </row>
    <row r="42" spans="1:8">
      <c r="A42" s="16" t="s">
        <v>23</v>
      </c>
      <c r="B42" s="16">
        <v>16.48</v>
      </c>
      <c r="C42" s="16">
        <v>16.48</v>
      </c>
      <c r="D42" s="16">
        <v>32.71</v>
      </c>
      <c r="E42" s="16">
        <v>32.325000000000003</v>
      </c>
      <c r="F42" s="16">
        <v>15.845000000000002</v>
      </c>
      <c r="G42" s="16">
        <v>0</v>
      </c>
      <c r="H42" s="16">
        <v>1</v>
      </c>
    </row>
    <row r="43" spans="1:8">
      <c r="D43" s="16">
        <v>31.94</v>
      </c>
    </row>
    <row r="44" spans="1:8">
      <c r="A44" s="16" t="s">
        <v>24</v>
      </c>
      <c r="B44" s="16">
        <v>15.01</v>
      </c>
      <c r="C44" s="16">
        <v>15.01</v>
      </c>
      <c r="D44" s="16">
        <v>31.86</v>
      </c>
      <c r="E44" s="16">
        <v>31.759999999999998</v>
      </c>
      <c r="F44" s="16">
        <v>16.75</v>
      </c>
      <c r="G44" s="16">
        <v>0.90499999999999758</v>
      </c>
      <c r="H44" s="16">
        <v>0.53403270402392666</v>
      </c>
    </row>
    <row r="45" spans="1:8">
      <c r="D45" s="16">
        <v>31.66</v>
      </c>
    </row>
    <row r="46" spans="1:8">
      <c r="A46" s="16" t="s">
        <v>154</v>
      </c>
      <c r="B46" s="16">
        <v>15.51</v>
      </c>
      <c r="C46" s="16">
        <v>15.51</v>
      </c>
      <c r="D46" s="16">
        <v>32.99</v>
      </c>
      <c r="E46" s="16">
        <v>32.594999999999999</v>
      </c>
      <c r="F46" s="16">
        <v>17.085000000000001</v>
      </c>
      <c r="G46" s="16">
        <v>1.2399999999999984</v>
      </c>
      <c r="H46" s="16">
        <v>0.42337265618126407</v>
      </c>
    </row>
    <row r="47" spans="1:8">
      <c r="D47" s="16">
        <v>32.200000000000003</v>
      </c>
    </row>
    <row r="48" spans="1:8">
      <c r="A48" s="16" t="s">
        <v>27</v>
      </c>
      <c r="B48" s="16">
        <v>15.58</v>
      </c>
      <c r="C48" s="16">
        <v>15.58</v>
      </c>
      <c r="D48" s="16">
        <v>32.9</v>
      </c>
      <c r="E48" s="16">
        <v>32.9</v>
      </c>
      <c r="F48" s="16">
        <v>17.32</v>
      </c>
      <c r="G48" s="16">
        <v>1.4749999999999979</v>
      </c>
      <c r="H48" s="16">
        <v>0.35973339500270551</v>
      </c>
    </row>
    <row r="49" spans="1:8">
      <c r="D49" s="16">
        <v>32.369999999999997</v>
      </c>
    </row>
    <row r="50" spans="1:8">
      <c r="A50" s="16" t="s">
        <v>28</v>
      </c>
      <c r="B50" s="16">
        <v>15.5</v>
      </c>
      <c r="C50" s="16">
        <v>15.5</v>
      </c>
      <c r="D50" s="16">
        <v>32.79</v>
      </c>
      <c r="E50" s="16">
        <v>32.22</v>
      </c>
      <c r="F50" s="16">
        <v>16.72</v>
      </c>
      <c r="G50" s="16">
        <v>0.87499999999999645</v>
      </c>
      <c r="H50" s="16">
        <v>0.54525386633263018</v>
      </c>
    </row>
    <row r="51" spans="1:8">
      <c r="D51" s="16">
        <v>32.22</v>
      </c>
    </row>
    <row r="52" spans="1:8">
      <c r="A52" s="16" t="s">
        <v>29</v>
      </c>
      <c r="B52" s="16">
        <v>16.61</v>
      </c>
      <c r="C52" s="16">
        <v>16.61</v>
      </c>
      <c r="D52" s="16">
        <v>33.22</v>
      </c>
      <c r="E52" s="16">
        <v>32.96</v>
      </c>
      <c r="F52" s="16">
        <v>16.350000000000001</v>
      </c>
      <c r="G52" s="16">
        <v>0.50499999999999901</v>
      </c>
      <c r="H52" s="16">
        <v>0.70466037757101019</v>
      </c>
    </row>
    <row r="53" spans="1:8">
      <c r="D53" s="16">
        <v>32.700000000000003</v>
      </c>
    </row>
    <row r="54" spans="1:8">
      <c r="A54" s="16" t="s">
        <v>155</v>
      </c>
      <c r="B54" s="16">
        <v>17.75</v>
      </c>
      <c r="C54" s="16">
        <v>17.75</v>
      </c>
      <c r="D54" s="16">
        <v>33.08</v>
      </c>
      <c r="E54" s="16">
        <v>33.375</v>
      </c>
      <c r="F54" s="16">
        <v>15.625</v>
      </c>
      <c r="G54" s="16">
        <v>-0.22000000000000242</v>
      </c>
      <c r="H54" s="16">
        <v>1.1647335864684578</v>
      </c>
    </row>
    <row r="55" spans="1:8">
      <c r="D55" s="16">
        <v>33.67</v>
      </c>
    </row>
    <row r="56" spans="1:8">
      <c r="A56" s="16" t="s">
        <v>132</v>
      </c>
      <c r="B56" s="16">
        <v>17.7</v>
      </c>
      <c r="C56" s="16">
        <v>17.7</v>
      </c>
      <c r="D56" s="16">
        <v>32.72</v>
      </c>
      <c r="E56" s="16">
        <v>32.644999999999996</v>
      </c>
      <c r="F56" s="16">
        <v>14.944999999999997</v>
      </c>
      <c r="G56" s="16">
        <v>-0.90000000000000568</v>
      </c>
      <c r="H56" s="16">
        <v>1.8660659830736221</v>
      </c>
    </row>
    <row r="57" spans="1:8">
      <c r="D57" s="16">
        <v>32.57</v>
      </c>
    </row>
    <row r="58" spans="1:8">
      <c r="A58" s="16" t="s">
        <v>133</v>
      </c>
      <c r="B58" s="16">
        <v>17.66</v>
      </c>
      <c r="C58" s="16">
        <v>17.66</v>
      </c>
      <c r="D58" s="16">
        <v>33.85</v>
      </c>
      <c r="E58" s="16">
        <v>33.94</v>
      </c>
      <c r="F58" s="16">
        <v>16.279999999999998</v>
      </c>
      <c r="G58" s="16">
        <v>0.43499999999999517</v>
      </c>
      <c r="H58" s="16">
        <v>0.73969375462442122</v>
      </c>
    </row>
    <row r="59" spans="1:8">
      <c r="D59" s="16">
        <v>34.03</v>
      </c>
    </row>
    <row r="60" spans="1:8">
      <c r="A60" s="16" t="s">
        <v>134</v>
      </c>
      <c r="B60" s="16">
        <v>17.670000000000002</v>
      </c>
      <c r="C60" s="16">
        <v>17.670000000000002</v>
      </c>
      <c r="D60" s="16">
        <v>32.76</v>
      </c>
      <c r="E60" s="16">
        <v>32.734999999999999</v>
      </c>
      <c r="F60" s="16">
        <v>15.064999999999998</v>
      </c>
      <c r="G60" s="16">
        <v>-0.78000000000000469</v>
      </c>
      <c r="H60" s="16">
        <v>1.717130872875513</v>
      </c>
    </row>
    <row r="61" spans="1:8">
      <c r="D61" s="16">
        <v>32.71</v>
      </c>
    </row>
    <row r="62" spans="1:8">
      <c r="A62" s="16" t="s">
        <v>156</v>
      </c>
      <c r="B62" s="16">
        <v>17.59</v>
      </c>
      <c r="C62" s="16">
        <v>17.59</v>
      </c>
      <c r="D62" s="16">
        <v>33.92</v>
      </c>
      <c r="E62" s="16">
        <v>33.92</v>
      </c>
      <c r="F62" s="16">
        <v>16.330000000000002</v>
      </c>
      <c r="G62" s="16">
        <v>0.48499999999999943</v>
      </c>
      <c r="H62" s="16">
        <v>0.71449706987054673</v>
      </c>
    </row>
    <row r="64" spans="1:8">
      <c r="A64" s="16" t="s">
        <v>137</v>
      </c>
      <c r="B64" s="16">
        <v>17.27</v>
      </c>
      <c r="C64" s="16">
        <v>17.27</v>
      </c>
      <c r="D64" s="16">
        <v>33.700000000000003</v>
      </c>
      <c r="E64" s="16">
        <v>34.07</v>
      </c>
      <c r="F64" s="16">
        <v>16.8</v>
      </c>
      <c r="G64" s="16">
        <v>0.95499999999999829</v>
      </c>
      <c r="H64" s="16">
        <v>0.51584158965068005</v>
      </c>
    </row>
    <row r="65" spans="1:8">
      <c r="D65" s="16">
        <v>34.44</v>
      </c>
    </row>
    <row r="66" spans="1:8">
      <c r="A66" s="16" t="s">
        <v>138</v>
      </c>
      <c r="B66" s="16">
        <v>16.850000000000001</v>
      </c>
      <c r="C66" s="16">
        <v>16.850000000000001</v>
      </c>
      <c r="D66" s="16">
        <v>33.380000000000003</v>
      </c>
      <c r="E66" s="16">
        <v>33.230000000000004</v>
      </c>
      <c r="F66" s="16">
        <v>16.380000000000003</v>
      </c>
      <c r="G66" s="16">
        <v>0.53500000000000014</v>
      </c>
      <c r="H66" s="16">
        <v>0.69015867669831443</v>
      </c>
    </row>
    <row r="67" spans="1:8">
      <c r="D67" s="16">
        <v>33.08</v>
      </c>
    </row>
    <row r="68" spans="1:8">
      <c r="A68" s="16" t="s">
        <v>139</v>
      </c>
      <c r="B68" s="16">
        <v>18.13</v>
      </c>
      <c r="C68" s="16">
        <v>18.13</v>
      </c>
      <c r="D68" s="16">
        <v>35.36</v>
      </c>
      <c r="E68" s="16">
        <v>35.36</v>
      </c>
      <c r="F68" s="16">
        <v>17.23</v>
      </c>
      <c r="G68" s="16">
        <v>0.26500000000000057</v>
      </c>
      <c r="H68" s="16">
        <v>0.83219873471152417</v>
      </c>
    </row>
    <row r="70" spans="1:8">
      <c r="A70" s="27" t="s">
        <v>166</v>
      </c>
    </row>
    <row r="72" spans="1:8">
      <c r="A72" s="16" t="s">
        <v>21</v>
      </c>
      <c r="B72" s="33">
        <v>139.1</v>
      </c>
      <c r="C72" s="33">
        <v>126.9</v>
      </c>
      <c r="D72" s="33">
        <f>B72/C72</f>
        <v>1.0961386918833727</v>
      </c>
      <c r="E72" s="34">
        <f>AVERAGE(D72:D73)</f>
        <v>1.1003471652097967</v>
      </c>
    </row>
    <row r="73" spans="1:8">
      <c r="B73" s="33">
        <v>147.9</v>
      </c>
      <c r="C73" s="33">
        <v>133.9</v>
      </c>
      <c r="D73" s="33">
        <f t="shared" ref="D73" si="0">B73/C73</f>
        <v>1.104555638536221</v>
      </c>
      <c r="E73" s="34"/>
    </row>
    <row r="74" spans="1:8">
      <c r="B74" s="33"/>
      <c r="C74" s="33"/>
      <c r="D74" s="33"/>
      <c r="E74" s="34"/>
    </row>
    <row r="75" spans="1:8">
      <c r="A75" s="16" t="s">
        <v>22</v>
      </c>
      <c r="B75" s="33">
        <v>137.4</v>
      </c>
      <c r="C75" s="33">
        <v>100.1</v>
      </c>
      <c r="D75" s="33">
        <f t="shared" ref="D75:D76" si="1">B75/C75</f>
        <v>1.3726273726273728</v>
      </c>
      <c r="E75" s="34">
        <f>AVERAGE(D75:D76)</f>
        <v>1.3181544823335869</v>
      </c>
    </row>
    <row r="76" spans="1:8">
      <c r="B76" s="33">
        <v>152.4</v>
      </c>
      <c r="C76" s="33">
        <v>120.6</v>
      </c>
      <c r="D76" s="33">
        <f t="shared" si="1"/>
        <v>1.263681592039801</v>
      </c>
      <c r="E76" s="34"/>
    </row>
    <row r="77" spans="1:8">
      <c r="B77" s="34"/>
      <c r="C77" s="34"/>
      <c r="D77" s="34"/>
      <c r="E77" s="34"/>
    </row>
    <row r="78" spans="1:8">
      <c r="A78" s="16" t="s">
        <v>23</v>
      </c>
      <c r="B78" s="33">
        <v>69.64</v>
      </c>
      <c r="C78" s="33">
        <v>60.34</v>
      </c>
      <c r="D78" s="33">
        <f t="shared" ref="D78:D79" si="2">B78/C78</f>
        <v>1.1541266158435532</v>
      </c>
      <c r="E78" s="34">
        <f>AVERAGE(D78:D79)</f>
        <v>1.0147862798467029</v>
      </c>
    </row>
    <row r="79" spans="1:8">
      <c r="B79" s="33">
        <v>56.44</v>
      </c>
      <c r="C79" s="33">
        <v>64.47</v>
      </c>
      <c r="D79" s="33">
        <f t="shared" si="2"/>
        <v>0.87544594384985264</v>
      </c>
      <c r="E79" s="34"/>
    </row>
    <row r="80" spans="1:8">
      <c r="B80" s="34"/>
      <c r="C80" s="34"/>
      <c r="D80" s="34"/>
      <c r="E80" s="34"/>
    </row>
    <row r="81" spans="1:5">
      <c r="A81" s="16" t="s">
        <v>24</v>
      </c>
      <c r="B81" s="33">
        <v>168.1</v>
      </c>
      <c r="C81" s="33">
        <v>77.59</v>
      </c>
      <c r="D81" s="33">
        <f t="shared" ref="D81:D82" si="3">B81/C81</f>
        <v>2.1665163036473771</v>
      </c>
      <c r="E81" s="34">
        <f>AVERAGE(D82)</f>
        <v>1.3511705685618729</v>
      </c>
    </row>
    <row r="82" spans="1:5">
      <c r="B82" s="33">
        <v>161.6</v>
      </c>
      <c r="C82" s="33">
        <v>119.6</v>
      </c>
      <c r="D82" s="33">
        <f t="shared" si="3"/>
        <v>1.3511705685618729</v>
      </c>
      <c r="E82" s="34"/>
    </row>
    <row r="83" spans="1:5">
      <c r="B83" s="34"/>
      <c r="C83" s="34"/>
      <c r="D83" s="34"/>
      <c r="E83" s="34"/>
    </row>
    <row r="84" spans="1:5">
      <c r="A84" s="16" t="s">
        <v>168</v>
      </c>
      <c r="B84" s="33">
        <v>23.39</v>
      </c>
      <c r="C84" s="33">
        <v>78.11</v>
      </c>
      <c r="D84" s="33">
        <f t="shared" ref="D84:D85" si="4">B84/C84</f>
        <v>0.29944949430290618</v>
      </c>
      <c r="E84" s="34">
        <f>AVERAGE(D84:D85)</f>
        <v>0.2682879655422577</v>
      </c>
    </row>
    <row r="85" spans="1:5">
      <c r="B85" s="33">
        <v>20.63</v>
      </c>
      <c r="C85" s="33">
        <v>87</v>
      </c>
      <c r="D85" s="33">
        <f t="shared" si="4"/>
        <v>0.23712643678160919</v>
      </c>
      <c r="E85" s="34"/>
    </row>
    <row r="86" spans="1:5">
      <c r="B86" s="34"/>
      <c r="C86" s="34"/>
      <c r="D86" s="34"/>
      <c r="E86" s="34"/>
    </row>
    <row r="87" spans="1:5">
      <c r="A87" s="16" t="s">
        <v>169</v>
      </c>
      <c r="B87" s="33">
        <v>46.44</v>
      </c>
      <c r="C87" s="33">
        <v>109.7</v>
      </c>
      <c r="D87" s="33">
        <f t="shared" ref="D87:D88" si="5">B87/C87</f>
        <v>0.42333637192342749</v>
      </c>
      <c r="E87" s="34">
        <f>AVERAGE(D87:D88)</f>
        <v>0.51669131881035879</v>
      </c>
    </row>
    <row r="88" spans="1:5">
      <c r="B88" s="33">
        <v>46.15</v>
      </c>
      <c r="C88" s="33">
        <v>75.650000000000006</v>
      </c>
      <c r="D88" s="33">
        <f t="shared" si="5"/>
        <v>0.61004626569729004</v>
      </c>
      <c r="E88" s="34"/>
    </row>
    <row r="89" spans="1:5">
      <c r="B89" s="34"/>
      <c r="C89" s="34"/>
      <c r="D89" s="34"/>
      <c r="E89" s="34"/>
    </row>
    <row r="90" spans="1:5">
      <c r="A90" s="16" t="s">
        <v>170</v>
      </c>
      <c r="B90" s="33">
        <v>79.17</v>
      </c>
      <c r="C90" s="33">
        <v>100.3</v>
      </c>
      <c r="D90" s="33">
        <f t="shared" ref="D90:D91" si="6">B90/C90</f>
        <v>0.78933200398803594</v>
      </c>
      <c r="E90" s="34">
        <f>AVERAGE(D90:D91)</f>
        <v>0.72675041198540469</v>
      </c>
    </row>
    <row r="91" spans="1:5">
      <c r="B91" s="33">
        <v>77.11</v>
      </c>
      <c r="C91" s="33">
        <v>116.1</v>
      </c>
      <c r="D91" s="33">
        <f t="shared" si="6"/>
        <v>0.66416881998277355</v>
      </c>
      <c r="E91" s="34"/>
    </row>
    <row r="92" spans="1:5">
      <c r="B92" s="34"/>
      <c r="C92" s="34"/>
      <c r="D92" s="34"/>
      <c r="E92" s="34"/>
    </row>
    <row r="93" spans="1:5">
      <c r="A93" s="16" t="s">
        <v>171</v>
      </c>
      <c r="B93" s="33">
        <v>65.540000000000006</v>
      </c>
      <c r="C93" s="33">
        <v>94.08</v>
      </c>
      <c r="D93" s="33">
        <f t="shared" ref="D93:D94" si="7">B93/C93</f>
        <v>0.69664115646258506</v>
      </c>
      <c r="E93" s="34">
        <f>AVERAGE(D93:D94)</f>
        <v>0.69870880398166912</v>
      </c>
    </row>
    <row r="94" spans="1:5">
      <c r="B94" s="33">
        <v>60.47</v>
      </c>
      <c r="C94" s="33">
        <v>86.29</v>
      </c>
      <c r="D94" s="33">
        <f t="shared" si="7"/>
        <v>0.70077645150075318</v>
      </c>
      <c r="E94" s="34"/>
    </row>
    <row r="95" spans="1:5">
      <c r="B95" s="33"/>
      <c r="C95" s="33"/>
      <c r="D95" s="33"/>
      <c r="E95" s="34"/>
    </row>
    <row r="96" spans="1:5">
      <c r="A96" s="16" t="s">
        <v>124</v>
      </c>
      <c r="B96" s="33">
        <v>477.1</v>
      </c>
      <c r="C96" s="33">
        <v>153.5</v>
      </c>
      <c r="D96" s="33">
        <f t="shared" ref="D96:D97" si="8">B96/C96</f>
        <v>3.1081433224755703</v>
      </c>
      <c r="E96" s="34">
        <f>AVERAGE(D96:D97)</f>
        <v>3.1095915585420215</v>
      </c>
    </row>
    <row r="97" spans="1:5">
      <c r="B97" s="33">
        <v>484.7</v>
      </c>
      <c r="C97" s="33">
        <v>155.80000000000001</v>
      </c>
      <c r="D97" s="33">
        <f t="shared" si="8"/>
        <v>3.1110397946084722</v>
      </c>
      <c r="E97" s="34"/>
    </row>
    <row r="98" spans="1:5">
      <c r="B98" s="33"/>
      <c r="C98" s="33"/>
      <c r="D98" s="33"/>
      <c r="E98" s="34"/>
    </row>
    <row r="99" spans="1:5">
      <c r="A99" s="16" t="s">
        <v>124</v>
      </c>
      <c r="B99" s="33">
        <v>496.9</v>
      </c>
      <c r="C99" s="33">
        <v>154.69999999999999</v>
      </c>
      <c r="D99" s="33">
        <f t="shared" ref="D99:D100" si="9">B99/C99</f>
        <v>3.2120232708468004</v>
      </c>
      <c r="E99" s="34">
        <f>AVERAGE(D99:D100)</f>
        <v>2.9766767860771806</v>
      </c>
    </row>
    <row r="100" spans="1:5">
      <c r="B100" s="33">
        <v>482.2</v>
      </c>
      <c r="C100" s="33">
        <v>175.9</v>
      </c>
      <c r="D100" s="33">
        <f t="shared" si="9"/>
        <v>2.7413303013075612</v>
      </c>
      <c r="E100" s="33"/>
    </row>
    <row r="101" spans="1:5">
      <c r="B101" s="33"/>
      <c r="C101" s="33"/>
      <c r="D101" s="33"/>
      <c r="E101" s="34"/>
    </row>
    <row r="102" spans="1:5">
      <c r="A102" s="16" t="s">
        <v>124</v>
      </c>
      <c r="B102" s="33">
        <v>459.4</v>
      </c>
      <c r="C102" s="33">
        <v>196.8</v>
      </c>
      <c r="D102" s="33">
        <f t="shared" ref="D102:D103" si="10">B102/C102</f>
        <v>2.3343495934959346</v>
      </c>
      <c r="E102" s="34">
        <f>AVERAGE(D102:D103)</f>
        <v>2.3627773095977673</v>
      </c>
    </row>
    <row r="103" spans="1:5">
      <c r="B103" s="33">
        <v>418.7</v>
      </c>
      <c r="C103" s="33">
        <v>175.1</v>
      </c>
      <c r="D103" s="33">
        <f t="shared" si="10"/>
        <v>2.3912050256996</v>
      </c>
      <c r="E103" s="34"/>
    </row>
    <row r="104" spans="1:5">
      <c r="B104" s="33"/>
      <c r="C104" s="33"/>
      <c r="D104" s="33"/>
      <c r="E104" s="34"/>
    </row>
    <row r="105" spans="1:5">
      <c r="A105" s="16" t="s">
        <v>172</v>
      </c>
      <c r="B105" s="33">
        <v>123.6</v>
      </c>
      <c r="C105" s="33">
        <v>130.5</v>
      </c>
      <c r="D105" s="33">
        <f t="shared" ref="D105:D106" si="11">B105/C105</f>
        <v>0.94712643678160913</v>
      </c>
      <c r="E105" s="34">
        <f>AVERAGE(D105:D106)</f>
        <v>0.9589702844430319</v>
      </c>
    </row>
    <row r="106" spans="1:5">
      <c r="B106" s="33">
        <v>126.4</v>
      </c>
      <c r="C106" s="33">
        <v>130.19999999999999</v>
      </c>
      <c r="D106" s="33">
        <f t="shared" si="11"/>
        <v>0.97081413210445477</v>
      </c>
      <c r="E106" s="34"/>
    </row>
    <row r="107" spans="1:5">
      <c r="B107" s="33"/>
      <c r="C107" s="33"/>
      <c r="D107" s="33"/>
      <c r="E107" s="34"/>
    </row>
    <row r="108" spans="1:5">
      <c r="A108" s="16" t="s">
        <v>172</v>
      </c>
      <c r="B108" s="33">
        <v>203.2</v>
      </c>
      <c r="C108" s="33">
        <v>181.6</v>
      </c>
      <c r="D108" s="33">
        <f t="shared" ref="D108:D109" si="12">B108/C108</f>
        <v>1.1189427312775331</v>
      </c>
      <c r="E108" s="34">
        <f>AVERAGE(D108:D109)</f>
        <v>1.1659838428146643</v>
      </c>
    </row>
    <row r="109" spans="1:5">
      <c r="B109" s="33">
        <v>199.3</v>
      </c>
      <c r="C109" s="33">
        <v>164.3</v>
      </c>
      <c r="D109" s="33">
        <f t="shared" si="12"/>
        <v>1.2130249543517955</v>
      </c>
      <c r="E109" s="34"/>
    </row>
    <row r="110" spans="1:5">
      <c r="B110" s="34"/>
      <c r="C110" s="34"/>
      <c r="D110" s="34"/>
      <c r="E110" s="34"/>
    </row>
    <row r="111" spans="1:5">
      <c r="A111" s="16" t="s">
        <v>172</v>
      </c>
      <c r="B111" s="33">
        <v>171.3</v>
      </c>
      <c r="C111" s="33">
        <v>135.69999999999999</v>
      </c>
      <c r="D111" s="33">
        <f t="shared" ref="D111:D112" si="13">B111/C111</f>
        <v>1.2623434045689021</v>
      </c>
      <c r="E111" s="34">
        <f>AVERAGE(D111:D112)</f>
        <v>1.0956563819501892</v>
      </c>
    </row>
    <row r="112" spans="1:5">
      <c r="B112" s="33">
        <v>133.4</v>
      </c>
      <c r="C112" s="33">
        <v>143.6</v>
      </c>
      <c r="D112" s="33">
        <f t="shared" si="13"/>
        <v>0.9289693593314764</v>
      </c>
      <c r="E112" s="34"/>
    </row>
    <row r="113" spans="1:5">
      <c r="B113" s="34"/>
      <c r="C113" s="34"/>
      <c r="D113" s="34"/>
      <c r="E113" s="34"/>
    </row>
    <row r="114" spans="1:5">
      <c r="A114" s="16" t="s">
        <v>172</v>
      </c>
      <c r="B114" s="33">
        <v>179.2</v>
      </c>
      <c r="C114" s="33">
        <v>129.1</v>
      </c>
      <c r="D114" s="33">
        <f t="shared" ref="D114:D115" si="14">B114/C114</f>
        <v>1.3880712625871416</v>
      </c>
      <c r="E114" s="34">
        <f>AVERAGE(D114)</f>
        <v>1.3880712625871416</v>
      </c>
    </row>
    <row r="115" spans="1:5">
      <c r="B115" s="33">
        <v>185.3</v>
      </c>
      <c r="C115" s="33">
        <v>98.98</v>
      </c>
      <c r="D115" s="35">
        <f t="shared" si="14"/>
        <v>1.8720953728025864</v>
      </c>
      <c r="E115" s="34"/>
    </row>
    <row r="119" spans="1:5">
      <c r="A119" s="27" t="s">
        <v>167</v>
      </c>
    </row>
    <row r="120" spans="1:5">
      <c r="A120" s="27"/>
    </row>
    <row r="121" spans="1:5">
      <c r="A121" s="16" t="s">
        <v>21</v>
      </c>
      <c r="B121" s="33">
        <v>103</v>
      </c>
      <c r="C121" s="33">
        <v>133</v>
      </c>
      <c r="D121" s="33">
        <f>B121/C121</f>
        <v>0.77443609022556392</v>
      </c>
      <c r="E121" s="34">
        <f>AVERAGE(D121:D122)</f>
        <v>0.88321804511278201</v>
      </c>
    </row>
    <row r="122" spans="1:5">
      <c r="B122" s="33">
        <v>124</v>
      </c>
      <c r="C122" s="33">
        <v>125</v>
      </c>
      <c r="D122" s="33">
        <f t="shared" ref="D122" si="15">B122/C122</f>
        <v>0.99199999999999999</v>
      </c>
      <c r="E122" s="34"/>
    </row>
    <row r="123" spans="1:5">
      <c r="B123" s="33"/>
      <c r="C123" s="33"/>
      <c r="D123" s="33"/>
      <c r="E123" s="34"/>
    </row>
    <row r="124" spans="1:5">
      <c r="A124" s="16" t="s">
        <v>22</v>
      </c>
      <c r="B124" s="33">
        <v>125</v>
      </c>
      <c r="C124" s="33">
        <v>120</v>
      </c>
      <c r="D124" s="33">
        <f t="shared" ref="D124:D125" si="16">B124/C124</f>
        <v>1.0416666666666667</v>
      </c>
      <c r="E124" s="34">
        <f>AVERAGE(D124:D125)</f>
        <v>1.1860119047619047</v>
      </c>
    </row>
    <row r="125" spans="1:5">
      <c r="B125" s="33">
        <v>149</v>
      </c>
      <c r="C125" s="33">
        <v>112</v>
      </c>
      <c r="D125" s="33">
        <f t="shared" si="16"/>
        <v>1.3303571428571428</v>
      </c>
      <c r="E125" s="34"/>
    </row>
    <row r="126" spans="1:5">
      <c r="B126" s="34"/>
      <c r="C126" s="34"/>
      <c r="D126" s="34"/>
      <c r="E126" s="34"/>
    </row>
    <row r="127" spans="1:5">
      <c r="A127" s="16" t="s">
        <v>23</v>
      </c>
      <c r="B127" s="33">
        <v>56</v>
      </c>
      <c r="C127" s="33">
        <v>37</v>
      </c>
      <c r="D127" s="33">
        <f t="shared" ref="D127:D128" si="17">B127/C127</f>
        <v>1.5135135135135136</v>
      </c>
      <c r="E127" s="34">
        <f>AVERAGE(D127)</f>
        <v>1.5135135135135136</v>
      </c>
    </row>
    <row r="128" spans="1:5">
      <c r="B128" s="33">
        <v>56.4</v>
      </c>
      <c r="C128" s="33">
        <v>0.20699999999999999</v>
      </c>
      <c r="D128" s="36">
        <f t="shared" si="17"/>
        <v>272.46376811594206</v>
      </c>
      <c r="E128" s="34"/>
    </row>
    <row r="129" spans="1:5">
      <c r="B129" s="34"/>
      <c r="C129" s="34"/>
      <c r="D129" s="34"/>
      <c r="E129" s="34"/>
    </row>
    <row r="130" spans="1:5">
      <c r="A130" s="16" t="s">
        <v>24</v>
      </c>
      <c r="B130" s="33">
        <v>114</v>
      </c>
      <c r="C130" s="33">
        <v>70.3</v>
      </c>
      <c r="D130" s="33">
        <f t="shared" ref="D130:D131" si="18">B130/C130</f>
        <v>1.6216216216216217</v>
      </c>
      <c r="E130" s="34">
        <f>AVERAGE(D130)</f>
        <v>1.6216216216216217</v>
      </c>
    </row>
    <row r="131" spans="1:5">
      <c r="B131" s="33">
        <v>137</v>
      </c>
      <c r="C131" s="33">
        <v>32.6</v>
      </c>
      <c r="D131" s="36">
        <f t="shared" si="18"/>
        <v>4.2024539877300615</v>
      </c>
      <c r="E131" s="34"/>
    </row>
    <row r="132" spans="1:5">
      <c r="B132" s="34"/>
      <c r="C132" s="34"/>
      <c r="D132" s="34"/>
      <c r="E132" s="34"/>
    </row>
    <row r="133" spans="1:5">
      <c r="A133" s="16" t="s">
        <v>168</v>
      </c>
      <c r="B133" s="33">
        <v>28.7</v>
      </c>
      <c r="C133" s="33">
        <v>76.900000000000006</v>
      </c>
      <c r="D133" s="33">
        <f t="shared" ref="D133:D134" si="19">B133/C133</f>
        <v>0.37321196358907671</v>
      </c>
      <c r="E133" s="34">
        <f>AVERAGE(D133:D134)</f>
        <v>0.27956372827341158</v>
      </c>
    </row>
    <row r="134" spans="1:5">
      <c r="B134" s="33">
        <v>13.2</v>
      </c>
      <c r="C134" s="33">
        <v>71</v>
      </c>
      <c r="D134" s="33">
        <f t="shared" si="19"/>
        <v>0.18591549295774648</v>
      </c>
      <c r="E134" s="34"/>
    </row>
    <row r="135" spans="1:5">
      <c r="B135" s="34"/>
      <c r="C135" s="34"/>
      <c r="D135" s="34"/>
      <c r="E135" s="34"/>
    </row>
    <row r="136" spans="1:5">
      <c r="A136" s="16" t="s">
        <v>169</v>
      </c>
      <c r="B136" s="33">
        <v>52.4</v>
      </c>
      <c r="C136" s="33">
        <v>111</v>
      </c>
      <c r="D136" s="33">
        <f t="shared" ref="D136:D137" si="20">B136/C136</f>
        <v>0.47207207207207208</v>
      </c>
      <c r="E136" s="34">
        <f>AVERAGE(D136:D137)</f>
        <v>0.4821144674085851</v>
      </c>
    </row>
    <row r="137" spans="1:5">
      <c r="B137" s="33">
        <v>50.2</v>
      </c>
      <c r="C137" s="33">
        <v>102</v>
      </c>
      <c r="D137" s="33">
        <f t="shared" si="20"/>
        <v>0.49215686274509807</v>
      </c>
      <c r="E137" s="34"/>
    </row>
    <row r="138" spans="1:5">
      <c r="B138" s="34"/>
      <c r="C138" s="34"/>
      <c r="D138" s="34"/>
      <c r="E138" s="34"/>
    </row>
    <row r="139" spans="1:5">
      <c r="A139" s="16" t="s">
        <v>170</v>
      </c>
      <c r="B139" s="33">
        <v>81.7</v>
      </c>
      <c r="C139" s="33">
        <v>114</v>
      </c>
      <c r="D139" s="33">
        <f t="shared" ref="D139:D140" si="21">B139/C139</f>
        <v>0.71666666666666667</v>
      </c>
      <c r="E139" s="34">
        <f>AVERAGE(D139)</f>
        <v>0.71666666666666667</v>
      </c>
    </row>
    <row r="140" spans="1:5">
      <c r="B140" s="33">
        <v>102</v>
      </c>
      <c r="C140" s="33">
        <v>108</v>
      </c>
      <c r="D140" s="36">
        <f t="shared" si="21"/>
        <v>0.94444444444444442</v>
      </c>
      <c r="E140" s="34"/>
    </row>
    <row r="141" spans="1:5">
      <c r="B141" s="34"/>
      <c r="C141" s="34"/>
      <c r="D141" s="34"/>
      <c r="E141" s="34"/>
    </row>
    <row r="142" spans="1:5">
      <c r="A142" s="16" t="s">
        <v>171</v>
      </c>
      <c r="B142" s="33">
        <v>46.2</v>
      </c>
      <c r="C142" s="33">
        <v>84.7</v>
      </c>
      <c r="D142" s="33">
        <f t="shared" ref="D142:D143" si="22">B142/C142</f>
        <v>0.54545454545454553</v>
      </c>
      <c r="E142" s="34">
        <f>AVERAGE(D142:D143)</f>
        <v>0.63691728490754074</v>
      </c>
    </row>
    <row r="143" spans="1:5">
      <c r="B143" s="33">
        <v>59.8</v>
      </c>
      <c r="C143" s="33">
        <v>82.1</v>
      </c>
      <c r="D143" s="33">
        <f t="shared" si="22"/>
        <v>0.72838002436053595</v>
      </c>
      <c r="E143" s="34"/>
    </row>
    <row r="144" spans="1:5">
      <c r="B144" s="33"/>
      <c r="C144" s="33"/>
      <c r="D144" s="33"/>
      <c r="E144" s="34"/>
    </row>
    <row r="145" spans="1:5">
      <c r="A145" s="16" t="s">
        <v>124</v>
      </c>
      <c r="B145" s="33">
        <v>422</v>
      </c>
      <c r="C145" s="33">
        <v>144</v>
      </c>
      <c r="D145" s="33">
        <f t="shared" ref="D145:D146" si="23">B145/C145</f>
        <v>2.9305555555555554</v>
      </c>
      <c r="E145" s="34">
        <f>AVERAGE(D145:D146)</f>
        <v>3.2352777777777777</v>
      </c>
    </row>
    <row r="146" spans="1:5">
      <c r="B146" s="33">
        <v>531</v>
      </c>
      <c r="C146" s="33">
        <v>150</v>
      </c>
      <c r="D146" s="33">
        <f t="shared" si="23"/>
        <v>3.54</v>
      </c>
      <c r="E146" s="34"/>
    </row>
    <row r="147" spans="1:5">
      <c r="B147" s="33"/>
      <c r="C147" s="33"/>
      <c r="D147" s="33"/>
      <c r="E147" s="34"/>
    </row>
    <row r="148" spans="1:5">
      <c r="A148" s="16" t="s">
        <v>124</v>
      </c>
      <c r="B148" s="33">
        <v>342</v>
      </c>
      <c r="C148" s="33">
        <v>113</v>
      </c>
      <c r="D148" s="33">
        <f t="shared" ref="D148:D149" si="24">B148/C148</f>
        <v>3.0265486725663715</v>
      </c>
      <c r="E148" s="34">
        <f>AVERAGE(D148:D149)</f>
        <v>3.9102374599274374</v>
      </c>
    </row>
    <row r="149" spans="1:5">
      <c r="B149" s="33">
        <v>442</v>
      </c>
      <c r="C149" s="33">
        <v>92.2</v>
      </c>
      <c r="D149" s="33">
        <f t="shared" si="24"/>
        <v>4.7939262472885034</v>
      </c>
      <c r="E149" s="34"/>
    </row>
    <row r="150" spans="1:5">
      <c r="B150" s="33"/>
      <c r="C150" s="33"/>
      <c r="D150" s="33"/>
      <c r="E150" s="34"/>
    </row>
    <row r="151" spans="1:5">
      <c r="A151" s="16" t="s">
        <v>124</v>
      </c>
      <c r="B151" s="33">
        <v>309</v>
      </c>
      <c r="C151" s="33">
        <v>121</v>
      </c>
      <c r="D151" s="33">
        <f t="shared" ref="D151:D152" si="25">B151/C151</f>
        <v>2.553719008264463</v>
      </c>
      <c r="E151" s="34">
        <f>AVERAGE(D151:D152)</f>
        <v>2.9736466527266092</v>
      </c>
    </row>
    <row r="152" spans="1:5">
      <c r="B152" s="33">
        <v>338</v>
      </c>
      <c r="C152" s="33">
        <v>99.6</v>
      </c>
      <c r="D152" s="33">
        <f t="shared" si="25"/>
        <v>3.393574297188755</v>
      </c>
      <c r="E152" s="34"/>
    </row>
    <row r="153" spans="1:5">
      <c r="B153" s="33"/>
      <c r="C153" s="33"/>
      <c r="D153" s="33"/>
      <c r="E153" s="34"/>
    </row>
    <row r="154" spans="1:5">
      <c r="A154" s="16" t="s">
        <v>124</v>
      </c>
      <c r="B154" s="33">
        <v>250</v>
      </c>
      <c r="C154" s="33">
        <v>105</v>
      </c>
      <c r="D154" s="33">
        <f t="shared" ref="D154:D155" si="26">B154/C154</f>
        <v>2.3809523809523809</v>
      </c>
      <c r="E154" s="34">
        <f>AVERAGE(D154:D155)</f>
        <v>3.0441347270615564</v>
      </c>
    </row>
    <row r="155" spans="1:5">
      <c r="B155" s="33">
        <v>456</v>
      </c>
      <c r="C155" s="33">
        <v>123</v>
      </c>
      <c r="D155" s="33">
        <f t="shared" si="26"/>
        <v>3.7073170731707319</v>
      </c>
      <c r="E155" s="34"/>
    </row>
    <row r="156" spans="1:5">
      <c r="B156" s="33"/>
      <c r="C156" s="33"/>
      <c r="D156" s="33"/>
      <c r="E156" s="34"/>
    </row>
    <row r="157" spans="1:5">
      <c r="A157" s="16" t="s">
        <v>172</v>
      </c>
      <c r="B157" s="33">
        <v>160</v>
      </c>
      <c r="C157" s="33">
        <v>124</v>
      </c>
      <c r="D157" s="33">
        <f t="shared" ref="D157:D158" si="27">B157/C157</f>
        <v>1.2903225806451613</v>
      </c>
      <c r="E157" s="34">
        <f>AVERAGE(D157:D158)</f>
        <v>1.3673835125448028</v>
      </c>
    </row>
    <row r="158" spans="1:5">
      <c r="B158" s="33">
        <v>169</v>
      </c>
      <c r="C158" s="33">
        <v>117</v>
      </c>
      <c r="D158" s="33">
        <f t="shared" si="27"/>
        <v>1.4444444444444444</v>
      </c>
      <c r="E158" s="34"/>
    </row>
    <row r="159" spans="1:5">
      <c r="B159" s="33"/>
      <c r="C159" s="33"/>
      <c r="D159" s="33"/>
      <c r="E159" s="34"/>
    </row>
    <row r="160" spans="1:5">
      <c r="A160" s="16" t="s">
        <v>172</v>
      </c>
      <c r="B160" s="33">
        <v>196</v>
      </c>
      <c r="C160" s="33">
        <v>178</v>
      </c>
      <c r="D160" s="33">
        <f t="shared" ref="D160:D161" si="28">B160/C160</f>
        <v>1.101123595505618</v>
      </c>
      <c r="E160" s="34">
        <f>AVERAGE(D160:D161)</f>
        <v>1.3273979559448994</v>
      </c>
    </row>
    <row r="161" spans="1:5">
      <c r="B161" s="33">
        <v>275</v>
      </c>
      <c r="C161" s="33">
        <v>177</v>
      </c>
      <c r="D161" s="33">
        <f t="shared" si="28"/>
        <v>1.5536723163841808</v>
      </c>
      <c r="E161" s="34"/>
    </row>
    <row r="162" spans="1:5">
      <c r="B162" s="34"/>
      <c r="C162" s="34"/>
      <c r="D162" s="34"/>
      <c r="E162" s="34"/>
    </row>
    <row r="163" spans="1:5">
      <c r="A163" s="16" t="s">
        <v>172</v>
      </c>
      <c r="B163" s="33">
        <v>258</v>
      </c>
      <c r="C163" s="33">
        <v>143</v>
      </c>
      <c r="D163" s="33">
        <f t="shared" ref="D163:D164" si="29">B163/C163</f>
        <v>1.8041958041958042</v>
      </c>
      <c r="E163" s="34">
        <f>AVERAGE(D163:D164)</f>
        <v>1.8819366117753216</v>
      </c>
    </row>
    <row r="164" spans="1:5">
      <c r="B164" s="33">
        <v>243</v>
      </c>
      <c r="C164" s="33">
        <v>124</v>
      </c>
      <c r="D164" s="33">
        <f t="shared" si="29"/>
        <v>1.9596774193548387</v>
      </c>
      <c r="E164" s="34"/>
    </row>
    <row r="165" spans="1:5">
      <c r="B165" s="34"/>
      <c r="C165" s="34"/>
      <c r="D165" s="34"/>
      <c r="E165" s="34"/>
    </row>
    <row r="166" spans="1:5">
      <c r="A166" s="16" t="s">
        <v>172</v>
      </c>
      <c r="B166" s="33">
        <v>191</v>
      </c>
      <c r="C166" s="33">
        <v>106</v>
      </c>
      <c r="D166" s="33">
        <f t="shared" ref="D166:D167" si="30">B166/C166</f>
        <v>1.8018867924528301</v>
      </c>
      <c r="E166" s="34">
        <f>AVERAGE(D166:D167)</f>
        <v>1.7862644971438462</v>
      </c>
    </row>
    <row r="167" spans="1:5">
      <c r="B167" s="33">
        <v>193</v>
      </c>
      <c r="C167" s="33">
        <v>109</v>
      </c>
      <c r="D167" s="33">
        <f t="shared" si="30"/>
        <v>1.7706422018348624</v>
      </c>
      <c r="E167" s="34"/>
    </row>
    <row r="169" spans="1:5">
      <c r="A169" s="25" t="s">
        <v>103</v>
      </c>
    </row>
    <row r="170" spans="1:5">
      <c r="B170" s="16" t="s">
        <v>107</v>
      </c>
      <c r="C170" s="16" t="s">
        <v>110</v>
      </c>
      <c r="D170" s="16" t="s">
        <v>108</v>
      </c>
      <c r="E170" s="16" t="s">
        <v>109</v>
      </c>
    </row>
    <row r="171" spans="1:5">
      <c r="A171" s="16" t="s">
        <v>104</v>
      </c>
      <c r="B171" s="16">
        <v>0.73070000000000002</v>
      </c>
      <c r="C171" s="16">
        <v>27.29</v>
      </c>
      <c r="D171" s="16">
        <v>2.6775375595456213E-2</v>
      </c>
      <c r="E171" s="16">
        <v>1.7692838429409351E-2</v>
      </c>
    </row>
    <row r="172" spans="1:5">
      <c r="B172" s="16">
        <v>0.26579999999999998</v>
      </c>
      <c r="C172" s="16">
        <v>30.87</v>
      </c>
      <c r="D172" s="16">
        <v>8.6103012633624871E-3</v>
      </c>
    </row>
    <row r="174" spans="1:5">
      <c r="A174" s="16" t="s">
        <v>105</v>
      </c>
      <c r="B174" s="16">
        <v>2.57</v>
      </c>
      <c r="C174" s="16">
        <v>171.3</v>
      </c>
      <c r="D174" s="16">
        <v>1.5002918855808522E-2</v>
      </c>
      <c r="E174" s="16">
        <v>1.2029712408723338E-2</v>
      </c>
    </row>
    <row r="175" spans="1:5">
      <c r="B175" s="16">
        <v>1.7470000000000001</v>
      </c>
      <c r="C175" s="16">
        <v>192.9</v>
      </c>
      <c r="D175" s="16">
        <v>9.0565059616381539E-3</v>
      </c>
    </row>
    <row r="177" spans="1:5">
      <c r="A177" t="s">
        <v>97</v>
      </c>
      <c r="B177" s="16">
        <v>3.6240000000000001</v>
      </c>
      <c r="C177" s="16">
        <v>318.10000000000002</v>
      </c>
      <c r="D177" s="16">
        <v>1.1392643822697265E-2</v>
      </c>
      <c r="E177" s="16">
        <v>1.1477038634898122E-2</v>
      </c>
    </row>
    <row r="178" spans="1:5">
      <c r="A178"/>
      <c r="B178" s="16">
        <v>4.0650000000000004</v>
      </c>
      <c r="C178" s="16">
        <v>351.6</v>
      </c>
      <c r="D178" s="16">
        <v>1.1561433447098977E-2</v>
      </c>
    </row>
    <row r="180" spans="1:5">
      <c r="A180" s="16" t="s">
        <v>98</v>
      </c>
      <c r="B180" s="16">
        <v>3.2563019999999998E-2</v>
      </c>
      <c r="C180" s="16">
        <v>5.1239999999999997</v>
      </c>
      <c r="D180" s="16">
        <v>6.3550000000000004E-3</v>
      </c>
      <c r="E180" s="16">
        <v>5.91254E-3</v>
      </c>
    </row>
    <row r="181" spans="1:5">
      <c r="B181" s="16">
        <v>3.1041402000000003E-2</v>
      </c>
      <c r="C181" s="16">
        <v>5.5570000000000004</v>
      </c>
      <c r="D181" s="16">
        <v>5.5859999999999998E-3</v>
      </c>
    </row>
    <row r="183" spans="1:5">
      <c r="A183" s="16" t="s">
        <v>99</v>
      </c>
      <c r="B183" s="16">
        <v>8.0490000000000006E-2</v>
      </c>
      <c r="C183" s="16">
        <v>92.88</v>
      </c>
      <c r="D183" s="16">
        <v>8.6660206718346263E-4</v>
      </c>
      <c r="E183" s="16">
        <v>5.6535792797974653E-3</v>
      </c>
    </row>
    <row r="184" spans="1:5">
      <c r="B184" s="16">
        <v>0.99060000000000004</v>
      </c>
      <c r="C184" s="16">
        <v>94.88</v>
      </c>
      <c r="D184" s="16">
        <v>1.0440556492411468E-2</v>
      </c>
    </row>
    <row r="186" spans="1:5">
      <c r="A186" s="16" t="s">
        <v>100</v>
      </c>
      <c r="B186" s="16">
        <v>4.4080000000000001E-2</v>
      </c>
      <c r="C186" s="16">
        <v>5.9249999999999998</v>
      </c>
      <c r="D186" s="16">
        <v>7.4396624472573844E-3</v>
      </c>
      <c r="E186" s="16">
        <v>6.9235263020326673E-3</v>
      </c>
    </row>
    <row r="187" spans="1:5">
      <c r="B187" s="16">
        <v>4.1270000000000001E-2</v>
      </c>
      <c r="C187" s="16">
        <v>6.4409999999999998</v>
      </c>
      <c r="D187" s="16">
        <v>6.4073901568079492E-3</v>
      </c>
    </row>
    <row r="189" spans="1:5">
      <c r="A189" s="16" t="s">
        <v>106</v>
      </c>
      <c r="B189" s="24">
        <v>0.2697</v>
      </c>
      <c r="C189" s="24">
        <v>41.26</v>
      </c>
      <c r="D189" s="24">
        <f>B189/C189</f>
        <v>6.5365971885603495E-3</v>
      </c>
      <c r="E189" s="26">
        <f>AVERAGE(D189:D190)</f>
        <v>4.6339844034875783E-3</v>
      </c>
    </row>
    <row r="190" spans="1:5">
      <c r="B190" s="24">
        <v>0.11509999999999999</v>
      </c>
      <c r="C190" s="24">
        <v>42.14</v>
      </c>
      <c r="D190" s="24">
        <f>B190/C190</f>
        <v>2.7313716184148074E-3</v>
      </c>
    </row>
    <row r="192" spans="1:5">
      <c r="A192" s="25" t="s">
        <v>102</v>
      </c>
    </row>
    <row r="193" spans="1:5">
      <c r="B193" s="16" t="s">
        <v>111</v>
      </c>
      <c r="C193" s="16" t="s">
        <v>110</v>
      </c>
      <c r="D193" s="16" t="s">
        <v>112</v>
      </c>
      <c r="E193" s="16" t="s">
        <v>109</v>
      </c>
    </row>
    <row r="194" spans="1:5">
      <c r="A194" s="16" t="s">
        <v>95</v>
      </c>
      <c r="B194" s="16">
        <v>6.4429999999999996</v>
      </c>
      <c r="C194" s="16">
        <v>419.8</v>
      </c>
      <c r="D194" s="16">
        <v>1.53477846593616E-2</v>
      </c>
      <c r="E194" s="16">
        <v>1.9448827655923973E-2</v>
      </c>
    </row>
    <row r="195" spans="1:5">
      <c r="B195" s="16">
        <v>8.1929999999999996</v>
      </c>
      <c r="C195" s="16">
        <v>347.9</v>
      </c>
      <c r="D195" s="16">
        <v>2.3549870652486347E-2</v>
      </c>
    </row>
    <row r="197" spans="1:5">
      <c r="A197" s="22" t="s">
        <v>96</v>
      </c>
      <c r="B197" s="23">
        <v>0.1527</v>
      </c>
      <c r="C197" s="23">
        <v>5.9249999999999998</v>
      </c>
      <c r="D197" s="23">
        <v>2.5772151898734202E-2</v>
      </c>
      <c r="E197" s="23">
        <v>2.2542961526140898E-2</v>
      </c>
    </row>
    <row r="198" spans="1:5">
      <c r="A198" s="22"/>
      <c r="B198" s="23">
        <v>0.1244</v>
      </c>
      <c r="C198" s="23">
        <v>6.4409999999999998</v>
      </c>
      <c r="D198" s="23">
        <v>1.9313771153547599E-2</v>
      </c>
      <c r="E198" s="22"/>
    </row>
    <row r="200" spans="1:5">
      <c r="A200" s="16" t="s">
        <v>97</v>
      </c>
      <c r="B200" s="16">
        <v>1.2010000000000001</v>
      </c>
      <c r="C200" s="16">
        <v>41.26</v>
      </c>
      <c r="D200" s="16">
        <v>2.9108095007270969E-2</v>
      </c>
      <c r="E200" s="16">
        <v>2.9361831082183182E-2</v>
      </c>
    </row>
    <row r="201" spans="1:5">
      <c r="B201" s="16">
        <v>1.248</v>
      </c>
      <c r="C201" s="16">
        <v>42.14</v>
      </c>
      <c r="D201" s="16">
        <v>2.9615567157095395E-2</v>
      </c>
    </row>
    <row r="203" spans="1:5">
      <c r="A203" s="16" t="s">
        <v>98</v>
      </c>
      <c r="B203" s="16">
        <v>0.73070000000000002</v>
      </c>
      <c r="C203" s="16">
        <v>27.29</v>
      </c>
      <c r="D203" s="16">
        <v>2.6775375595456213E-2</v>
      </c>
      <c r="E203" s="16">
        <v>1.7692838429409351E-2</v>
      </c>
    </row>
    <row r="204" spans="1:5">
      <c r="B204" s="16">
        <v>0.26579999999999998</v>
      </c>
      <c r="C204" s="16">
        <v>30.87</v>
      </c>
      <c r="D204" s="16">
        <v>8.6103012633624871E-3</v>
      </c>
    </row>
    <row r="206" spans="1:5">
      <c r="A206" s="16" t="s">
        <v>99</v>
      </c>
      <c r="B206" s="16">
        <v>8.0490000000000006E-2</v>
      </c>
      <c r="C206" s="16">
        <v>92.88</v>
      </c>
      <c r="D206" s="16">
        <v>8.6660206718346263E-4</v>
      </c>
      <c r="E206" s="16">
        <v>5.6535792797974653E-3</v>
      </c>
    </row>
    <row r="207" spans="1:5">
      <c r="B207" s="16">
        <v>0.99060000000000004</v>
      </c>
      <c r="C207" s="16">
        <v>94.88</v>
      </c>
      <c r="D207" s="16">
        <v>1.0440556492411468E-2</v>
      </c>
    </row>
    <row r="209" spans="1:6">
      <c r="A209" s="16" t="s">
        <v>100</v>
      </c>
      <c r="B209" s="16">
        <v>2.57</v>
      </c>
      <c r="C209" s="16">
        <v>171.3</v>
      </c>
      <c r="D209" s="16">
        <v>1.5002918855808522E-2</v>
      </c>
      <c r="E209" s="16">
        <v>1.2029712408723338E-2</v>
      </c>
    </row>
    <row r="210" spans="1:6">
      <c r="B210" s="16">
        <v>1.7470000000000001</v>
      </c>
      <c r="C210" s="16">
        <v>192.9</v>
      </c>
      <c r="D210" s="16">
        <v>9.0565059616381539E-3</v>
      </c>
    </row>
    <row r="212" spans="1:6">
      <c r="A212" s="16" t="s">
        <v>101</v>
      </c>
      <c r="B212" s="16">
        <v>3.6240000000000001</v>
      </c>
      <c r="C212" s="16">
        <v>318.10000000000002</v>
      </c>
      <c r="D212" s="16">
        <v>1.1392643822697265E-2</v>
      </c>
      <c r="E212" s="16">
        <v>1.1477038634898122E-2</v>
      </c>
    </row>
    <row r="213" spans="1:6">
      <c r="B213" s="16">
        <v>4.0650000000000004</v>
      </c>
      <c r="C213" s="16">
        <v>351.6</v>
      </c>
      <c r="D213" s="16">
        <v>1.1561433447098977E-2</v>
      </c>
    </row>
    <row r="215" spans="1:6">
      <c r="A215" s="25" t="s">
        <v>149</v>
      </c>
    </row>
    <row r="217" spans="1:6">
      <c r="B217" s="16" t="s">
        <v>150</v>
      </c>
      <c r="C217" s="16" t="s">
        <v>151</v>
      </c>
      <c r="D217" s="16" t="s">
        <v>14</v>
      </c>
      <c r="E217" s="16" t="s">
        <v>15</v>
      </c>
      <c r="F217" s="16" t="s">
        <v>123</v>
      </c>
    </row>
    <row r="218" spans="1:6">
      <c r="A218" s="16" t="s">
        <v>157</v>
      </c>
      <c r="B218" s="16">
        <v>16.057222708623669</v>
      </c>
      <c r="C218" s="16">
        <v>29.053924216654124</v>
      </c>
      <c r="D218" s="16">
        <v>12.996701508030455</v>
      </c>
      <c r="E218" s="16">
        <v>0.49350142806430064</v>
      </c>
      <c r="F218" s="16">
        <v>0.71029910467685853</v>
      </c>
    </row>
    <row r="220" spans="1:6">
      <c r="A220" s="16" t="s">
        <v>158</v>
      </c>
      <c r="B220" s="16">
        <v>14.556758514621025</v>
      </c>
      <c r="C220" s="16">
        <v>26.431307689120725</v>
      </c>
      <c r="D220" s="16">
        <v>11.8745491744997</v>
      </c>
      <c r="E220" s="16">
        <v>-0.62865090546645419</v>
      </c>
      <c r="F220" s="16">
        <v>1.5461185093306138</v>
      </c>
    </row>
    <row r="222" spans="1:6">
      <c r="A222" s="16" t="s">
        <v>159</v>
      </c>
      <c r="B222" s="16">
        <v>15.696269296886864</v>
      </c>
      <c r="C222" s="16">
        <v>28.334618854255176</v>
      </c>
      <c r="D222" s="16">
        <v>12.638349557368311</v>
      </c>
      <c r="E222" s="16">
        <v>0.1351494774021571</v>
      </c>
      <c r="F222" s="16">
        <v>0.9105754841242033</v>
      </c>
    </row>
    <row r="224" spans="1:6">
      <c r="A224" s="16" t="s">
        <v>160</v>
      </c>
      <c r="B224" s="16">
        <v>10.855</v>
      </c>
      <c r="C224" s="16">
        <v>21.274999999999999</v>
      </c>
      <c r="D224" s="16">
        <v>10.419999999999998</v>
      </c>
      <c r="E224" s="16">
        <v>-2.0832000799661561</v>
      </c>
      <c r="F224" s="16">
        <v>4.2374609696869028</v>
      </c>
    </row>
    <row r="226" spans="1:6">
      <c r="A226" s="16" t="s">
        <v>161</v>
      </c>
      <c r="B226" s="16">
        <v>10.994999999999999</v>
      </c>
      <c r="C226" s="16">
        <v>19.685000000000002</v>
      </c>
      <c r="D226" s="16">
        <v>8.6900000000000031</v>
      </c>
      <c r="E226" s="16">
        <v>-3.8132000799661512</v>
      </c>
      <c r="F226" s="16">
        <v>14.056836827148615</v>
      </c>
    </row>
    <row r="228" spans="1:6">
      <c r="A228" s="16" t="s">
        <v>162</v>
      </c>
      <c r="B228" s="16">
        <v>10.260000000000002</v>
      </c>
      <c r="C228" s="16">
        <v>21.13</v>
      </c>
      <c r="D228" s="16">
        <v>10.869999999999997</v>
      </c>
      <c r="E228" s="16">
        <v>-1.6332000799661568</v>
      </c>
      <c r="F228" s="16">
        <v>3.1020029964232383</v>
      </c>
    </row>
    <row r="230" spans="1:6">
      <c r="A230" s="16" t="s">
        <v>163</v>
      </c>
      <c r="B230" s="16">
        <v>10.44</v>
      </c>
      <c r="C230" s="16">
        <v>19.53</v>
      </c>
      <c r="D230" s="16">
        <v>9.0900000000000016</v>
      </c>
      <c r="E230" s="16">
        <v>-3.4132000799661526</v>
      </c>
      <c r="F230" s="16">
        <v>10.653090225821318</v>
      </c>
    </row>
    <row r="232" spans="1:6">
      <c r="A232" s="16" t="s">
        <v>164</v>
      </c>
      <c r="B232" s="16">
        <v>10.59</v>
      </c>
      <c r="C232" s="16">
        <v>21.03</v>
      </c>
      <c r="D232" s="16">
        <v>10.440000000000001</v>
      </c>
      <c r="E232" s="16">
        <v>-2.063200079966153</v>
      </c>
      <c r="F232" s="16">
        <v>4.1791225923193567</v>
      </c>
    </row>
    <row r="234" spans="1:6">
      <c r="A234" s="25" t="s">
        <v>149</v>
      </c>
    </row>
    <row r="235" spans="1:6">
      <c r="A235" s="25"/>
    </row>
    <row r="236" spans="1:6">
      <c r="B236" s="16" t="s">
        <v>150</v>
      </c>
      <c r="C236" s="16" t="s">
        <v>151</v>
      </c>
      <c r="D236" s="16" t="s">
        <v>14</v>
      </c>
      <c r="E236" s="16" t="s">
        <v>15</v>
      </c>
      <c r="F236" s="16" t="s">
        <v>123</v>
      </c>
    </row>
    <row r="237" spans="1:6">
      <c r="A237" s="16" t="s">
        <v>157</v>
      </c>
      <c r="B237" s="16">
        <v>16.057222708623669</v>
      </c>
      <c r="C237" s="16">
        <v>32.184613012051159</v>
      </c>
      <c r="D237" s="16">
        <v>16.127390303427489</v>
      </c>
      <c r="E237" s="16">
        <v>3.9498300282001964E-2</v>
      </c>
      <c r="F237" s="16">
        <v>0.97299324868656867</v>
      </c>
    </row>
    <row r="239" spans="1:6">
      <c r="A239" s="16" t="s">
        <v>158</v>
      </c>
      <c r="B239" s="16">
        <v>14.556758514621025</v>
      </c>
      <c r="C239" s="16">
        <v>31.096645289692276</v>
      </c>
      <c r="D239" s="16">
        <v>16.539886775071253</v>
      </c>
      <c r="E239" s="16">
        <v>0.45199477192576509</v>
      </c>
      <c r="F239" s="16">
        <v>0.73103137332492141</v>
      </c>
    </row>
    <row r="241" spans="1:6">
      <c r="A241" s="16" t="s">
        <v>159</v>
      </c>
      <c r="B241" s="16">
        <v>15.696269296886864</v>
      </c>
      <c r="C241" s="16">
        <v>31.292668227824592</v>
      </c>
      <c r="D241" s="16">
        <v>15.596398930937728</v>
      </c>
      <c r="E241" s="16">
        <v>-0.49149307220775995</v>
      </c>
      <c r="F241" s="16">
        <v>1.4058991145107953</v>
      </c>
    </row>
    <row r="243" spans="1:6">
      <c r="A243" s="16" t="s">
        <v>160</v>
      </c>
      <c r="B243" s="16">
        <v>10.855</v>
      </c>
      <c r="C243" s="16">
        <v>25.740000000000002</v>
      </c>
      <c r="D243" s="16">
        <v>14.885000000000002</v>
      </c>
      <c r="E243" s="16">
        <v>-1.2028920031454859</v>
      </c>
      <c r="F243" s="16">
        <v>2.3020066532470391</v>
      </c>
    </row>
    <row r="245" spans="1:6">
      <c r="A245" s="16" t="s">
        <v>161</v>
      </c>
      <c r="B245" s="16">
        <v>10.994999999999999</v>
      </c>
      <c r="C245" s="16">
        <v>25.009999999999998</v>
      </c>
      <c r="D245" s="16">
        <v>14.014999999999999</v>
      </c>
      <c r="E245" s="16">
        <v>-2.0728920031454887</v>
      </c>
      <c r="F245" s="16">
        <v>4.2072921567489496</v>
      </c>
    </row>
    <row r="247" spans="1:6">
      <c r="A247" s="16" t="s">
        <v>162</v>
      </c>
      <c r="B247" s="16">
        <v>11.094999999999999</v>
      </c>
      <c r="C247" s="16">
        <v>25.335000000000001</v>
      </c>
      <c r="D247" s="16">
        <v>14.240000000000002</v>
      </c>
      <c r="E247" s="16">
        <v>-1.8478920031454855</v>
      </c>
      <c r="F247" s="16">
        <v>3.5997382409078202</v>
      </c>
    </row>
    <row r="249" spans="1:6">
      <c r="A249" s="16" t="s">
        <v>163</v>
      </c>
      <c r="B249" s="16">
        <v>10.260000000000002</v>
      </c>
      <c r="C249" s="16">
        <v>24.99</v>
      </c>
      <c r="D249" s="16">
        <v>14.729999999999997</v>
      </c>
      <c r="E249" s="16">
        <v>-1.3578920031454906</v>
      </c>
      <c r="F249" s="16">
        <v>2.5631039730315295</v>
      </c>
    </row>
    <row r="251" spans="1:6">
      <c r="A251" s="16" t="s">
        <v>164</v>
      </c>
      <c r="B251" s="16">
        <v>10.44</v>
      </c>
      <c r="C251" s="16">
        <v>25.060000000000002</v>
      </c>
      <c r="D251" s="16">
        <v>14.620000000000003</v>
      </c>
      <c r="E251" s="16">
        <v>-1.4678920031454847</v>
      </c>
      <c r="F251" s="16">
        <v>2.7661741807922966</v>
      </c>
    </row>
    <row r="253" spans="1:6">
      <c r="A253" s="16" t="s">
        <v>165</v>
      </c>
      <c r="B253" s="16">
        <v>10.59</v>
      </c>
      <c r="C253" s="16">
        <v>24.880000000000003</v>
      </c>
      <c r="D253" s="16">
        <v>14.290000000000003</v>
      </c>
      <c r="E253" s="16">
        <v>-1.7978920031454848</v>
      </c>
      <c r="F253" s="16">
        <v>3.4771179415128795</v>
      </c>
    </row>
    <row r="255" spans="1:6">
      <c r="A255" s="25" t="s">
        <v>183</v>
      </c>
    </row>
    <row r="257" spans="1:5">
      <c r="B257" t="s">
        <v>151</v>
      </c>
      <c r="C257" t="s">
        <v>12</v>
      </c>
      <c r="D257"/>
      <c r="E257"/>
    </row>
    <row r="258" spans="1:5">
      <c r="A258" s="16" t="s">
        <v>114</v>
      </c>
      <c r="B258" s="24">
        <v>5812</v>
      </c>
      <c r="C258" s="24">
        <v>99.32</v>
      </c>
      <c r="D258" s="24">
        <f>B258/C258</f>
        <v>58.517921868707212</v>
      </c>
      <c r="E258" s="24">
        <f>AVERAGE(D258:D259)</f>
        <v>52.475887803704467</v>
      </c>
    </row>
    <row r="259" spans="1:5">
      <c r="B259" s="24">
        <v>5651</v>
      </c>
      <c r="C259" s="24">
        <v>121.7</v>
      </c>
      <c r="D259" s="24">
        <f t="shared" ref="D259:D277" si="31">B259/C259</f>
        <v>46.433853738701721</v>
      </c>
      <c r="E259"/>
    </row>
    <row r="260" spans="1:5">
      <c r="A260" s="16" t="s">
        <v>114</v>
      </c>
      <c r="B260" s="24">
        <v>7034</v>
      </c>
      <c r="C260" s="24">
        <v>112.1</v>
      </c>
      <c r="D260" s="24">
        <f t="shared" si="31"/>
        <v>62.747546833184657</v>
      </c>
      <c r="E260" s="24">
        <f>AVERAGE(D260:D261)</f>
        <v>83.096348212603203</v>
      </c>
    </row>
    <row r="261" spans="1:5">
      <c r="B261" s="24">
        <v>11410</v>
      </c>
      <c r="C261" s="24">
        <v>110.3</v>
      </c>
      <c r="D261" s="24">
        <f t="shared" si="31"/>
        <v>103.44514959202176</v>
      </c>
      <c r="E261"/>
    </row>
    <row r="262" spans="1:5">
      <c r="A262" s="16" t="s">
        <v>114</v>
      </c>
      <c r="B262" s="24">
        <v>16440</v>
      </c>
      <c r="C262" s="24">
        <v>180.1</v>
      </c>
      <c r="D262" s="24">
        <f t="shared" si="31"/>
        <v>91.282620766240981</v>
      </c>
      <c r="E262" s="24">
        <f>AVERAGE(D262:D263)</f>
        <v>78.02554067098032</v>
      </c>
    </row>
    <row r="263" spans="1:5">
      <c r="B263" s="24">
        <v>10350</v>
      </c>
      <c r="C263" s="24">
        <v>159.80000000000001</v>
      </c>
      <c r="D263" s="24">
        <f t="shared" si="31"/>
        <v>64.768460575719644</v>
      </c>
      <c r="E263"/>
    </row>
    <row r="264" spans="1:5">
      <c r="A264" s="16" t="s">
        <v>114</v>
      </c>
      <c r="B264" s="24">
        <v>7464</v>
      </c>
      <c r="C264" s="24">
        <v>156.80000000000001</v>
      </c>
      <c r="D264" s="24">
        <f t="shared" si="31"/>
        <v>47.602040816326529</v>
      </c>
      <c r="E264" s="24">
        <f>AVERAGE(D264:D265)</f>
        <v>71.688998127488659</v>
      </c>
    </row>
    <row r="265" spans="1:5">
      <c r="B265" s="24">
        <v>6190</v>
      </c>
      <c r="C265" s="24">
        <v>64.63</v>
      </c>
      <c r="D265" s="24">
        <f t="shared" si="31"/>
        <v>95.775955438650783</v>
      </c>
      <c r="E265"/>
    </row>
    <row r="266" spans="1:5">
      <c r="A266" s="16" t="s">
        <v>114</v>
      </c>
      <c r="B266" s="24">
        <v>6980</v>
      </c>
      <c r="C266" s="24">
        <v>91.49</v>
      </c>
      <c r="D266" s="24">
        <f t="shared" si="31"/>
        <v>76.292490982621061</v>
      </c>
      <c r="E266" s="24">
        <f>AVERAGE(D266:D267)</f>
        <v>94.698921786977479</v>
      </c>
    </row>
    <row r="267" spans="1:5">
      <c r="B267" s="24">
        <v>10650</v>
      </c>
      <c r="C267" s="24">
        <v>94.16</v>
      </c>
      <c r="D267" s="24">
        <f t="shared" si="31"/>
        <v>113.1053525913339</v>
      </c>
      <c r="E267"/>
    </row>
    <row r="268" spans="1:5">
      <c r="A268" s="16" t="s">
        <v>125</v>
      </c>
      <c r="B268" s="24">
        <v>6681</v>
      </c>
      <c r="C268" s="24">
        <v>121.4</v>
      </c>
      <c r="D268" s="24">
        <f t="shared" si="31"/>
        <v>55.032948929159801</v>
      </c>
      <c r="E268" s="37">
        <f>AVERAGE(D268:D269)</f>
        <v>42.935921557048914</v>
      </c>
    </row>
    <row r="269" spans="1:5">
      <c r="B269" s="24">
        <v>3235</v>
      </c>
      <c r="C269" s="24">
        <v>104.9</v>
      </c>
      <c r="D269" s="24">
        <f t="shared" si="31"/>
        <v>30.838894184938034</v>
      </c>
      <c r="E269"/>
    </row>
    <row r="270" spans="1:5">
      <c r="A270" s="16" t="s">
        <v>125</v>
      </c>
      <c r="B270" s="24">
        <v>5220</v>
      </c>
      <c r="C270" s="24">
        <v>189.4</v>
      </c>
      <c r="D270" s="24">
        <f t="shared" si="31"/>
        <v>27.560718057022175</v>
      </c>
      <c r="E270" s="37">
        <f>AVERAGE(D270:D271)</f>
        <v>30.509918776938761</v>
      </c>
    </row>
    <row r="271" spans="1:5">
      <c r="B271" s="24">
        <v>4256</v>
      </c>
      <c r="C271" s="24">
        <v>127.2</v>
      </c>
      <c r="D271" s="24">
        <f t="shared" si="31"/>
        <v>33.459119496855344</v>
      </c>
      <c r="E271"/>
    </row>
    <row r="272" spans="1:5">
      <c r="A272" s="16" t="s">
        <v>125</v>
      </c>
      <c r="B272" s="24">
        <v>7045</v>
      </c>
      <c r="C272" s="24">
        <v>208</v>
      </c>
      <c r="D272" s="24">
        <f t="shared" si="31"/>
        <v>33.870192307692307</v>
      </c>
      <c r="E272" s="37">
        <f>AVERAGE(D272:D273)</f>
        <v>57.322568300417089</v>
      </c>
    </row>
    <row r="273" spans="1:5">
      <c r="B273" s="24">
        <v>6525</v>
      </c>
      <c r="C273" s="24">
        <v>80.78</v>
      </c>
      <c r="D273" s="24">
        <f t="shared" si="31"/>
        <v>80.774944293141871</v>
      </c>
      <c r="E273"/>
    </row>
    <row r="274" spans="1:5">
      <c r="A274" s="16" t="s">
        <v>125</v>
      </c>
      <c r="B274" s="24">
        <v>5684</v>
      </c>
      <c r="C274" s="24">
        <v>115.3</v>
      </c>
      <c r="D274" s="24">
        <f t="shared" si="31"/>
        <v>49.297484822202954</v>
      </c>
      <c r="E274" s="37">
        <f>AVERAGE(D274)</f>
        <v>49.297484822202954</v>
      </c>
    </row>
    <row r="275" spans="1:5">
      <c r="B275" s="24">
        <v>13970</v>
      </c>
      <c r="C275" s="24">
        <v>122.3</v>
      </c>
      <c r="D275" s="38">
        <f t="shared" si="31"/>
        <v>114.227309893704</v>
      </c>
      <c r="E275"/>
    </row>
    <row r="276" spans="1:5">
      <c r="A276" s="16" t="s">
        <v>125</v>
      </c>
      <c r="B276" s="24">
        <v>7161</v>
      </c>
      <c r="C276" s="24">
        <v>112.8</v>
      </c>
      <c r="D276" s="24">
        <f t="shared" si="31"/>
        <v>63.484042553191493</v>
      </c>
      <c r="E276" s="37">
        <f>AVERAGE(D276)</f>
        <v>63.484042553191493</v>
      </c>
    </row>
    <row r="277" spans="1:5">
      <c r="B277" s="24">
        <v>8308</v>
      </c>
      <c r="C277" s="24">
        <v>82.1</v>
      </c>
      <c r="D277" s="38">
        <f t="shared" si="31"/>
        <v>101.19366626065774</v>
      </c>
      <c r="E277"/>
    </row>
    <row r="284" spans="1:5">
      <c r="A284" s="27" t="s">
        <v>184</v>
      </c>
    </row>
    <row r="286" spans="1:5">
      <c r="B286" t="s">
        <v>153</v>
      </c>
      <c r="C286"/>
      <c r="D286"/>
      <c r="E286"/>
    </row>
    <row r="287" spans="1:5">
      <c r="A287" s="16" t="s">
        <v>114</v>
      </c>
      <c r="B287" s="24">
        <v>311.3</v>
      </c>
      <c r="C287" s="24">
        <v>99.32</v>
      </c>
      <c r="D287" s="24">
        <f>B287/C287</f>
        <v>3.1343133306484097</v>
      </c>
      <c r="E287" s="24">
        <f>AVERAGE(D287:D288)</f>
        <v>2.8202380129002114</v>
      </c>
    </row>
    <row r="288" spans="1:5">
      <c r="B288" s="24">
        <v>305</v>
      </c>
      <c r="C288" s="24">
        <v>121.7</v>
      </c>
      <c r="D288" s="24">
        <f t="shared" ref="D288:D306" si="32">B288/C288</f>
        <v>2.5061626951520131</v>
      </c>
      <c r="E288"/>
    </row>
    <row r="289" spans="1:5">
      <c r="A289" s="16" t="s">
        <v>114</v>
      </c>
      <c r="B289" s="24">
        <v>305.7</v>
      </c>
      <c r="C289" s="24">
        <v>112.1</v>
      </c>
      <c r="D289" s="24">
        <f t="shared" si="32"/>
        <v>2.7270294380017841</v>
      </c>
      <c r="E289" s="24">
        <f>AVERAGE(D289:D290)</f>
        <v>2.6359535222647179</v>
      </c>
    </row>
    <row r="290" spans="1:5">
      <c r="B290" s="24">
        <v>280.7</v>
      </c>
      <c r="C290" s="24">
        <v>110.3</v>
      </c>
      <c r="D290" s="24">
        <f t="shared" si="32"/>
        <v>2.5448776065276517</v>
      </c>
      <c r="E290"/>
    </row>
    <row r="291" spans="1:5">
      <c r="A291" s="16" t="s">
        <v>114</v>
      </c>
      <c r="B291" s="24">
        <v>518.20000000000005</v>
      </c>
      <c r="C291" s="24">
        <v>180.1</v>
      </c>
      <c r="D291" s="24">
        <f t="shared" si="32"/>
        <v>2.8772903942254309</v>
      </c>
      <c r="E291" s="24">
        <f>AVERAGE(D291:D292)</f>
        <v>2.8726251720814262</v>
      </c>
    </row>
    <row r="292" spans="1:5">
      <c r="B292" s="24">
        <v>458.3</v>
      </c>
      <c r="C292" s="24">
        <v>159.80000000000001</v>
      </c>
      <c r="D292" s="24">
        <f t="shared" si="32"/>
        <v>2.8679599499374215</v>
      </c>
      <c r="E292"/>
    </row>
    <row r="293" spans="1:5">
      <c r="A293" s="16" t="s">
        <v>114</v>
      </c>
      <c r="B293" s="24">
        <v>290.10000000000002</v>
      </c>
      <c r="C293" s="24">
        <v>156.80000000000001</v>
      </c>
      <c r="D293" s="24">
        <f t="shared" si="32"/>
        <v>1.8501275510204083</v>
      </c>
      <c r="E293" s="24">
        <f>AVERAGE(D293:D294)</f>
        <v>3.4161669783571793</v>
      </c>
    </row>
    <row r="294" spans="1:5">
      <c r="B294" s="24">
        <v>322</v>
      </c>
      <c r="C294" s="24">
        <v>64.63</v>
      </c>
      <c r="D294" s="24">
        <f t="shared" si="32"/>
        <v>4.9822064056939501</v>
      </c>
      <c r="E294"/>
    </row>
    <row r="295" spans="1:5">
      <c r="A295" s="16" t="s">
        <v>114</v>
      </c>
      <c r="B295" s="24">
        <v>500.3</v>
      </c>
      <c r="C295" s="24">
        <v>91.49</v>
      </c>
      <c r="D295" s="24">
        <f t="shared" si="32"/>
        <v>5.4683571975079248</v>
      </c>
      <c r="E295" s="24">
        <f>AVERAGE(D295:D296)</f>
        <v>4.5300579530445315</v>
      </c>
    </row>
    <row r="296" spans="1:5">
      <c r="B296" s="24">
        <v>338.2</v>
      </c>
      <c r="C296" s="24">
        <v>94.16</v>
      </c>
      <c r="D296" s="24">
        <f t="shared" si="32"/>
        <v>3.5917587085811387</v>
      </c>
      <c r="E296"/>
    </row>
    <row r="297" spans="1:5">
      <c r="A297" s="16" t="s">
        <v>125</v>
      </c>
      <c r="B297" s="24">
        <v>285.3</v>
      </c>
      <c r="C297" s="24">
        <v>121.4</v>
      </c>
      <c r="D297" s="24">
        <f t="shared" si="32"/>
        <v>2.3500823723228996</v>
      </c>
      <c r="E297" s="37">
        <f>AVERAGE(D297:D298)</f>
        <v>2.4586446180012973</v>
      </c>
    </row>
    <row r="298" spans="1:5">
      <c r="B298" s="24">
        <v>269.3</v>
      </c>
      <c r="C298" s="24">
        <v>104.9</v>
      </c>
      <c r="D298" s="24">
        <f t="shared" si="32"/>
        <v>2.567206863679695</v>
      </c>
      <c r="E298"/>
    </row>
    <row r="299" spans="1:5">
      <c r="A299" s="16" t="s">
        <v>125</v>
      </c>
      <c r="B299" s="24">
        <v>220.1</v>
      </c>
      <c r="C299" s="24">
        <v>189.4</v>
      </c>
      <c r="D299" s="24">
        <f t="shared" si="32"/>
        <v>1.1620908130939809</v>
      </c>
      <c r="E299" s="37">
        <f>AVERAGE(D299:D300)</f>
        <v>1.2999919474274937</v>
      </c>
    </row>
    <row r="300" spans="1:5">
      <c r="B300" s="24">
        <v>182.9</v>
      </c>
      <c r="C300" s="24">
        <v>127.2</v>
      </c>
      <c r="D300" s="24">
        <f t="shared" si="32"/>
        <v>1.4378930817610063</v>
      </c>
      <c r="E300"/>
    </row>
    <row r="301" spans="1:5">
      <c r="A301" s="16" t="s">
        <v>125</v>
      </c>
      <c r="B301" s="24">
        <v>383.3</v>
      </c>
      <c r="C301" s="24">
        <v>208</v>
      </c>
      <c r="D301" s="24">
        <f t="shared" si="32"/>
        <v>1.8427884615384615</v>
      </c>
      <c r="E301" s="37">
        <f>AVERAGE(D301:D302)</f>
        <v>2.6117878925667055</v>
      </c>
    </row>
    <row r="302" spans="1:5">
      <c r="B302" s="24">
        <v>273.10000000000002</v>
      </c>
      <c r="C302" s="24">
        <v>80.78</v>
      </c>
      <c r="D302" s="24">
        <f t="shared" si="32"/>
        <v>3.3807873235949493</v>
      </c>
      <c r="E302"/>
    </row>
    <row r="303" spans="1:5">
      <c r="A303" s="16" t="s">
        <v>125</v>
      </c>
      <c r="B303" s="24">
        <v>216.7</v>
      </c>
      <c r="C303" s="24">
        <v>115.3</v>
      </c>
      <c r="D303" s="24">
        <f t="shared" si="32"/>
        <v>1.8794449262792714</v>
      </c>
      <c r="E303" s="37">
        <f>AVERAGE(D303:D304)</f>
        <v>2.2451190289613856</v>
      </c>
    </row>
    <row r="304" spans="1:5">
      <c r="B304" s="24">
        <v>319.3</v>
      </c>
      <c r="C304" s="24">
        <v>122.3</v>
      </c>
      <c r="D304" s="24">
        <f t="shared" si="32"/>
        <v>2.6107931316434998</v>
      </c>
      <c r="E304"/>
    </row>
    <row r="305" spans="1:5">
      <c r="A305" s="16" t="s">
        <v>125</v>
      </c>
      <c r="B305" s="24">
        <v>282</v>
      </c>
      <c r="C305" s="24">
        <v>112.8</v>
      </c>
      <c r="D305" s="24">
        <f t="shared" si="32"/>
        <v>2.5</v>
      </c>
      <c r="E305" s="37">
        <f>AVERAGE(D305:D306)</f>
        <v>2.234774665042631</v>
      </c>
    </row>
    <row r="306" spans="1:5">
      <c r="B306" s="24">
        <v>161.69999999999999</v>
      </c>
      <c r="C306" s="24">
        <v>82.1</v>
      </c>
      <c r="D306" s="24">
        <f t="shared" si="32"/>
        <v>1.9695493300852618</v>
      </c>
      <c r="E306"/>
    </row>
  </sheetData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J39" sqref="J39"/>
    </sheetView>
  </sheetViews>
  <sheetFormatPr baseColWidth="10" defaultRowHeight="13" x14ac:dyDescent="0"/>
  <sheetData>
    <row r="1" spans="1:8" ht="15">
      <c r="A1" s="13" t="s">
        <v>1</v>
      </c>
    </row>
    <row r="3" spans="1:8">
      <c r="A3" s="27" t="s">
        <v>113</v>
      </c>
    </row>
    <row r="7" spans="1:8">
      <c r="B7" t="s">
        <v>115</v>
      </c>
      <c r="C7" t="s">
        <v>116</v>
      </c>
      <c r="E7" t="s">
        <v>117</v>
      </c>
      <c r="F7" t="s">
        <v>118</v>
      </c>
    </row>
    <row r="10" spans="1:8">
      <c r="H10" t="s">
        <v>107</v>
      </c>
    </row>
    <row r="16" spans="1:8">
      <c r="H16" t="s">
        <v>120</v>
      </c>
    </row>
    <row r="21" spans="1:5">
      <c r="A21" t="s">
        <v>122</v>
      </c>
    </row>
    <row r="23" spans="1:5">
      <c r="C23" t="s">
        <v>123</v>
      </c>
      <c r="D23" t="s">
        <v>119</v>
      </c>
    </row>
    <row r="24" spans="1:5">
      <c r="A24" t="s">
        <v>114</v>
      </c>
      <c r="B24">
        <v>1</v>
      </c>
      <c r="C24">
        <v>3252.4969999999998</v>
      </c>
      <c r="D24">
        <v>836.33500000000004</v>
      </c>
      <c r="E24">
        <v>3.8889882642720925</v>
      </c>
    </row>
    <row r="25" spans="1:5">
      <c r="B25">
        <v>2</v>
      </c>
      <c r="C25">
        <v>4326.9120000000003</v>
      </c>
      <c r="D25">
        <v>1386.1130000000001</v>
      </c>
      <c r="E25">
        <v>3.1216156258544578</v>
      </c>
    </row>
    <row r="26" spans="1:5">
      <c r="B26">
        <v>3</v>
      </c>
      <c r="C26">
        <v>3425.0329999999999</v>
      </c>
      <c r="D26">
        <v>1215.8699999999999</v>
      </c>
      <c r="E26">
        <v>2.81694013340242</v>
      </c>
    </row>
    <row r="27" spans="1:5">
      <c r="A27" t="s">
        <v>124</v>
      </c>
      <c r="B27">
        <v>4</v>
      </c>
      <c r="C27">
        <v>5277.2049999999999</v>
      </c>
      <c r="D27">
        <v>1299.4559999999999</v>
      </c>
      <c r="E27">
        <v>4.0610878706166265</v>
      </c>
    </row>
    <row r="28" spans="1:5">
      <c r="B28">
        <v>5</v>
      </c>
      <c r="C28">
        <v>5787.9830000000002</v>
      </c>
      <c r="D28">
        <v>957.28399999999999</v>
      </c>
      <c r="E28">
        <v>6.0462548209308844</v>
      </c>
    </row>
    <row r="29" spans="1:5">
      <c r="B29">
        <v>6</v>
      </c>
      <c r="C29">
        <v>4144.2550000000001</v>
      </c>
      <c r="D29">
        <v>1010</v>
      </c>
      <c r="E29">
        <v>4.1032227722772276</v>
      </c>
    </row>
    <row r="30" spans="1:5">
      <c r="A30" t="s">
        <v>125</v>
      </c>
      <c r="B30">
        <v>7</v>
      </c>
      <c r="C30">
        <v>3893.2550000000001</v>
      </c>
      <c r="D30">
        <v>1650</v>
      </c>
      <c r="E30">
        <v>2.3595484848484838</v>
      </c>
    </row>
    <row r="31" spans="1:5">
      <c r="B31">
        <v>8</v>
      </c>
      <c r="C31">
        <v>3321.4259999999999</v>
      </c>
      <c r="D31">
        <v>2733.5770000000002</v>
      </c>
      <c r="E31">
        <v>1.2150475366159432</v>
      </c>
    </row>
    <row r="32" spans="1:5">
      <c r="B32">
        <v>9</v>
      </c>
      <c r="C32">
        <v>2942.8910000000001</v>
      </c>
      <c r="D32">
        <v>1670.1130000000001</v>
      </c>
      <c r="E32">
        <v>1.7620909483370293</v>
      </c>
    </row>
    <row r="33" spans="1:6">
      <c r="A33" t="s">
        <v>126</v>
      </c>
      <c r="B33">
        <v>10</v>
      </c>
      <c r="C33">
        <v>4608.3760000000002</v>
      </c>
      <c r="D33">
        <v>1500</v>
      </c>
      <c r="E33">
        <v>3.0722506666666667</v>
      </c>
    </row>
    <row r="34" spans="1:6">
      <c r="B34">
        <v>11</v>
      </c>
      <c r="C34">
        <v>2940.6689999999999</v>
      </c>
      <c r="D34">
        <v>2564.87</v>
      </c>
      <c r="E34">
        <v>1.1465177572352592</v>
      </c>
    </row>
    <row r="35" spans="1:6">
      <c r="B35">
        <v>12</v>
      </c>
      <c r="C35">
        <v>2193.7190000000001</v>
      </c>
      <c r="D35">
        <v>1353.2840000000001</v>
      </c>
      <c r="E35">
        <v>1.6210337224115561</v>
      </c>
    </row>
    <row r="38" spans="1:6">
      <c r="A38" s="27" t="s">
        <v>75</v>
      </c>
    </row>
    <row r="42" spans="1:6">
      <c r="B42" t="s">
        <v>76</v>
      </c>
      <c r="C42" t="s">
        <v>77</v>
      </c>
      <c r="D42" t="s">
        <v>78</v>
      </c>
      <c r="F42" t="s">
        <v>79</v>
      </c>
    </row>
    <row r="57" spans="1:5">
      <c r="A57" t="s">
        <v>121</v>
      </c>
    </row>
    <row r="59" spans="1:5">
      <c r="B59" t="s">
        <v>87</v>
      </c>
      <c r="D59" t="s">
        <v>80</v>
      </c>
    </row>
    <row r="60" spans="1:5">
      <c r="A60" t="s">
        <v>81</v>
      </c>
      <c r="B60">
        <v>3261.1129999999998</v>
      </c>
      <c r="C60">
        <v>1</v>
      </c>
      <c r="D60">
        <v>2063.799</v>
      </c>
      <c r="E60">
        <f>B60/D60</f>
        <v>1.5801504894614251</v>
      </c>
    </row>
    <row r="61" spans="1:5">
      <c r="A61" t="s">
        <v>82</v>
      </c>
      <c r="B61">
        <v>3468.9409999999998</v>
      </c>
      <c r="C61">
        <v>2</v>
      </c>
      <c r="D61">
        <v>2255.5059999999999</v>
      </c>
      <c r="E61">
        <f t="shared" ref="E61:E71" si="0">B61/D61</f>
        <v>1.5379879282076838</v>
      </c>
    </row>
    <row r="62" spans="1:5">
      <c r="A62" t="s">
        <v>81</v>
      </c>
      <c r="B62">
        <v>2648.82</v>
      </c>
      <c r="C62">
        <v>3</v>
      </c>
      <c r="D62">
        <v>1956.6780000000001</v>
      </c>
      <c r="E62">
        <f t="shared" si="0"/>
        <v>1.3537332151738815</v>
      </c>
    </row>
    <row r="63" spans="1:5">
      <c r="A63" t="s">
        <v>83</v>
      </c>
      <c r="B63">
        <v>1689.163</v>
      </c>
      <c r="C63">
        <v>4</v>
      </c>
      <c r="D63">
        <v>1802.971</v>
      </c>
      <c r="E63">
        <f t="shared" si="0"/>
        <v>0.93687752049256479</v>
      </c>
    </row>
    <row r="64" spans="1:5">
      <c r="A64" t="s">
        <v>83</v>
      </c>
      <c r="B64">
        <v>1868.163</v>
      </c>
      <c r="C64">
        <v>5</v>
      </c>
      <c r="D64">
        <v>2221.0920000000001</v>
      </c>
      <c r="E64">
        <f t="shared" si="0"/>
        <v>0.84110113403677111</v>
      </c>
    </row>
    <row r="65" spans="1:5">
      <c r="A65" t="s">
        <v>83</v>
      </c>
      <c r="B65">
        <v>2274.2840000000001</v>
      </c>
      <c r="C65">
        <v>6</v>
      </c>
      <c r="D65">
        <v>2473.5059999999999</v>
      </c>
      <c r="E65">
        <f t="shared" si="0"/>
        <v>0.91945764433156829</v>
      </c>
    </row>
    <row r="66" spans="1:5">
      <c r="A66" t="s">
        <v>84</v>
      </c>
      <c r="B66">
        <v>3070.6480000000001</v>
      </c>
      <c r="C66">
        <v>7</v>
      </c>
      <c r="D66">
        <v>2641.2130000000002</v>
      </c>
      <c r="E66">
        <f t="shared" si="0"/>
        <v>1.1625900675182199</v>
      </c>
    </row>
    <row r="67" spans="1:5">
      <c r="A67" t="s">
        <v>84</v>
      </c>
      <c r="B67">
        <v>3021.6979999999999</v>
      </c>
      <c r="C67">
        <v>8</v>
      </c>
      <c r="D67">
        <v>2897.4560000000001</v>
      </c>
      <c r="E67">
        <f t="shared" si="0"/>
        <v>1.0428796847993549</v>
      </c>
    </row>
    <row r="68" spans="1:5">
      <c r="A68" t="s">
        <v>84</v>
      </c>
      <c r="B68">
        <v>3506.6979999999999</v>
      </c>
      <c r="C68">
        <v>9</v>
      </c>
      <c r="D68">
        <v>2827.7489999999998</v>
      </c>
      <c r="E68">
        <f t="shared" si="0"/>
        <v>1.240102286306175</v>
      </c>
    </row>
    <row r="69" spans="1:5">
      <c r="A69" t="s">
        <v>85</v>
      </c>
      <c r="B69">
        <v>4954.8909999999996</v>
      </c>
      <c r="C69">
        <v>10</v>
      </c>
      <c r="D69">
        <v>2522.335</v>
      </c>
      <c r="E69">
        <f t="shared" si="0"/>
        <v>1.9644063932824147</v>
      </c>
    </row>
    <row r="70" spans="1:5">
      <c r="A70" t="s">
        <v>86</v>
      </c>
      <c r="B70">
        <v>5063.4769999999999</v>
      </c>
      <c r="C70">
        <v>11</v>
      </c>
      <c r="D70">
        <v>2783.7489999999998</v>
      </c>
      <c r="E70">
        <f t="shared" si="0"/>
        <v>1.8189416502709117</v>
      </c>
    </row>
    <row r="71" spans="1:5">
      <c r="A71" t="s">
        <v>86</v>
      </c>
      <c r="B71">
        <v>4438.3549999999996</v>
      </c>
      <c r="C71">
        <v>12</v>
      </c>
      <c r="D71">
        <v>2154.4560000000001</v>
      </c>
      <c r="E71">
        <f t="shared" si="0"/>
        <v>2.0600815240599015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TPH activity</vt:lpstr>
      <vt:lpstr>Serotonin content</vt:lpstr>
      <vt:lpstr>qPCR</vt:lpstr>
      <vt:lpstr>WB</vt:lpstr>
    </vt:vector>
  </TitlesOfParts>
  <Company>_x000e_INSERM UMRS872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blondeau</dc:creator>
  <cp:lastModifiedBy>bertrand blondeau</cp:lastModifiedBy>
  <dcterms:created xsi:type="dcterms:W3CDTF">2015-09-15T15:35:08Z</dcterms:created>
  <dcterms:modified xsi:type="dcterms:W3CDTF">2016-01-12T16:15:49Z</dcterms:modified>
</cp:coreProperties>
</file>