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audius Ronke\Desktop\Dropbox\Dr.-Arbeit\Veröffentlichung\Submission after major revision\Files to be uploaded\"/>
    </mc:Choice>
  </mc:AlternateContent>
  <bookViews>
    <workbookView xWindow="930" yWindow="0" windowWidth="19560" windowHeight="7965"/>
  </bookViews>
  <sheets>
    <sheet name="All biomarker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E52" i="1"/>
  <c r="F44" i="1"/>
  <c r="E44" i="1"/>
  <c r="F4" i="1"/>
  <c r="F62" i="1" s="1"/>
  <c r="E4" i="1"/>
  <c r="F10" i="1"/>
  <c r="E10" i="1"/>
  <c r="F18" i="1"/>
  <c r="E18" i="1"/>
  <c r="F22" i="1"/>
  <c r="E22" i="1"/>
  <c r="F26" i="1"/>
  <c r="E26" i="1"/>
  <c r="F40" i="1"/>
  <c r="E40" i="1"/>
  <c r="F30" i="1"/>
  <c r="E30" i="1"/>
  <c r="F33" i="1"/>
  <c r="E33" i="1"/>
  <c r="F65" i="1"/>
  <c r="E63" i="1"/>
  <c r="E65" i="1"/>
  <c r="E62" i="1"/>
  <c r="E64" i="1"/>
  <c r="F64" i="1"/>
  <c r="F63" i="1" l="1"/>
</calcChain>
</file>

<file path=xl/sharedStrings.xml><?xml version="1.0" encoding="utf-8"?>
<sst xmlns="http://schemas.openxmlformats.org/spreadsheetml/2006/main" count="267" uniqueCount="210">
  <si>
    <t>Protein</t>
  </si>
  <si>
    <t>LDHA</t>
  </si>
  <si>
    <t>LDHB</t>
  </si>
  <si>
    <t>LDHC</t>
  </si>
  <si>
    <t>Albumin</t>
  </si>
  <si>
    <t>ALB</t>
  </si>
  <si>
    <t>% identity</t>
  </si>
  <si>
    <t>GPT1</t>
  </si>
  <si>
    <t>GPT2</t>
  </si>
  <si>
    <t>APOA1</t>
  </si>
  <si>
    <t>APOB</t>
  </si>
  <si>
    <t>GOT1</t>
  </si>
  <si>
    <t>GOT2</t>
  </si>
  <si>
    <t>Bilirubin</t>
  </si>
  <si>
    <t>BCHE</t>
  </si>
  <si>
    <t>Colloid-osmotic pressure</t>
  </si>
  <si>
    <t>C-reactive protein</t>
  </si>
  <si>
    <t>CKB</t>
  </si>
  <si>
    <t>CKM</t>
  </si>
  <si>
    <t>Ferritin</t>
  </si>
  <si>
    <t>FTL</t>
  </si>
  <si>
    <t>FTH1</t>
  </si>
  <si>
    <t>H2QZJ9_PANTR</t>
  </si>
  <si>
    <t>Folate</t>
  </si>
  <si>
    <t>GGT1</t>
  </si>
  <si>
    <t>GGT2</t>
  </si>
  <si>
    <t>Glucose</t>
  </si>
  <si>
    <t>GLUD1</t>
  </si>
  <si>
    <t>GLUD2</t>
  </si>
  <si>
    <t>NP_005300.1</t>
  </si>
  <si>
    <t>XP_001093616.1</t>
  </si>
  <si>
    <t>NP_597700.1</t>
  </si>
  <si>
    <t>XP_001113757.2</t>
  </si>
  <si>
    <t>NP_000468.1</t>
  </si>
  <si>
    <t>XP_517233.3</t>
  </si>
  <si>
    <t>XP_001103956.1</t>
  </si>
  <si>
    <t>NP_000030.1</t>
  </si>
  <si>
    <t>XP_001153383.1</t>
  </si>
  <si>
    <t>NP_000375.2</t>
  </si>
  <si>
    <t>XP_515323.2</t>
  </si>
  <si>
    <t>   </t>
  </si>
  <si>
    <t>XP_001097500.1</t>
  </si>
  <si>
    <t>NP_002070.1</t>
  </si>
  <si>
    <t>NP_001092011.1</t>
  </si>
  <si>
    <t>NP_002071.2</t>
  </si>
  <si>
    <t>XP_523381.2</t>
  </si>
  <si>
    <t>XP_001103601.1</t>
  </si>
  <si>
    <t>NP_000046.1</t>
  </si>
  <si>
    <t>XP_516857.2</t>
  </si>
  <si>
    <t>XP_002808379.1</t>
  </si>
  <si>
    <t>NP_000558.2</t>
  </si>
  <si>
    <t>XP_001170732.2</t>
  </si>
  <si>
    <t>NP_001814.2</t>
  </si>
  <si>
    <t>XP_510185.3</t>
  </si>
  <si>
    <t>XP_001112108.1</t>
  </si>
  <si>
    <t>NP_001815.2</t>
  </si>
  <si>
    <t>XP_001163660.2</t>
  </si>
  <si>
    <t>NP_000137.2</t>
  </si>
  <si>
    <t>XP_001155938.2</t>
  </si>
  <si>
    <t>XP_002801381.1</t>
  </si>
  <si>
    <t>NP_002023.2</t>
  </si>
  <si>
    <t>XP_001140124.2</t>
  </si>
  <si>
    <t>XP_002799572.1</t>
  </si>
  <si>
    <t>NP_001027536.1</t>
  </si>
  <si>
    <t>XP_001171042.1</t>
  </si>
  <si>
    <t>XP_001093671.1</t>
  </si>
  <si>
    <t>XP_001129377.1</t>
  </si>
  <si>
    <t>XP_001090518.1</t>
  </si>
  <si>
    <t>NP_005262.1</t>
  </si>
  <si>
    <t>  </t>
  </si>
  <si>
    <t>XP_001137904.1</t>
  </si>
  <si>
    <t>XP_002805686.1</t>
  </si>
  <si>
    <t>NP_036216.2</t>
  </si>
  <si>
    <t>NP_001009004.1</t>
  </si>
  <si>
    <t>XP_002805925.1</t>
  </si>
  <si>
    <t>NP_001158886.1</t>
  </si>
  <si>
    <t>NP_001029268.1</t>
  </si>
  <si>
    <t>XP_001084747.1</t>
  </si>
  <si>
    <t>NP_001167568.1</t>
  </si>
  <si>
    <t>NP_001092031.1</t>
  </si>
  <si>
    <t>XP_001081996.1</t>
  </si>
  <si>
    <t>NP_002292.1</t>
  </si>
  <si>
    <t>XP_003312994.1</t>
  </si>
  <si>
    <t>XP_001082436.2</t>
  </si>
  <si>
    <t>Lipase</t>
  </si>
  <si>
    <t>NP_000927.1</t>
  </si>
  <si>
    <t>XP_001151144.1</t>
  </si>
  <si>
    <t>XP_001095070.1</t>
  </si>
  <si>
    <t>LPA</t>
  </si>
  <si>
    <t>NP_005568.2</t>
  </si>
  <si>
    <t>XP_518843.3</t>
  </si>
  <si>
    <t>XP_001098061.2</t>
  </si>
  <si>
    <t>NTProBNP</t>
  </si>
  <si>
    <t>NP_002512.1</t>
  </si>
  <si>
    <t>XP_525186.2</t>
  </si>
  <si>
    <t>XP_001115574.2</t>
  </si>
  <si>
    <t>Phosphate</t>
  </si>
  <si>
    <t>NP_000726.1</t>
  </si>
  <si>
    <t>XP_001153293.1</t>
  </si>
  <si>
    <t>XP_001090917.1</t>
  </si>
  <si>
    <t>CGA</t>
  </si>
  <si>
    <t>TSHB</t>
  </si>
  <si>
    <t>NP_000540.2</t>
  </si>
  <si>
    <t>XP_001160337.1</t>
  </si>
  <si>
    <t>XP_001111873.2</t>
  </si>
  <si>
    <t>Troponin T</t>
  </si>
  <si>
    <t>NP_000355.2</t>
  </si>
  <si>
    <t>XP_001145686.1</t>
  </si>
  <si>
    <t>XP_002802029.1</t>
  </si>
  <si>
    <t>Urea</t>
  </si>
  <si>
    <t>G7NMC0_MACMU</t>
  </si>
  <si>
    <t>H2R716_PANTR</t>
  </si>
  <si>
    <t>H9EVG6_MACMU</t>
  </si>
  <si>
    <t>K7C2S9_PANTR</t>
  </si>
  <si>
    <t>Cholesterol</t>
  </si>
  <si>
    <t>CRP</t>
  </si>
  <si>
    <t>Creatinine</t>
  </si>
  <si>
    <t>Lipoprotein(a)</t>
  </si>
  <si>
    <t>NT-proBNP</t>
  </si>
  <si>
    <t>Uric Acid</t>
  </si>
  <si>
    <t>Vitamin B12</t>
  </si>
  <si>
    <t>Apolipoprotein A-I</t>
  </si>
  <si>
    <t>Apolipoprotein A-II</t>
  </si>
  <si>
    <t>Apolipoprotein C-I</t>
  </si>
  <si>
    <t>Apolipoprotein C-II</t>
  </si>
  <si>
    <t>Apolipoprotein C-III</t>
  </si>
  <si>
    <t>Apolipoprotein D</t>
  </si>
  <si>
    <t>Apolipoprotein B-100</t>
  </si>
  <si>
    <t>human</t>
  </si>
  <si>
    <t>chimpanzee</t>
  </si>
  <si>
    <t>macaque</t>
  </si>
  <si>
    <t>Alanine transaminase</t>
  </si>
  <si>
    <t>Alanine transaminase 1</t>
  </si>
  <si>
    <t>Alanine transaminase 2</t>
  </si>
  <si>
    <t>Aspartate transaminase</t>
  </si>
  <si>
    <t>Aspartate transaminase 1</t>
  </si>
  <si>
    <t>Aspartate transaminase 2</t>
  </si>
  <si>
    <t>Cholinesterase</t>
  </si>
  <si>
    <t>Creatine kinase</t>
  </si>
  <si>
    <t>Ferritin, light polypeptide</t>
  </si>
  <si>
    <t>Ferritin, heavy polypeptide 1</t>
  </si>
  <si>
    <t>Creatine kinase, muscle</t>
  </si>
  <si>
    <t>Creatine kinase, brain</t>
  </si>
  <si>
    <t>Gamma-glutamyl transpeptidase</t>
  </si>
  <si>
    <t>Gamma-glutamyl transpeptidase 2</t>
  </si>
  <si>
    <t>Gamma-glutamyl transpeptidase 1</t>
  </si>
  <si>
    <t>Glutamate dehydrogenase</t>
  </si>
  <si>
    <t>Glutamate dehydrogenase 1</t>
  </si>
  <si>
    <t>Glutamate dehydrogenase 2</t>
  </si>
  <si>
    <t>APOA2</t>
  </si>
  <si>
    <t>NP_001634.1</t>
  </si>
  <si>
    <t>NP_001008976.1</t>
  </si>
  <si>
    <t>XP_001117975.1</t>
  </si>
  <si>
    <t>NP_001636.1</t>
  </si>
  <si>
    <t>XP_003316492.1</t>
  </si>
  <si>
    <t>NP_000474.2</t>
  </si>
  <si>
    <t>XP_001102868.2</t>
  </si>
  <si>
    <t xml:space="preserve">H9FNA4_MACMU </t>
  </si>
  <si>
    <t>NP_000031.1</t>
  </si>
  <si>
    <t>XP_529442.3</t>
  </si>
  <si>
    <t>XP_001090312.1</t>
  </si>
  <si>
    <t>NP_001638.1</t>
  </si>
  <si>
    <t>XP_516965.1</t>
  </si>
  <si>
    <t>XP_001098104.2</t>
  </si>
  <si>
    <t>H2R605_PANTR</t>
  </si>
  <si>
    <t>APOC1</t>
  </si>
  <si>
    <t>APOC2</t>
  </si>
  <si>
    <t>APOC3</t>
  </si>
  <si>
    <t>APOD</t>
  </si>
  <si>
    <t>Lactate Dehydrogenase</t>
  </si>
  <si>
    <t>Lactate dehydrogenase A</t>
  </si>
  <si>
    <t>Lactate dehydrogenase B</t>
  </si>
  <si>
    <t>Lactate dehydrogenase C</t>
  </si>
  <si>
    <t>median</t>
  </si>
  <si>
    <t>Thyroid-stimulating hormone</t>
  </si>
  <si>
    <t>Glycoprotein hormones alpha chain</t>
  </si>
  <si>
    <t>Thyrotropin subunit beta</t>
  </si>
  <si>
    <t>TNNT2</t>
  </si>
  <si>
    <t>Troponin T, cardiac muscle</t>
  </si>
  <si>
    <t>min</t>
  </si>
  <si>
    <t>max</t>
  </si>
  <si>
    <t>proteins</t>
  </si>
  <si>
    <t>Triglycerides</t>
  </si>
  <si>
    <t xml:space="preserve">immunoturbidimetric assays </t>
  </si>
  <si>
    <t xml:space="preserve">colorimetric test </t>
  </si>
  <si>
    <t>homogenous enzymatic colorimetric test</t>
  </si>
  <si>
    <t xml:space="preserve">homogeneous enzymatic colorimetric test </t>
  </si>
  <si>
    <t>colorimetric test</t>
  </si>
  <si>
    <t>mean</t>
  </si>
  <si>
    <t>Free thyroxine</t>
  </si>
  <si>
    <t>Free triiodothyronine</t>
  </si>
  <si>
    <t>Low-density lipoprotein</t>
  </si>
  <si>
    <t xml:space="preserve">enzymatic colorimetric test </t>
  </si>
  <si>
    <t>uv-photometric test with Hexokinase</t>
  </si>
  <si>
    <t>photometric test</t>
  </si>
  <si>
    <t>Direct pressure measurement via difference in hydrostatic pressure</t>
  </si>
  <si>
    <t xml:space="preserve">immunoturbidimetric assays and with a double-antibody ELISA </t>
  </si>
  <si>
    <t>Metabolite</t>
  </si>
  <si>
    <t>NCBI - Homologene/Uniprot - pairwise alignment scores for Proteins 21.11.2013</t>
  </si>
  <si>
    <t>High-density lipoprotein</t>
  </si>
  <si>
    <r>
      <t xml:space="preserve">H. sapiens </t>
    </r>
    <r>
      <rPr>
        <b/>
        <sz val="11"/>
        <color theme="1"/>
        <rFont val="Calibri"/>
        <family val="2"/>
        <scheme val="minor"/>
      </rPr>
      <t>vs</t>
    </r>
    <r>
      <rPr>
        <b/>
        <i/>
        <sz val="11"/>
        <color theme="1"/>
        <rFont val="Calibri"/>
        <family val="2"/>
        <scheme val="minor"/>
      </rPr>
      <t>. P. troglodytes verus</t>
    </r>
  </si>
  <si>
    <r>
      <t xml:space="preserve">H. sapiens </t>
    </r>
    <r>
      <rPr>
        <b/>
        <sz val="11"/>
        <color theme="1"/>
        <rFont val="Calibri"/>
        <family val="2"/>
        <scheme val="minor"/>
      </rPr>
      <t>vs</t>
    </r>
    <r>
      <rPr>
        <b/>
        <i/>
        <sz val="11"/>
        <color theme="1"/>
        <rFont val="Calibri"/>
        <family val="2"/>
        <scheme val="minor"/>
      </rPr>
      <t>. M. mulatta</t>
    </r>
  </si>
  <si>
    <t>catalytic activity by using a enzymatic colorimetric test</t>
  </si>
  <si>
    <t>catalytic activity by using a uv-photometric test</t>
  </si>
  <si>
    <t>ElektroChemiLuminescence ImmunoAssay</t>
  </si>
  <si>
    <t>Protein Identifer</t>
  </si>
  <si>
    <t>Pairwise alignment scores</t>
  </si>
  <si>
    <t>Gene name</t>
  </si>
  <si>
    <t>Subunits</t>
  </si>
  <si>
    <t>Method of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</si>
</sst>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0" fillId="0" borderId="6" xfId="0" applyBorder="1"/>
    <xf numFmtId="0" fontId="0" fillId="0" borderId="6" xfId="0" applyFont="1" applyBorder="1"/>
    <xf numFmtId="0" fontId="3" fillId="2" borderId="6" xfId="0" applyFont="1" applyFill="1" applyBorder="1"/>
    <xf numFmtId="0" fontId="5" fillId="2" borderId="6" xfId="0" applyFont="1" applyFill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6" fillId="0" borderId="0" xfId="0" applyFont="1"/>
    <xf numFmtId="0" fontId="6" fillId="0" borderId="5" xfId="0" applyFont="1" applyBorder="1"/>
    <xf numFmtId="0" fontId="1" fillId="0" borderId="0" xfId="0" applyFont="1"/>
    <xf numFmtId="0" fontId="3" fillId="0" borderId="6" xfId="0" applyFont="1" applyFill="1" applyBorder="1"/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baseColWidth="10" defaultRowHeight="15" x14ac:dyDescent="0.25"/>
  <cols>
    <col min="1" max="1" width="24.28515625" customWidth="1"/>
    <col min="2" max="2" width="61.85546875" bestFit="1" customWidth="1"/>
    <col min="3" max="3" width="23.42578125" customWidth="1"/>
    <col min="4" max="4" width="14.140625" customWidth="1"/>
    <col min="5" max="5" width="28.140625" style="6" customWidth="1"/>
    <col min="6" max="6" width="22.42578125" style="6" customWidth="1"/>
    <col min="7" max="7" width="12.140625" bestFit="1" customWidth="1"/>
    <col min="8" max="8" width="14.42578125" bestFit="1" customWidth="1"/>
    <col min="9" max="9" width="14.85546875" bestFit="1" customWidth="1"/>
  </cols>
  <sheetData>
    <row r="1" spans="1:10" s="20" customFormat="1" ht="15.75" x14ac:dyDescent="0.25">
      <c r="A1" s="18" t="s">
        <v>198</v>
      </c>
      <c r="B1" s="19"/>
      <c r="E1" s="23" t="s">
        <v>206</v>
      </c>
      <c r="F1" s="23"/>
      <c r="G1" s="23" t="s">
        <v>205</v>
      </c>
      <c r="H1" s="23"/>
      <c r="I1" s="23"/>
    </row>
    <row r="2" spans="1:10" x14ac:dyDescent="0.25">
      <c r="B2" s="5"/>
      <c r="E2" s="22" t="s">
        <v>6</v>
      </c>
      <c r="F2" s="22"/>
      <c r="G2" s="11" t="s">
        <v>128</v>
      </c>
      <c r="H2" s="11" t="s">
        <v>129</v>
      </c>
      <c r="I2" s="11" t="s">
        <v>130</v>
      </c>
    </row>
    <row r="3" spans="1:10" s="7" customFormat="1" ht="15.75" thickBot="1" x14ac:dyDescent="0.3">
      <c r="A3" s="11" t="s">
        <v>197</v>
      </c>
      <c r="B3" s="11" t="s">
        <v>209</v>
      </c>
      <c r="C3" s="11" t="s">
        <v>208</v>
      </c>
      <c r="D3" s="11" t="s">
        <v>207</v>
      </c>
      <c r="E3" s="12" t="s">
        <v>200</v>
      </c>
      <c r="F3" s="12" t="s">
        <v>201</v>
      </c>
      <c r="G3" s="11"/>
      <c r="H3" s="11"/>
      <c r="I3" s="11"/>
    </row>
    <row r="4" spans="1:10" x14ac:dyDescent="0.25">
      <c r="A4" s="9" t="s">
        <v>131</v>
      </c>
      <c r="B4" s="9" t="s">
        <v>203</v>
      </c>
      <c r="C4" s="9"/>
      <c r="D4" s="8" t="s">
        <v>173</v>
      </c>
      <c r="E4" s="13">
        <f>MEDIAN(E5:E6)</f>
        <v>0.98906500000000008</v>
      </c>
      <c r="F4" s="13">
        <f>MEDIAN(F5:F6)</f>
        <v>0.98499999999999999</v>
      </c>
      <c r="G4" s="9"/>
      <c r="H4" s="9"/>
      <c r="I4" s="9"/>
    </row>
    <row r="5" spans="1:10" x14ac:dyDescent="0.25">
      <c r="A5" s="9"/>
      <c r="B5" s="9"/>
      <c r="C5" s="9" t="s">
        <v>132</v>
      </c>
      <c r="D5" s="9" t="s">
        <v>7</v>
      </c>
      <c r="E5" s="14">
        <v>0.98004000000000002</v>
      </c>
      <c r="F5" s="14">
        <v>0.97399999999999998</v>
      </c>
      <c r="G5" s="9" t="s">
        <v>29</v>
      </c>
      <c r="H5" s="9" t="s">
        <v>22</v>
      </c>
      <c r="I5" s="9" t="s">
        <v>30</v>
      </c>
    </row>
    <row r="6" spans="1:10" s="1" customFormat="1" x14ac:dyDescent="0.25">
      <c r="A6" s="9"/>
      <c r="B6" s="9"/>
      <c r="C6" s="9" t="s">
        <v>133</v>
      </c>
      <c r="D6" s="9" t="s">
        <v>8</v>
      </c>
      <c r="E6" s="14">
        <v>0.99809000000000003</v>
      </c>
      <c r="F6" s="14">
        <v>0.996</v>
      </c>
      <c r="G6" s="9" t="s">
        <v>31</v>
      </c>
      <c r="H6" s="9" t="s">
        <v>113</v>
      </c>
      <c r="I6" s="9" t="s">
        <v>32</v>
      </c>
    </row>
    <row r="7" spans="1:10" s="1" customFormat="1" x14ac:dyDescent="0.25">
      <c r="A7" s="9" t="s">
        <v>4</v>
      </c>
      <c r="B7" s="9" t="s">
        <v>184</v>
      </c>
      <c r="C7" s="9"/>
      <c r="D7" s="9" t="s">
        <v>5</v>
      </c>
      <c r="E7" s="14">
        <v>0.98899999999999999</v>
      </c>
      <c r="F7" s="14">
        <v>0.93700000000000006</v>
      </c>
      <c r="G7" s="9" t="s">
        <v>33</v>
      </c>
      <c r="H7" s="9" t="s">
        <v>34</v>
      </c>
      <c r="I7" s="9" t="s">
        <v>35</v>
      </c>
    </row>
    <row r="8" spans="1:10" s="1" customFormat="1" x14ac:dyDescent="0.25">
      <c r="A8" s="9" t="s">
        <v>121</v>
      </c>
      <c r="B8" s="9" t="s">
        <v>183</v>
      </c>
      <c r="C8" s="9"/>
      <c r="D8" s="9" t="s">
        <v>9</v>
      </c>
      <c r="E8" s="15">
        <v>1</v>
      </c>
      <c r="F8" s="15">
        <v>0.95099999999999996</v>
      </c>
      <c r="G8" s="9" t="s">
        <v>36</v>
      </c>
      <c r="H8" s="9" t="s">
        <v>37</v>
      </c>
      <c r="I8" s="9" t="s">
        <v>37</v>
      </c>
    </row>
    <row r="9" spans="1:10" s="1" customFormat="1" x14ac:dyDescent="0.25">
      <c r="A9" s="9" t="s">
        <v>127</v>
      </c>
      <c r="B9" s="9" t="s">
        <v>183</v>
      </c>
      <c r="C9" s="9"/>
      <c r="D9" s="9" t="s">
        <v>10</v>
      </c>
      <c r="E9" s="15">
        <v>0.98599999999999999</v>
      </c>
      <c r="F9" s="15">
        <v>0.94599999999999995</v>
      </c>
      <c r="G9" s="9" t="s">
        <v>38</v>
      </c>
      <c r="H9" s="9" t="s">
        <v>39</v>
      </c>
      <c r="I9" s="9" t="s">
        <v>41</v>
      </c>
    </row>
    <row r="10" spans="1:10" x14ac:dyDescent="0.25">
      <c r="A10" s="9" t="s">
        <v>134</v>
      </c>
      <c r="B10" s="9" t="s">
        <v>203</v>
      </c>
      <c r="C10" s="9"/>
      <c r="D10" s="8" t="s">
        <v>173</v>
      </c>
      <c r="E10" s="13">
        <f>MEDIAN(E11:E12)</f>
        <v>0.998</v>
      </c>
      <c r="F10" s="13">
        <f>MEDIAN(F11:F12)</f>
        <v>0.98210500000000001</v>
      </c>
      <c r="G10" s="9"/>
      <c r="H10" s="9"/>
      <c r="I10" s="9"/>
    </row>
    <row r="11" spans="1:10" x14ac:dyDescent="0.25">
      <c r="A11" s="9"/>
      <c r="B11" s="9"/>
      <c r="C11" s="9" t="s">
        <v>135</v>
      </c>
      <c r="D11" s="9" t="s">
        <v>11</v>
      </c>
      <c r="E11" s="15">
        <v>0.998</v>
      </c>
      <c r="F11" s="15">
        <v>0.97821000000000002</v>
      </c>
      <c r="G11" s="9" t="s">
        <v>42</v>
      </c>
      <c r="H11" s="9" t="s">
        <v>43</v>
      </c>
      <c r="I11" s="9" t="s">
        <v>112</v>
      </c>
    </row>
    <row r="12" spans="1:10" s="1" customFormat="1" x14ac:dyDescent="0.25">
      <c r="A12" s="9"/>
      <c r="B12" s="9"/>
      <c r="C12" s="9" t="s">
        <v>136</v>
      </c>
      <c r="D12" s="9" t="s">
        <v>12</v>
      </c>
      <c r="E12" s="15">
        <v>0.998</v>
      </c>
      <c r="F12" s="15">
        <v>0.98599999999999999</v>
      </c>
      <c r="G12" s="9" t="s">
        <v>44</v>
      </c>
      <c r="H12" s="9" t="s">
        <v>45</v>
      </c>
      <c r="I12" s="9" t="s">
        <v>46</v>
      </c>
    </row>
    <row r="13" spans="1:10" s="2" customFormat="1" x14ac:dyDescent="0.25">
      <c r="A13" s="9" t="s">
        <v>13</v>
      </c>
      <c r="B13" s="9" t="s">
        <v>184</v>
      </c>
      <c r="C13" s="9"/>
      <c r="D13" s="9"/>
      <c r="E13" s="15"/>
      <c r="F13" s="15"/>
      <c r="G13" s="9"/>
      <c r="H13" s="9"/>
      <c r="I13" s="9"/>
      <c r="J13" s="2" t="s">
        <v>40</v>
      </c>
    </row>
    <row r="14" spans="1:10" s="3" customFormat="1" x14ac:dyDescent="0.25">
      <c r="A14" s="9" t="s">
        <v>137</v>
      </c>
      <c r="B14" s="9" t="s">
        <v>202</v>
      </c>
      <c r="C14" s="9"/>
      <c r="D14" s="9" t="s">
        <v>14</v>
      </c>
      <c r="E14" s="15">
        <v>0.99199999999999999</v>
      </c>
      <c r="F14" s="15">
        <v>0.95799999999999996</v>
      </c>
      <c r="G14" s="9" t="s">
        <v>47</v>
      </c>
      <c r="H14" s="9" t="s">
        <v>48</v>
      </c>
      <c r="I14" s="9" t="s">
        <v>49</v>
      </c>
    </row>
    <row r="15" spans="1:10" s="3" customFormat="1" x14ac:dyDescent="0.25">
      <c r="A15" s="9" t="s">
        <v>114</v>
      </c>
      <c r="B15" s="9" t="s">
        <v>192</v>
      </c>
      <c r="C15" s="9"/>
      <c r="D15" s="9"/>
      <c r="E15" s="15"/>
      <c r="F15" s="15"/>
      <c r="G15" s="9"/>
      <c r="H15" s="9"/>
      <c r="I15" s="9"/>
    </row>
    <row r="16" spans="1:10" s="4" customFormat="1" x14ac:dyDescent="0.25">
      <c r="A16" s="9" t="s">
        <v>15</v>
      </c>
      <c r="B16" s="9" t="s">
        <v>195</v>
      </c>
      <c r="C16" s="9"/>
      <c r="D16" s="9"/>
      <c r="E16" s="15"/>
      <c r="F16" s="15"/>
      <c r="G16" s="9"/>
      <c r="H16" s="9"/>
      <c r="I16" s="9"/>
    </row>
    <row r="17" spans="1:9" s="1" customFormat="1" x14ac:dyDescent="0.25">
      <c r="A17" s="9" t="s">
        <v>16</v>
      </c>
      <c r="B17" s="9" t="s">
        <v>183</v>
      </c>
      <c r="C17" s="9"/>
      <c r="D17" s="9" t="s">
        <v>115</v>
      </c>
      <c r="E17" s="15">
        <v>0.99099999999999999</v>
      </c>
      <c r="F17" s="15">
        <v>0.91500000000000004</v>
      </c>
      <c r="G17" s="9" t="s">
        <v>50</v>
      </c>
      <c r="H17" s="9" t="s">
        <v>51</v>
      </c>
      <c r="I17" s="9" t="s">
        <v>51</v>
      </c>
    </row>
    <row r="18" spans="1:9" x14ac:dyDescent="0.25">
      <c r="A18" s="9" t="s">
        <v>138</v>
      </c>
      <c r="B18" s="9" t="s">
        <v>203</v>
      </c>
      <c r="C18" s="9"/>
      <c r="D18" s="8" t="s">
        <v>173</v>
      </c>
      <c r="E18" s="13">
        <f>MEDIAN(E19:E20)</f>
        <v>1</v>
      </c>
      <c r="F18" s="13">
        <f>MEDIAN(F19:F20)</f>
        <v>0.99337500000000001</v>
      </c>
      <c r="G18" s="9"/>
      <c r="H18" s="9"/>
      <c r="I18" s="9"/>
    </row>
    <row r="19" spans="1:9" x14ac:dyDescent="0.25">
      <c r="A19" s="9"/>
      <c r="B19" s="9"/>
      <c r="C19" s="9" t="s">
        <v>142</v>
      </c>
      <c r="D19" s="9" t="s">
        <v>17</v>
      </c>
      <c r="E19" s="15">
        <v>1</v>
      </c>
      <c r="F19" s="15">
        <v>0.99199999999999999</v>
      </c>
      <c r="G19" s="9" t="s">
        <v>52</v>
      </c>
      <c r="H19" s="9" t="s">
        <v>53</v>
      </c>
      <c r="I19" s="9" t="s">
        <v>54</v>
      </c>
    </row>
    <row r="20" spans="1:9" s="1" customFormat="1" x14ac:dyDescent="0.25">
      <c r="A20" s="9"/>
      <c r="B20" s="9"/>
      <c r="C20" s="9" t="s">
        <v>141</v>
      </c>
      <c r="D20" s="9" t="s">
        <v>18</v>
      </c>
      <c r="E20" s="15">
        <v>1</v>
      </c>
      <c r="F20" s="15">
        <v>0.99475000000000002</v>
      </c>
      <c r="G20" s="9" t="s">
        <v>55</v>
      </c>
      <c r="H20" s="9" t="s">
        <v>56</v>
      </c>
      <c r="I20" s="9" t="s">
        <v>110</v>
      </c>
    </row>
    <row r="21" spans="1:9" s="1" customFormat="1" x14ac:dyDescent="0.25">
      <c r="A21" s="9" t="s">
        <v>116</v>
      </c>
      <c r="B21" s="9" t="s">
        <v>192</v>
      </c>
      <c r="C21" s="9"/>
      <c r="D21" s="9"/>
      <c r="E21" s="15"/>
      <c r="F21" s="15"/>
      <c r="G21" s="9"/>
      <c r="H21" s="9"/>
      <c r="I21" s="9"/>
    </row>
    <row r="22" spans="1:9" x14ac:dyDescent="0.25">
      <c r="A22" s="9" t="s">
        <v>19</v>
      </c>
      <c r="B22" s="9" t="s">
        <v>204</v>
      </c>
      <c r="C22" s="9"/>
      <c r="D22" s="8" t="s">
        <v>173</v>
      </c>
      <c r="E22" s="13">
        <f>MEDIAN(E23:E24)</f>
        <v>0.997</v>
      </c>
      <c r="F22" s="13">
        <f>MEDIAN(F23:F24)</f>
        <v>0.98299999999999998</v>
      </c>
      <c r="G22" s="9"/>
      <c r="H22" s="9"/>
      <c r="I22" s="9"/>
    </row>
    <row r="23" spans="1:9" x14ac:dyDescent="0.25">
      <c r="A23" s="9"/>
      <c r="B23" s="9"/>
      <c r="C23" s="9" t="s">
        <v>139</v>
      </c>
      <c r="D23" s="9" t="s">
        <v>20</v>
      </c>
      <c r="E23" s="15">
        <v>0.99399999999999999</v>
      </c>
      <c r="F23" s="15">
        <v>0.97099999999999997</v>
      </c>
      <c r="G23" s="9" t="s">
        <v>57</v>
      </c>
      <c r="H23" s="9" t="s">
        <v>58</v>
      </c>
      <c r="I23" s="9" t="s">
        <v>59</v>
      </c>
    </row>
    <row r="24" spans="1:9" s="1" customFormat="1" x14ac:dyDescent="0.25">
      <c r="A24" s="9"/>
      <c r="B24" s="9"/>
      <c r="C24" s="9" t="s">
        <v>140</v>
      </c>
      <c r="D24" s="9" t="s">
        <v>21</v>
      </c>
      <c r="E24" s="15">
        <v>1</v>
      </c>
      <c r="F24" s="15">
        <v>0.995</v>
      </c>
      <c r="G24" s="9" t="s">
        <v>60</v>
      </c>
      <c r="H24" s="9" t="s">
        <v>61</v>
      </c>
      <c r="I24" s="9" t="s">
        <v>62</v>
      </c>
    </row>
    <row r="25" spans="1:9" x14ac:dyDescent="0.25">
      <c r="A25" s="9" t="s">
        <v>23</v>
      </c>
      <c r="B25" s="9" t="s">
        <v>204</v>
      </c>
      <c r="C25" s="9"/>
      <c r="D25" s="9" t="s">
        <v>23</v>
      </c>
      <c r="E25" s="15"/>
      <c r="F25" s="15"/>
      <c r="G25" s="9"/>
      <c r="H25" s="9"/>
      <c r="I25" s="9"/>
    </row>
    <row r="26" spans="1:9" s="3" customFormat="1" x14ac:dyDescent="0.25">
      <c r="A26" s="9" t="s">
        <v>143</v>
      </c>
      <c r="B26" s="9" t="s">
        <v>202</v>
      </c>
      <c r="C26" s="9"/>
      <c r="D26" s="8" t="s">
        <v>173</v>
      </c>
      <c r="E26" s="13">
        <f>MEDIAN(E27:E28)</f>
        <v>0.97692500000000004</v>
      </c>
      <c r="F26" s="13">
        <f>MEDIAN(F27:F28)</f>
        <v>0.93700000000000006</v>
      </c>
      <c r="G26" s="9"/>
      <c r="H26" s="9"/>
      <c r="I26" s="9"/>
    </row>
    <row r="27" spans="1:9" x14ac:dyDescent="0.25">
      <c r="A27" s="9"/>
      <c r="B27" s="9"/>
      <c r="C27" s="9" t="s">
        <v>145</v>
      </c>
      <c r="D27" s="9" t="s">
        <v>24</v>
      </c>
      <c r="E27" s="15">
        <v>0.98899999999999999</v>
      </c>
      <c r="F27" s="15">
        <v>0.96099999999999997</v>
      </c>
      <c r="G27" s="9" t="s">
        <v>63</v>
      </c>
      <c r="H27" s="9" t="s">
        <v>64</v>
      </c>
      <c r="I27" s="9" t="s">
        <v>65</v>
      </c>
    </row>
    <row r="28" spans="1:9" s="1" customFormat="1" x14ac:dyDescent="0.25">
      <c r="A28" s="9"/>
      <c r="B28" s="9"/>
      <c r="C28" s="9" t="s">
        <v>144</v>
      </c>
      <c r="D28" s="9" t="s">
        <v>25</v>
      </c>
      <c r="E28" s="15">
        <v>0.96484999999999999</v>
      </c>
      <c r="F28" s="15">
        <v>0.91300000000000003</v>
      </c>
      <c r="G28" s="9" t="s">
        <v>66</v>
      </c>
      <c r="H28" s="9" t="s">
        <v>111</v>
      </c>
      <c r="I28" s="9" t="s">
        <v>67</v>
      </c>
    </row>
    <row r="29" spans="1:9" x14ac:dyDescent="0.25">
      <c r="A29" s="9" t="s">
        <v>26</v>
      </c>
      <c r="B29" s="9" t="s">
        <v>193</v>
      </c>
      <c r="C29" s="9"/>
      <c r="D29" s="9"/>
      <c r="E29" s="15"/>
      <c r="F29" s="15"/>
      <c r="G29" s="9"/>
      <c r="H29" s="9"/>
      <c r="I29" s="9"/>
    </row>
    <row r="30" spans="1:9" s="3" customFormat="1" x14ac:dyDescent="0.25">
      <c r="A30" s="9" t="s">
        <v>146</v>
      </c>
      <c r="B30" s="9" t="s">
        <v>203</v>
      </c>
      <c r="C30" s="9"/>
      <c r="D30" s="8" t="s">
        <v>173</v>
      </c>
      <c r="E30" s="13">
        <f>MEDIAN(E31:E32)</f>
        <v>0.99350000000000005</v>
      </c>
      <c r="F30" s="13">
        <f>MEDIAN(F31:F32)</f>
        <v>0.97049999999999992</v>
      </c>
      <c r="G30" s="9"/>
      <c r="H30" s="9"/>
      <c r="I30" s="9"/>
    </row>
    <row r="31" spans="1:9" x14ac:dyDescent="0.25">
      <c r="A31" s="9"/>
      <c r="B31" s="9"/>
      <c r="C31" s="9" t="s">
        <v>147</v>
      </c>
      <c r="D31" s="9" t="s">
        <v>27</v>
      </c>
      <c r="E31" s="15">
        <v>0.998</v>
      </c>
      <c r="F31" s="15">
        <v>0.99399999999999999</v>
      </c>
      <c r="G31" s="9" t="s">
        <v>68</v>
      </c>
      <c r="H31" s="9" t="s">
        <v>70</v>
      </c>
      <c r="I31" s="9" t="s">
        <v>71</v>
      </c>
    </row>
    <row r="32" spans="1:9" x14ac:dyDescent="0.25">
      <c r="A32" s="9"/>
      <c r="B32" s="9"/>
      <c r="C32" s="9" t="s">
        <v>148</v>
      </c>
      <c r="D32" s="9" t="s">
        <v>28</v>
      </c>
      <c r="E32" s="15">
        <v>0.98899999999999999</v>
      </c>
      <c r="F32" s="15">
        <v>0.94699999999999995</v>
      </c>
      <c r="G32" s="9" t="s">
        <v>72</v>
      </c>
      <c r="H32" s="9" t="s">
        <v>73</v>
      </c>
      <c r="I32" s="9" t="s">
        <v>74</v>
      </c>
    </row>
    <row r="33" spans="1:11" s="3" customFormat="1" x14ac:dyDescent="0.25">
      <c r="A33" s="9" t="s">
        <v>199</v>
      </c>
      <c r="B33" s="9" t="s">
        <v>185</v>
      </c>
      <c r="C33" s="9"/>
      <c r="D33" s="8" t="s">
        <v>173</v>
      </c>
      <c r="E33" s="13">
        <f>MEDIAN(E34:E39)</f>
        <v>0.98599999999999999</v>
      </c>
      <c r="F33" s="13">
        <f>MEDIAN(F34:F39)</f>
        <v>0.872</v>
      </c>
      <c r="G33" s="9"/>
      <c r="H33" s="9"/>
      <c r="I33" s="9"/>
    </row>
    <row r="34" spans="1:11" x14ac:dyDescent="0.25">
      <c r="A34" s="9"/>
      <c r="B34" s="9"/>
      <c r="C34" s="9" t="s">
        <v>121</v>
      </c>
      <c r="D34" s="9" t="s">
        <v>9</v>
      </c>
      <c r="E34" s="15">
        <v>1</v>
      </c>
      <c r="F34" s="15">
        <v>0.95099999999999996</v>
      </c>
      <c r="G34" s="9" t="s">
        <v>36</v>
      </c>
      <c r="H34" s="9" t="s">
        <v>37</v>
      </c>
      <c r="I34" s="9" t="s">
        <v>37</v>
      </c>
    </row>
    <row r="35" spans="1:11" x14ac:dyDescent="0.25">
      <c r="A35" s="9"/>
      <c r="B35" s="9"/>
      <c r="C35" s="9" t="s">
        <v>122</v>
      </c>
      <c r="D35" s="9" t="s">
        <v>149</v>
      </c>
      <c r="E35" s="15">
        <v>0.97</v>
      </c>
      <c r="F35" s="15">
        <v>0.93</v>
      </c>
      <c r="G35" s="9" t="s">
        <v>150</v>
      </c>
      <c r="H35" s="9" t="s">
        <v>151</v>
      </c>
      <c r="I35" s="9" t="s">
        <v>152</v>
      </c>
    </row>
    <row r="36" spans="1:11" x14ac:dyDescent="0.25">
      <c r="A36" s="9"/>
      <c r="B36" s="9"/>
      <c r="C36" s="9" t="s">
        <v>123</v>
      </c>
      <c r="D36" s="9" t="s">
        <v>165</v>
      </c>
      <c r="E36" s="15">
        <v>0.98799999999999999</v>
      </c>
      <c r="F36" s="15">
        <v>0.86746999999999996</v>
      </c>
      <c r="G36" s="9" t="s">
        <v>153</v>
      </c>
      <c r="H36" s="9" t="s">
        <v>154</v>
      </c>
      <c r="I36" s="9" t="s">
        <v>157</v>
      </c>
    </row>
    <row r="37" spans="1:11" x14ac:dyDescent="0.25">
      <c r="A37" s="9"/>
      <c r="B37" s="9"/>
      <c r="C37" s="9" t="s">
        <v>124</v>
      </c>
      <c r="D37" s="9" t="s">
        <v>166</v>
      </c>
      <c r="E37" s="15">
        <v>0.99009999999999998</v>
      </c>
      <c r="F37" s="15">
        <v>0.871</v>
      </c>
      <c r="G37" s="9" t="s">
        <v>155</v>
      </c>
      <c r="H37" s="9" t="s">
        <v>164</v>
      </c>
      <c r="I37" s="9" t="s">
        <v>156</v>
      </c>
    </row>
    <row r="38" spans="1:11" x14ac:dyDescent="0.25">
      <c r="A38" s="9"/>
      <c r="B38" s="9"/>
      <c r="C38" s="9" t="s">
        <v>125</v>
      </c>
      <c r="D38" s="9" t="s">
        <v>167</v>
      </c>
      <c r="E38" s="15">
        <v>0.97</v>
      </c>
      <c r="F38" s="15">
        <v>0.85899999999999999</v>
      </c>
      <c r="G38" s="9" t="s">
        <v>158</v>
      </c>
      <c r="H38" s="9" t="s">
        <v>159</v>
      </c>
      <c r="I38" s="9" t="s">
        <v>160</v>
      </c>
    </row>
    <row r="39" spans="1:11" x14ac:dyDescent="0.25">
      <c r="A39" s="9"/>
      <c r="B39" s="9"/>
      <c r="C39" s="9" t="s">
        <v>126</v>
      </c>
      <c r="D39" s="9" t="s">
        <v>168</v>
      </c>
      <c r="E39" s="15">
        <v>0.98399999999999999</v>
      </c>
      <c r="F39" s="15">
        <v>0.873</v>
      </c>
      <c r="G39" s="9" t="s">
        <v>161</v>
      </c>
      <c r="H39" s="9" t="s">
        <v>162</v>
      </c>
      <c r="I39" s="9" t="s">
        <v>163</v>
      </c>
    </row>
    <row r="40" spans="1:11" s="3" customFormat="1" x14ac:dyDescent="0.25">
      <c r="A40" s="9" t="s">
        <v>169</v>
      </c>
      <c r="B40" s="9" t="s">
        <v>203</v>
      </c>
      <c r="C40" s="9"/>
      <c r="D40" s="8" t="s">
        <v>173</v>
      </c>
      <c r="E40" s="13">
        <f>MEDIAN(E41:E43)</f>
        <v>0.997</v>
      </c>
      <c r="F40" s="13">
        <f>MEDIAN(F41:F43)</f>
        <v>0.98899999999999999</v>
      </c>
      <c r="G40" s="9"/>
      <c r="H40" s="9"/>
      <c r="I40" s="9"/>
    </row>
    <row r="41" spans="1:11" x14ac:dyDescent="0.25">
      <c r="A41" s="9"/>
      <c r="B41" s="9"/>
      <c r="C41" s="9" t="s">
        <v>170</v>
      </c>
      <c r="D41" s="9" t="s">
        <v>1</v>
      </c>
      <c r="E41" s="14">
        <v>0.997</v>
      </c>
      <c r="F41" s="14">
        <v>0.98899999999999999</v>
      </c>
      <c r="G41" s="9" t="s">
        <v>75</v>
      </c>
      <c r="H41" s="9" t="s">
        <v>76</v>
      </c>
      <c r="I41" s="9" t="s">
        <v>77</v>
      </c>
      <c r="J41" t="s">
        <v>69</v>
      </c>
    </row>
    <row r="42" spans="1:11" x14ac:dyDescent="0.25">
      <c r="A42" s="9"/>
      <c r="B42" s="9"/>
      <c r="C42" s="9" t="s">
        <v>171</v>
      </c>
      <c r="D42" s="9" t="s">
        <v>2</v>
      </c>
      <c r="E42" s="14">
        <v>0.997</v>
      </c>
      <c r="F42" s="14">
        <v>0.997</v>
      </c>
      <c r="G42" s="9" t="s">
        <v>78</v>
      </c>
      <c r="H42" s="9" t="s">
        <v>79</v>
      </c>
      <c r="I42" s="9" t="s">
        <v>80</v>
      </c>
      <c r="K42" t="s">
        <v>69</v>
      </c>
    </row>
    <row r="43" spans="1:11" x14ac:dyDescent="0.25">
      <c r="A43" s="9"/>
      <c r="B43" s="9"/>
      <c r="C43" s="9" t="s">
        <v>172</v>
      </c>
      <c r="D43" s="9" t="s">
        <v>3</v>
      </c>
      <c r="E43" s="14">
        <v>1</v>
      </c>
      <c r="F43" s="14">
        <v>0.97299999999999998</v>
      </c>
      <c r="G43" s="9" t="s">
        <v>81</v>
      </c>
      <c r="H43" s="9" t="s">
        <v>82</v>
      </c>
      <c r="I43" s="9" t="s">
        <v>83</v>
      </c>
    </row>
    <row r="44" spans="1:11" s="3" customFormat="1" x14ac:dyDescent="0.25">
      <c r="A44" s="9" t="s">
        <v>191</v>
      </c>
      <c r="B44" s="9" t="s">
        <v>186</v>
      </c>
      <c r="C44" s="9"/>
      <c r="D44" s="8" t="s">
        <v>173</v>
      </c>
      <c r="E44" s="13">
        <f>MEDIAN(E45:E46)</f>
        <v>0.97799999999999998</v>
      </c>
      <c r="F44" s="13">
        <f>MEDIAN(F45:F46)</f>
        <v>0.90249999999999997</v>
      </c>
      <c r="G44" s="9"/>
      <c r="H44" s="9"/>
      <c r="I44" s="9"/>
    </row>
    <row r="45" spans="1:11" x14ac:dyDescent="0.25">
      <c r="A45" s="9"/>
      <c r="B45" s="9"/>
      <c r="C45" s="9" t="s">
        <v>127</v>
      </c>
      <c r="D45" s="9" t="s">
        <v>10</v>
      </c>
      <c r="E45" s="15">
        <v>0.98599999999999999</v>
      </c>
      <c r="F45" s="15">
        <v>0.94599999999999995</v>
      </c>
      <c r="G45" s="9" t="s">
        <v>38</v>
      </c>
      <c r="H45" s="9" t="s">
        <v>39</v>
      </c>
      <c r="I45" s="9" t="s">
        <v>41</v>
      </c>
      <c r="K45" t="s">
        <v>69</v>
      </c>
    </row>
    <row r="46" spans="1:11" x14ac:dyDescent="0.25">
      <c r="A46" s="9"/>
      <c r="B46" s="9"/>
      <c r="C46" s="9" t="s">
        <v>125</v>
      </c>
      <c r="D46" s="9" t="s">
        <v>167</v>
      </c>
      <c r="E46" s="15">
        <v>0.97</v>
      </c>
      <c r="F46" s="15">
        <v>0.85899999999999999</v>
      </c>
      <c r="G46" s="9" t="s">
        <v>158</v>
      </c>
      <c r="H46" s="9" t="s">
        <v>159</v>
      </c>
      <c r="I46" s="9" t="s">
        <v>160</v>
      </c>
    </row>
    <row r="47" spans="1:11" s="3" customFormat="1" x14ac:dyDescent="0.25">
      <c r="A47" s="9" t="s">
        <v>84</v>
      </c>
      <c r="B47" s="9" t="s">
        <v>202</v>
      </c>
      <c r="C47" s="9"/>
      <c r="D47" s="9" t="s">
        <v>84</v>
      </c>
      <c r="E47" s="14">
        <v>0.9890000000000001</v>
      </c>
      <c r="F47" s="14">
        <v>0.93799999999999994</v>
      </c>
      <c r="G47" s="9" t="s">
        <v>85</v>
      </c>
      <c r="H47" s="9" t="s">
        <v>86</v>
      </c>
      <c r="I47" s="9" t="s">
        <v>87</v>
      </c>
    </row>
    <row r="48" spans="1:11" s="3" customFormat="1" x14ac:dyDescent="0.25">
      <c r="A48" s="9" t="s">
        <v>117</v>
      </c>
      <c r="B48" s="9" t="s">
        <v>196</v>
      </c>
      <c r="C48" s="9"/>
      <c r="D48" s="9" t="s">
        <v>88</v>
      </c>
      <c r="E48" s="14">
        <v>0.95099999999999996</v>
      </c>
      <c r="F48" s="14">
        <v>0.89200000000000002</v>
      </c>
      <c r="G48" s="9" t="s">
        <v>89</v>
      </c>
      <c r="H48" s="9" t="s">
        <v>90</v>
      </c>
      <c r="I48" s="9" t="s">
        <v>91</v>
      </c>
    </row>
    <row r="49" spans="1:9" s="3" customFormat="1" x14ac:dyDescent="0.25">
      <c r="A49" s="9" t="s">
        <v>118</v>
      </c>
      <c r="B49" s="9" t="s">
        <v>204</v>
      </c>
      <c r="C49" s="9"/>
      <c r="D49" s="9" t="s">
        <v>92</v>
      </c>
      <c r="E49" s="14">
        <v>0.97799999999999998</v>
      </c>
      <c r="F49" s="14">
        <v>0.90600000000000003</v>
      </c>
      <c r="G49" s="9" t="s">
        <v>93</v>
      </c>
      <c r="H49" s="9" t="s">
        <v>94</v>
      </c>
      <c r="I49" s="9" t="s">
        <v>95</v>
      </c>
    </row>
    <row r="50" spans="1:9" s="3" customFormat="1" x14ac:dyDescent="0.25">
      <c r="A50" s="9" t="s">
        <v>96</v>
      </c>
      <c r="B50" s="9" t="s">
        <v>194</v>
      </c>
      <c r="C50" s="9"/>
      <c r="D50" s="9" t="s">
        <v>96</v>
      </c>
      <c r="E50" s="14"/>
      <c r="F50" s="14"/>
      <c r="G50" s="9"/>
      <c r="H50" s="9"/>
      <c r="I50" s="9" t="s">
        <v>69</v>
      </c>
    </row>
    <row r="51" spans="1:9" s="3" customFormat="1" x14ac:dyDescent="0.25">
      <c r="A51" s="9" t="s">
        <v>0</v>
      </c>
      <c r="B51" s="9" t="s">
        <v>187</v>
      </c>
      <c r="C51" s="9"/>
      <c r="D51" s="9" t="s">
        <v>0</v>
      </c>
      <c r="E51" s="14"/>
      <c r="F51" s="14"/>
      <c r="G51" s="9"/>
      <c r="H51" s="9"/>
      <c r="I51" s="9"/>
    </row>
    <row r="52" spans="1:9" s="3" customFormat="1" x14ac:dyDescent="0.25">
      <c r="A52" s="9" t="s">
        <v>174</v>
      </c>
      <c r="B52" s="9" t="s">
        <v>204</v>
      </c>
      <c r="C52" s="9"/>
      <c r="D52" s="8" t="s">
        <v>173</v>
      </c>
      <c r="E52" s="13">
        <f>MEDIAN(E53:E55)</f>
        <v>0.96849999999999992</v>
      </c>
      <c r="F52" s="13">
        <f>MEDIAN(F53:F55)</f>
        <v>0.90649999999999997</v>
      </c>
      <c r="G52" s="9"/>
      <c r="H52" s="9"/>
      <c r="I52" s="9"/>
    </row>
    <row r="53" spans="1:9" x14ac:dyDescent="0.25">
      <c r="A53" s="9"/>
      <c r="B53" s="9"/>
      <c r="C53" s="9" t="s">
        <v>175</v>
      </c>
      <c r="D53" s="9" t="s">
        <v>100</v>
      </c>
      <c r="E53" s="14">
        <v>0.96599999999999997</v>
      </c>
      <c r="F53" s="14">
        <v>0.83499999999999996</v>
      </c>
      <c r="G53" s="9" t="s">
        <v>97</v>
      </c>
      <c r="H53" s="9" t="s">
        <v>98</v>
      </c>
      <c r="I53" s="9" t="s">
        <v>99</v>
      </c>
    </row>
    <row r="54" spans="1:9" x14ac:dyDescent="0.25">
      <c r="A54" s="9"/>
      <c r="B54" s="9"/>
      <c r="C54" s="9" t="s">
        <v>176</v>
      </c>
      <c r="D54" s="9" t="s">
        <v>101</v>
      </c>
      <c r="E54" s="14">
        <v>0.97099999999999997</v>
      </c>
      <c r="F54" s="14">
        <v>0.97799999999999998</v>
      </c>
      <c r="G54" s="9" t="s">
        <v>102</v>
      </c>
      <c r="H54" s="9" t="s">
        <v>103</v>
      </c>
      <c r="I54" s="9" t="s">
        <v>104</v>
      </c>
    </row>
    <row r="55" spans="1:9" s="3" customFormat="1" x14ac:dyDescent="0.25">
      <c r="A55" s="9" t="s">
        <v>189</v>
      </c>
      <c r="B55" s="9" t="s">
        <v>204</v>
      </c>
      <c r="C55" s="9"/>
      <c r="D55" s="9"/>
      <c r="E55" s="14"/>
      <c r="F55" s="14"/>
      <c r="G55" s="9"/>
      <c r="H55" s="9" t="s">
        <v>69</v>
      </c>
      <c r="I55" s="9"/>
    </row>
    <row r="56" spans="1:9" s="3" customFormat="1" x14ac:dyDescent="0.25">
      <c r="A56" s="9" t="s">
        <v>182</v>
      </c>
      <c r="B56" s="9" t="s">
        <v>192</v>
      </c>
      <c r="C56" s="9"/>
      <c r="D56" s="9"/>
      <c r="E56" s="14"/>
      <c r="F56" s="14"/>
      <c r="G56" s="9"/>
      <c r="H56" s="9"/>
      <c r="I56" s="9"/>
    </row>
    <row r="57" spans="1:9" s="3" customFormat="1" x14ac:dyDescent="0.25">
      <c r="A57" s="9" t="s">
        <v>190</v>
      </c>
      <c r="B57" s="9" t="s">
        <v>204</v>
      </c>
      <c r="C57" s="9"/>
      <c r="D57" s="9"/>
      <c r="E57" s="14"/>
      <c r="F57" s="14"/>
      <c r="G57" s="9"/>
      <c r="H57" s="9"/>
      <c r="I57" s="9"/>
    </row>
    <row r="58" spans="1:9" s="3" customFormat="1" x14ac:dyDescent="0.25">
      <c r="A58" s="9" t="s">
        <v>105</v>
      </c>
      <c r="B58" s="9" t="s">
        <v>204</v>
      </c>
      <c r="C58" s="10" t="s">
        <v>178</v>
      </c>
      <c r="D58" s="9" t="s">
        <v>177</v>
      </c>
      <c r="E58" s="14">
        <v>0.997</v>
      </c>
      <c r="F58" s="14">
        <v>0.97599999999999998</v>
      </c>
      <c r="G58" s="9" t="s">
        <v>106</v>
      </c>
      <c r="H58" s="9" t="s">
        <v>107</v>
      </c>
      <c r="I58" s="9" t="s">
        <v>108</v>
      </c>
    </row>
    <row r="59" spans="1:9" s="3" customFormat="1" x14ac:dyDescent="0.25">
      <c r="A59" s="9" t="s">
        <v>109</v>
      </c>
      <c r="B59" s="9" t="s">
        <v>192</v>
      </c>
      <c r="C59" s="9"/>
      <c r="D59" s="9"/>
      <c r="E59" s="14"/>
      <c r="F59" s="14"/>
      <c r="G59" s="9"/>
      <c r="H59" s="9"/>
      <c r="I59" s="9" t="s">
        <v>69</v>
      </c>
    </row>
    <row r="60" spans="1:9" s="3" customFormat="1" x14ac:dyDescent="0.25">
      <c r="A60" s="9" t="s">
        <v>119</v>
      </c>
      <c r="B60" s="9" t="s">
        <v>192</v>
      </c>
      <c r="C60" s="9"/>
      <c r="D60" s="9"/>
      <c r="E60" s="14"/>
      <c r="F60" s="14"/>
      <c r="G60" s="9"/>
      <c r="H60" s="9"/>
      <c r="I60" s="9"/>
    </row>
    <row r="61" spans="1:9" s="3" customFormat="1" x14ac:dyDescent="0.25">
      <c r="A61" s="9" t="s">
        <v>120</v>
      </c>
      <c r="B61" s="9" t="s">
        <v>204</v>
      </c>
      <c r="C61" s="9"/>
      <c r="D61" s="9"/>
      <c r="E61" s="14"/>
      <c r="F61" s="14"/>
      <c r="G61" s="9"/>
      <c r="H61" s="9"/>
      <c r="I61" s="9"/>
    </row>
    <row r="62" spans="1:9" x14ac:dyDescent="0.25">
      <c r="A62" s="9"/>
      <c r="B62" s="9"/>
      <c r="C62" s="8" t="s">
        <v>181</v>
      </c>
      <c r="D62" s="21" t="s">
        <v>173</v>
      </c>
      <c r="E62" s="16">
        <f>MEDIAN(E4,E7,E8,E9,E10,E14,E17,E18,E22,E26,E30,E33,E40,E44,E47,E48,E49,E51,E52,E58)</f>
        <v>0.98906500000000008</v>
      </c>
      <c r="F62" s="16">
        <f>MEDIAN(F4,F7,F8,F9,F10,F14,F17,F18,F22,F26,F30,F33,F40,F44,F47,F48,F49,F51,F52,F58)</f>
        <v>0.94599999999999995</v>
      </c>
      <c r="G62" s="9"/>
      <c r="H62" s="9" t="s">
        <v>69</v>
      </c>
      <c r="I62" s="9"/>
    </row>
    <row r="63" spans="1:9" x14ac:dyDescent="0.25">
      <c r="A63" s="9"/>
      <c r="B63" s="9"/>
      <c r="C63" s="8"/>
      <c r="D63" s="21" t="s">
        <v>188</v>
      </c>
      <c r="E63" s="16">
        <f>AVERAGE(E4,E7,E8,E9,E10,E14,E17,E18,E22,E26,E30,E33,E40,E44,E47,E48,E49,E51,E52,E58)</f>
        <v>0.98720999999999992</v>
      </c>
      <c r="F63" s="16">
        <f>AVERAGE(F4,F7,F8,F9,F10,F14,F17,F18,F22,F26,F30,F33,F40,F44,F47,F48,F49,F51,F52,F58)</f>
        <v>0.94420947368421049</v>
      </c>
      <c r="G63" s="9"/>
      <c r="H63" s="9"/>
      <c r="I63" s="9"/>
    </row>
    <row r="64" spans="1:9" x14ac:dyDescent="0.25">
      <c r="A64" s="9"/>
      <c r="B64" s="9"/>
      <c r="C64" s="8"/>
      <c r="D64" s="21" t="s">
        <v>179</v>
      </c>
      <c r="E64" s="16">
        <f>MIN(E4,E7,E8,E9,E10,E14,E17,E18,E22,E26,E30,E33,E40,E44,E47,E48,E49,E51,E52,E58)</f>
        <v>0.95099999999999996</v>
      </c>
      <c r="F64" s="16">
        <f>MIN(F4,F7,F8,F9,F10,F14,F17,F18,F22,F26,F30,F33,F40,F44,F47,F48,F49,F51,F52,F58)</f>
        <v>0.872</v>
      </c>
      <c r="G64" s="9"/>
      <c r="H64" s="9"/>
      <c r="I64" s="9"/>
    </row>
    <row r="65" spans="1:9" x14ac:dyDescent="0.25">
      <c r="A65" s="9"/>
      <c r="B65" s="9"/>
      <c r="C65" s="8"/>
      <c r="D65" s="21" t="s">
        <v>180</v>
      </c>
      <c r="E65" s="16">
        <f>MAX(E4,E7,E8,E9,E10,E14,E17,E18,E22,E26,E30,E33,E40,E44,E47,E48,E49,E51,E52,E58)</f>
        <v>1</v>
      </c>
      <c r="F65" s="16">
        <f>MAX(F4,F7,F8,F9,F10,F14,F17,F18,F22,F26,F30,F33,F40,F44,F47,F48,F49,F51,F52,F58)</f>
        <v>0.99337500000000001</v>
      </c>
      <c r="G65" s="9"/>
      <c r="H65" s="9"/>
      <c r="I65" s="9"/>
    </row>
    <row r="66" spans="1:9" x14ac:dyDescent="0.25">
      <c r="E66" s="17"/>
      <c r="F66" s="17"/>
    </row>
    <row r="67" spans="1:9" x14ac:dyDescent="0.25">
      <c r="E67" s="17"/>
      <c r="F67" s="17"/>
    </row>
    <row r="68" spans="1:9" x14ac:dyDescent="0.25">
      <c r="E68" s="17"/>
      <c r="F68" s="17"/>
    </row>
    <row r="69" spans="1:9" x14ac:dyDescent="0.25">
      <c r="E69" s="17"/>
      <c r="F69" s="17"/>
    </row>
    <row r="70" spans="1:9" x14ac:dyDescent="0.25">
      <c r="E70" s="17"/>
      <c r="F70" s="17"/>
    </row>
    <row r="71" spans="1:9" x14ac:dyDescent="0.25">
      <c r="E71" s="17"/>
      <c r="F71" s="17"/>
    </row>
  </sheetData>
  <mergeCells count="3">
    <mergeCell ref="E2:F2"/>
    <mergeCell ref="G1:I1"/>
    <mergeCell ref="E1:F1"/>
  </mergeCells>
  <pageMargins left="0.7" right="0.7" top="0.78740157499999996" bottom="0.78740157499999996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 biomarkers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Ronke</dc:creator>
  <cp:lastModifiedBy>Claudius Ronke</cp:lastModifiedBy>
  <dcterms:created xsi:type="dcterms:W3CDTF">2013-11-21T15:16:55Z</dcterms:created>
  <dcterms:modified xsi:type="dcterms:W3CDTF">2015-06-12T18:00:50Z</dcterms:modified>
</cp:coreProperties>
</file>