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TableS12" sheetId="1" r:id="rId1"/>
  </sheets>
  <definedNames>
    <definedName name="cutoff">'TableS12'!$D$2</definedName>
    <definedName name="running_sum">'TableS12'!$E$5:$E$50</definedName>
  </definedNames>
  <calcPr fullCalcOnLoad="1"/>
</workbook>
</file>

<file path=xl/sharedStrings.xml><?xml version="1.0" encoding="utf-8"?>
<sst xmlns="http://schemas.openxmlformats.org/spreadsheetml/2006/main" count="57" uniqueCount="15">
  <si>
    <t>Limit →</t>
  </si>
  <si>
    <t>5'</t>
  </si>
  <si>
    <t>Phred score (Q)</t>
  </si>
  <si>
    <t>p =  (10^(Q / -10)</t>
  </si>
  <si>
    <t>Limit – p</t>
  </si>
  <si>
    <t>Running sum of column D, but when sum &lt; 0, set sum to 0</t>
  </si>
  <si>
    <t>Start position (First positive value)</t>
  </si>
  <si>
    <t>End position (Maximum value in Column E)</t>
  </si>
  <si>
    <t>G</t>
  </si>
  <si>
    <t>T</t>
  </si>
  <si>
    <t>C</t>
  </si>
  <si>
    <t>A</t>
  </si>
  <si>
    <t>3'</t>
  </si>
  <si>
    <t>Sum Method Example</t>
  </si>
  <si>
    <t>Table S16 Running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</si>
</sst>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0" fontId="0" fillId="33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 horizontal="right"/>
    </xf>
    <xf numFmtId="164" fontId="1" fillId="34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en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H18" sqref="H18"/>
    </sheetView>
  </sheetViews>
  <sheetFormatPr defaultColWidth="11.57421875" defaultRowHeight="12.75"/>
  <cols>
    <col min="1" max="1" width="3.57421875" style="0" customWidth="1"/>
    <col min="2" max="2" width="16.7109375" style="0" bestFit="1" customWidth="1"/>
    <col min="3" max="3" width="19.7109375" style="1" bestFit="1" customWidth="1"/>
    <col min="4" max="4" width="11.57421875" style="1" customWidth="1"/>
    <col min="5" max="5" width="23.7109375" style="1" customWidth="1"/>
    <col min="6" max="6" width="16.7109375" style="0" customWidth="1"/>
    <col min="7" max="7" width="21.57421875" style="0" customWidth="1"/>
  </cols>
  <sheetData>
    <row r="1" spans="2:3" ht="12.75">
      <c r="B1" t="s">
        <v>14</v>
      </c>
      <c r="C1" s="1" t="s">
        <v>13</v>
      </c>
    </row>
    <row r="2" spans="3:4" ht="12.75">
      <c r="C2" s="2" t="s">
        <v>0</v>
      </c>
      <c r="D2" s="3">
        <v>0.05</v>
      </c>
    </row>
    <row r="4" spans="1:7" s="4" customFormat="1" ht="38.25">
      <c r="A4" s="4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7" t="s">
        <v>7</v>
      </c>
    </row>
    <row r="5" spans="1:7" ht="12.75">
      <c r="A5" t="s">
        <v>8</v>
      </c>
      <c r="B5">
        <v>4</v>
      </c>
      <c r="C5" s="1">
        <f aca="true" t="shared" si="0" ref="C5:C50">10^(B5/-10)</f>
        <v>0.3981071705534972</v>
      </c>
      <c r="D5" s="1">
        <f aca="true" t="shared" si="1" ref="D5:D50">cutoff-C5</f>
        <v>-0.3481071705534972</v>
      </c>
      <c r="E5" s="1">
        <f>IF(D5&lt;0,0,D5)</f>
        <v>0</v>
      </c>
      <c r="F5">
        <f>IF(E5&gt;0,"Start valid region","")</f>
      </c>
      <c r="G5">
        <f aca="true" t="shared" si="2" ref="G5:G50">IF(E5=MAX(running_sum),"end valid region","")</f>
      </c>
    </row>
    <row r="6" spans="1:7" ht="12.75">
      <c r="A6" t="s">
        <v>9</v>
      </c>
      <c r="B6">
        <v>8</v>
      </c>
      <c r="C6" s="1">
        <f t="shared" si="0"/>
        <v>0.15848931924611132</v>
      </c>
      <c r="D6" s="1">
        <f t="shared" si="1"/>
        <v>-0.10848931924611131</v>
      </c>
      <c r="E6" s="1">
        <f aca="true" t="shared" si="3" ref="E6:E50">IF(E5+D6&lt;0,0,E5+D6)</f>
        <v>0</v>
      </c>
      <c r="F6">
        <f>IF(AND(E5=0,E6&gt;0),"Start","")</f>
      </c>
      <c r="G6">
        <f t="shared" si="2"/>
      </c>
    </row>
    <row r="7" spans="1:7" ht="12.75">
      <c r="A7" t="s">
        <v>8</v>
      </c>
      <c r="B7">
        <v>15</v>
      </c>
      <c r="C7" s="1">
        <f t="shared" si="0"/>
        <v>0.031622776601683784</v>
      </c>
      <c r="D7" s="1">
        <f t="shared" si="1"/>
        <v>0.01837722339831622</v>
      </c>
      <c r="E7" s="1">
        <f t="shared" si="3"/>
        <v>0.01837722339831622</v>
      </c>
      <c r="F7" t="str">
        <f aca="true" t="shared" si="4" ref="F7:F50">IF(AND(E6=0,E7&gt;0),"Start valid region","")</f>
        <v>Start valid region</v>
      </c>
      <c r="G7">
        <f t="shared" si="2"/>
      </c>
    </row>
    <row r="8" spans="1:7" ht="12.75">
      <c r="A8" t="s">
        <v>10</v>
      </c>
      <c r="B8">
        <v>30</v>
      </c>
      <c r="C8" s="1">
        <f t="shared" si="0"/>
        <v>0.001</v>
      </c>
      <c r="D8" s="1">
        <f t="shared" si="1"/>
        <v>0.049</v>
      </c>
      <c r="E8" s="1">
        <f t="shared" si="3"/>
        <v>0.06737722339831623</v>
      </c>
      <c r="F8">
        <f t="shared" si="4"/>
      </c>
      <c r="G8">
        <f t="shared" si="2"/>
      </c>
    </row>
    <row r="9" spans="1:7" ht="12.75">
      <c r="A9" t="s">
        <v>11</v>
      </c>
      <c r="B9">
        <v>32</v>
      </c>
      <c r="C9" s="1">
        <f t="shared" si="0"/>
        <v>0.0006309573444801924</v>
      </c>
      <c r="D9" s="1">
        <f t="shared" si="1"/>
        <v>0.04936904265551981</v>
      </c>
      <c r="E9" s="1">
        <f t="shared" si="3"/>
        <v>0.11674626605383603</v>
      </c>
      <c r="F9">
        <f t="shared" si="4"/>
      </c>
      <c r="G9">
        <f t="shared" si="2"/>
      </c>
    </row>
    <row r="10" spans="1:7" ht="12.75">
      <c r="A10" t="s">
        <v>10</v>
      </c>
      <c r="B10">
        <v>23</v>
      </c>
      <c r="C10" s="1">
        <f t="shared" si="0"/>
        <v>0.005011872336272721</v>
      </c>
      <c r="D10" s="1">
        <f t="shared" si="1"/>
        <v>0.044988127663727284</v>
      </c>
      <c r="E10" s="1">
        <f t="shared" si="3"/>
        <v>0.16173439371756332</v>
      </c>
      <c r="F10">
        <f t="shared" si="4"/>
      </c>
      <c r="G10">
        <f t="shared" si="2"/>
      </c>
    </row>
    <row r="11" spans="1:7" ht="12.75">
      <c r="A11" t="s">
        <v>8</v>
      </c>
      <c r="B11">
        <v>10</v>
      </c>
      <c r="C11" s="1">
        <f t="shared" si="0"/>
        <v>0.1</v>
      </c>
      <c r="D11" s="1">
        <f t="shared" si="1"/>
        <v>-0.05</v>
      </c>
      <c r="E11" s="1">
        <f t="shared" si="3"/>
        <v>0.11173439371756332</v>
      </c>
      <c r="F11">
        <f t="shared" si="4"/>
      </c>
      <c r="G11">
        <f t="shared" si="2"/>
      </c>
    </row>
    <row r="12" spans="1:7" ht="12.75">
      <c r="A12" t="s">
        <v>9</v>
      </c>
      <c r="B12">
        <v>31</v>
      </c>
      <c r="C12" s="1">
        <f t="shared" si="0"/>
        <v>0.000794328234724281</v>
      </c>
      <c r="D12" s="1">
        <f t="shared" si="1"/>
        <v>0.049205671765275724</v>
      </c>
      <c r="E12" s="1">
        <f t="shared" si="3"/>
        <v>0.16094006548283904</v>
      </c>
      <c r="F12">
        <f t="shared" si="4"/>
      </c>
      <c r="G12">
        <f t="shared" si="2"/>
      </c>
    </row>
    <row r="13" spans="1:7" ht="12.75">
      <c r="A13" t="s">
        <v>11</v>
      </c>
      <c r="B13">
        <v>31</v>
      </c>
      <c r="C13" s="1">
        <f t="shared" si="0"/>
        <v>0.000794328234724281</v>
      </c>
      <c r="D13" s="1">
        <f t="shared" si="1"/>
        <v>0.049205671765275724</v>
      </c>
      <c r="E13" s="1">
        <f t="shared" si="3"/>
        <v>0.21014573724811475</v>
      </c>
      <c r="F13">
        <f t="shared" si="4"/>
      </c>
      <c r="G13">
        <f t="shared" si="2"/>
      </c>
    </row>
    <row r="14" spans="1:7" ht="12.75">
      <c r="A14" t="s">
        <v>10</v>
      </c>
      <c r="B14">
        <v>20</v>
      </c>
      <c r="C14" s="1">
        <f t="shared" si="0"/>
        <v>0.01</v>
      </c>
      <c r="D14" s="1">
        <f t="shared" si="1"/>
        <v>0.04</v>
      </c>
      <c r="E14" s="1">
        <f t="shared" si="3"/>
        <v>0.25014573724811473</v>
      </c>
      <c r="F14">
        <f t="shared" si="4"/>
      </c>
      <c r="G14">
        <f t="shared" si="2"/>
      </c>
    </row>
    <row r="15" spans="1:7" ht="12.75">
      <c r="A15" t="s">
        <v>9</v>
      </c>
      <c r="B15">
        <v>28</v>
      </c>
      <c r="C15" s="1">
        <f t="shared" si="0"/>
        <v>0.0015848931924611134</v>
      </c>
      <c r="D15" s="1">
        <f t="shared" si="1"/>
        <v>0.04841510680753889</v>
      </c>
      <c r="E15" s="1">
        <f t="shared" si="3"/>
        <v>0.29856084405565364</v>
      </c>
      <c r="F15">
        <f t="shared" si="4"/>
      </c>
      <c r="G15">
        <f t="shared" si="2"/>
      </c>
    </row>
    <row r="16" spans="1:7" ht="12.75">
      <c r="A16" t="s">
        <v>8</v>
      </c>
      <c r="B16">
        <v>29</v>
      </c>
      <c r="C16" s="1">
        <f t="shared" si="0"/>
        <v>0.0012589254117941662</v>
      </c>
      <c r="D16" s="1">
        <f t="shared" si="1"/>
        <v>0.048741074588205834</v>
      </c>
      <c r="E16" s="1">
        <f t="shared" si="3"/>
        <v>0.34730191864385945</v>
      </c>
      <c r="F16">
        <f t="shared" si="4"/>
      </c>
      <c r="G16">
        <f t="shared" si="2"/>
      </c>
    </row>
    <row r="17" spans="1:7" ht="12.75">
      <c r="A17" t="s">
        <v>8</v>
      </c>
      <c r="B17">
        <v>30</v>
      </c>
      <c r="C17" s="1">
        <f t="shared" si="0"/>
        <v>0.001</v>
      </c>
      <c r="D17" s="1">
        <f t="shared" si="1"/>
        <v>0.049</v>
      </c>
      <c r="E17" s="1">
        <f t="shared" si="3"/>
        <v>0.39630191864385944</v>
      </c>
      <c r="F17">
        <f t="shared" si="4"/>
      </c>
      <c r="G17">
        <f t="shared" si="2"/>
      </c>
    </row>
    <row r="18" spans="1:7" ht="12.75">
      <c r="A18" t="s">
        <v>8</v>
      </c>
      <c r="B18">
        <v>10</v>
      </c>
      <c r="C18" s="1">
        <f t="shared" si="0"/>
        <v>0.1</v>
      </c>
      <c r="D18" s="1">
        <f t="shared" si="1"/>
        <v>-0.05</v>
      </c>
      <c r="E18" s="1">
        <f t="shared" si="3"/>
        <v>0.34630191864385945</v>
      </c>
      <c r="F18">
        <f t="shared" si="4"/>
      </c>
      <c r="G18">
        <f t="shared" si="2"/>
      </c>
    </row>
    <row r="19" spans="1:7" ht="12.75">
      <c r="A19" t="s">
        <v>9</v>
      </c>
      <c r="B19">
        <v>31</v>
      </c>
      <c r="C19" s="1">
        <f t="shared" si="0"/>
        <v>0.000794328234724281</v>
      </c>
      <c r="D19" s="1">
        <f t="shared" si="1"/>
        <v>0.049205671765275724</v>
      </c>
      <c r="E19" s="1">
        <f t="shared" si="3"/>
        <v>0.3955075904091352</v>
      </c>
      <c r="F19">
        <f t="shared" si="4"/>
      </c>
      <c r="G19">
        <f t="shared" si="2"/>
      </c>
    </row>
    <row r="20" spans="1:7" ht="12.75">
      <c r="A20" t="s">
        <v>11</v>
      </c>
      <c r="B20">
        <v>31</v>
      </c>
      <c r="C20" s="1">
        <f t="shared" si="0"/>
        <v>0.000794328234724281</v>
      </c>
      <c r="D20" s="1">
        <f t="shared" si="1"/>
        <v>0.049205671765275724</v>
      </c>
      <c r="E20" s="1">
        <f t="shared" si="3"/>
        <v>0.44471326217441093</v>
      </c>
      <c r="F20">
        <f t="shared" si="4"/>
      </c>
      <c r="G20">
        <f t="shared" si="2"/>
      </c>
    </row>
    <row r="21" spans="1:7" ht="12.75">
      <c r="A21" t="s">
        <v>10</v>
      </c>
      <c r="B21">
        <v>20</v>
      </c>
      <c r="C21" s="1">
        <f t="shared" si="0"/>
        <v>0.01</v>
      </c>
      <c r="D21" s="1">
        <f t="shared" si="1"/>
        <v>0.04</v>
      </c>
      <c r="E21" s="1">
        <f t="shared" si="3"/>
        <v>0.4847132621744109</v>
      </c>
      <c r="F21">
        <f t="shared" si="4"/>
      </c>
      <c r="G21">
        <f t="shared" si="2"/>
      </c>
    </row>
    <row r="22" spans="1:7" ht="12.75">
      <c r="A22" t="s">
        <v>9</v>
      </c>
      <c r="B22">
        <v>28</v>
      </c>
      <c r="C22" s="1">
        <f t="shared" si="0"/>
        <v>0.0015848931924611134</v>
      </c>
      <c r="D22" s="1">
        <f t="shared" si="1"/>
        <v>0.04841510680753889</v>
      </c>
      <c r="E22" s="1">
        <f t="shared" si="3"/>
        <v>0.5331283689819498</v>
      </c>
      <c r="F22">
        <f t="shared" si="4"/>
      </c>
      <c r="G22">
        <f t="shared" si="2"/>
      </c>
    </row>
    <row r="23" spans="1:7" ht="12.75">
      <c r="A23" t="s">
        <v>8</v>
      </c>
      <c r="B23">
        <v>32</v>
      </c>
      <c r="C23" s="1">
        <f t="shared" si="0"/>
        <v>0.0006309573444801924</v>
      </c>
      <c r="D23" s="1">
        <f t="shared" si="1"/>
        <v>0.04936904265551981</v>
      </c>
      <c r="E23" s="1">
        <f t="shared" si="3"/>
        <v>0.5824974116374696</v>
      </c>
      <c r="F23">
        <f t="shared" si="4"/>
      </c>
      <c r="G23">
        <f t="shared" si="2"/>
      </c>
    </row>
    <row r="24" spans="1:7" ht="12.75">
      <c r="A24" t="s">
        <v>8</v>
      </c>
      <c r="B24">
        <v>31</v>
      </c>
      <c r="C24" s="1">
        <f t="shared" si="0"/>
        <v>0.000794328234724281</v>
      </c>
      <c r="D24" s="1">
        <f t="shared" si="1"/>
        <v>0.049205671765275724</v>
      </c>
      <c r="E24" s="1">
        <f t="shared" si="3"/>
        <v>0.6317030834027453</v>
      </c>
      <c r="F24">
        <f t="shared" si="4"/>
      </c>
      <c r="G24">
        <f t="shared" si="2"/>
      </c>
    </row>
    <row r="25" spans="1:7" ht="12.75">
      <c r="A25" t="s">
        <v>8</v>
      </c>
      <c r="B25">
        <v>32</v>
      </c>
      <c r="C25" s="1">
        <f t="shared" si="0"/>
        <v>0.0006309573444801924</v>
      </c>
      <c r="D25" s="1">
        <f t="shared" si="1"/>
        <v>0.04936904265551981</v>
      </c>
      <c r="E25" s="1">
        <f t="shared" si="3"/>
        <v>0.6810721260582651</v>
      </c>
      <c r="F25">
        <f t="shared" si="4"/>
      </c>
      <c r="G25">
        <f t="shared" si="2"/>
      </c>
    </row>
    <row r="26" spans="1:7" ht="12.75">
      <c r="A26" t="s">
        <v>9</v>
      </c>
      <c r="B26">
        <v>33</v>
      </c>
      <c r="C26" s="1">
        <f t="shared" si="0"/>
        <v>0.0005011872336272721</v>
      </c>
      <c r="D26" s="1">
        <f t="shared" si="1"/>
        <v>0.04949881276637273</v>
      </c>
      <c r="E26" s="1">
        <f t="shared" si="3"/>
        <v>0.7305709388246378</v>
      </c>
      <c r="F26">
        <f t="shared" si="4"/>
      </c>
      <c r="G26">
        <f t="shared" si="2"/>
      </c>
    </row>
    <row r="27" spans="1:7" ht="12.75">
      <c r="A27" t="s">
        <v>11</v>
      </c>
      <c r="B27">
        <v>29</v>
      </c>
      <c r="C27" s="1">
        <f t="shared" si="0"/>
        <v>0.0012589254117941662</v>
      </c>
      <c r="D27" s="1">
        <f t="shared" si="1"/>
        <v>0.048741074588205834</v>
      </c>
      <c r="E27" s="1">
        <f t="shared" si="3"/>
        <v>0.7793120134128436</v>
      </c>
      <c r="F27">
        <f t="shared" si="4"/>
      </c>
      <c r="G27">
        <f t="shared" si="2"/>
      </c>
    </row>
    <row r="28" spans="1:7" ht="12.75">
      <c r="A28" t="s">
        <v>10</v>
      </c>
      <c r="B28">
        <v>30</v>
      </c>
      <c r="C28" s="1">
        <f t="shared" si="0"/>
        <v>0.001</v>
      </c>
      <c r="D28" s="1">
        <f t="shared" si="1"/>
        <v>0.049</v>
      </c>
      <c r="E28" s="1">
        <f t="shared" si="3"/>
        <v>0.8283120134128437</v>
      </c>
      <c r="F28">
        <f t="shared" si="4"/>
      </c>
      <c r="G28">
        <f t="shared" si="2"/>
      </c>
    </row>
    <row r="29" spans="1:7" ht="12.75">
      <c r="A29" t="s">
        <v>9</v>
      </c>
      <c r="B29">
        <v>31</v>
      </c>
      <c r="C29" s="1">
        <f t="shared" si="0"/>
        <v>0.000794328234724281</v>
      </c>
      <c r="D29" s="1">
        <f t="shared" si="1"/>
        <v>0.049205671765275724</v>
      </c>
      <c r="E29" s="1">
        <f t="shared" si="3"/>
        <v>0.8775176851781193</v>
      </c>
      <c r="F29">
        <f t="shared" si="4"/>
      </c>
      <c r="G29">
        <f t="shared" si="2"/>
      </c>
    </row>
    <row r="30" spans="1:7" ht="12.75">
      <c r="A30" t="s">
        <v>11</v>
      </c>
      <c r="B30">
        <v>32</v>
      </c>
      <c r="C30" s="1">
        <f t="shared" si="0"/>
        <v>0.0006309573444801924</v>
      </c>
      <c r="D30" s="1">
        <f t="shared" si="1"/>
        <v>0.04936904265551981</v>
      </c>
      <c r="E30" s="1">
        <f t="shared" si="3"/>
        <v>0.9268867278336391</v>
      </c>
      <c r="F30">
        <f t="shared" si="4"/>
      </c>
      <c r="G30">
        <f t="shared" si="2"/>
      </c>
    </row>
    <row r="31" spans="1:7" ht="12.75">
      <c r="A31" t="s">
        <v>10</v>
      </c>
      <c r="B31">
        <v>32</v>
      </c>
      <c r="C31" s="1">
        <f t="shared" si="0"/>
        <v>0.0006309573444801924</v>
      </c>
      <c r="D31" s="1">
        <f t="shared" si="1"/>
        <v>0.04936904265551981</v>
      </c>
      <c r="E31" s="1">
        <f t="shared" si="3"/>
        <v>0.9762557704891589</v>
      </c>
      <c r="F31">
        <f t="shared" si="4"/>
      </c>
      <c r="G31">
        <f t="shared" si="2"/>
      </c>
    </row>
    <row r="32" spans="1:7" ht="12.75">
      <c r="A32" t="s">
        <v>8</v>
      </c>
      <c r="B32">
        <v>31</v>
      </c>
      <c r="C32" s="1">
        <f t="shared" si="0"/>
        <v>0.000794328234724281</v>
      </c>
      <c r="D32" s="1">
        <f t="shared" si="1"/>
        <v>0.049205671765275724</v>
      </c>
      <c r="E32" s="1">
        <f t="shared" si="3"/>
        <v>1.0254614422544346</v>
      </c>
      <c r="F32">
        <f t="shared" si="4"/>
      </c>
      <c r="G32">
        <f t="shared" si="2"/>
      </c>
    </row>
    <row r="33" spans="1:7" ht="12.75">
      <c r="A33" t="s">
        <v>9</v>
      </c>
      <c r="B33">
        <v>32</v>
      </c>
      <c r="C33" s="1">
        <f t="shared" si="0"/>
        <v>0.0006309573444801924</v>
      </c>
      <c r="D33" s="1">
        <f t="shared" si="1"/>
        <v>0.04936904265551981</v>
      </c>
      <c r="E33" s="1">
        <f t="shared" si="3"/>
        <v>1.0748304849099544</v>
      </c>
      <c r="F33">
        <f t="shared" si="4"/>
      </c>
      <c r="G33">
        <f t="shared" si="2"/>
      </c>
    </row>
    <row r="34" spans="1:7" ht="12.75">
      <c r="A34" t="s">
        <v>11</v>
      </c>
      <c r="B34">
        <v>33</v>
      </c>
      <c r="C34" s="1">
        <f t="shared" si="0"/>
        <v>0.0005011872336272721</v>
      </c>
      <c r="D34" s="1">
        <f t="shared" si="1"/>
        <v>0.04949881276637273</v>
      </c>
      <c r="E34" s="1">
        <f t="shared" si="3"/>
        <v>1.124329297676327</v>
      </c>
      <c r="F34">
        <f t="shared" si="4"/>
      </c>
      <c r="G34">
        <f t="shared" si="2"/>
      </c>
    </row>
    <row r="35" spans="1:7" ht="12.75">
      <c r="A35" t="s">
        <v>10</v>
      </c>
      <c r="B35">
        <v>33</v>
      </c>
      <c r="C35" s="1">
        <f t="shared" si="0"/>
        <v>0.0005011872336272721</v>
      </c>
      <c r="D35" s="1">
        <f t="shared" si="1"/>
        <v>0.04949881276637273</v>
      </c>
      <c r="E35" s="1">
        <f t="shared" si="3"/>
        <v>1.1738281104426997</v>
      </c>
      <c r="F35">
        <f t="shared" si="4"/>
      </c>
      <c r="G35">
        <f t="shared" si="2"/>
      </c>
    </row>
    <row r="36" spans="1:7" ht="12.75">
      <c r="A36" t="s">
        <v>9</v>
      </c>
      <c r="B36">
        <v>32</v>
      </c>
      <c r="C36" s="1">
        <f t="shared" si="0"/>
        <v>0.0006309573444801924</v>
      </c>
      <c r="D36" s="1">
        <f t="shared" si="1"/>
        <v>0.04936904265551981</v>
      </c>
      <c r="E36" s="1">
        <f t="shared" si="3"/>
        <v>1.2231971530982195</v>
      </c>
      <c r="F36">
        <f t="shared" si="4"/>
      </c>
      <c r="G36">
        <f t="shared" si="2"/>
      </c>
    </row>
    <row r="37" spans="1:7" ht="12.75">
      <c r="A37" t="s">
        <v>8</v>
      </c>
      <c r="B37">
        <v>33</v>
      </c>
      <c r="C37" s="1">
        <f t="shared" si="0"/>
        <v>0.0005011872336272721</v>
      </c>
      <c r="D37" s="1">
        <f t="shared" si="1"/>
        <v>0.04949881276637273</v>
      </c>
      <c r="E37" s="1">
        <f t="shared" si="3"/>
        <v>1.2726959658645922</v>
      </c>
      <c r="F37">
        <f t="shared" si="4"/>
      </c>
      <c r="G37">
        <f t="shared" si="2"/>
      </c>
    </row>
    <row r="38" spans="1:7" ht="12.75">
      <c r="A38" t="s">
        <v>8</v>
      </c>
      <c r="B38">
        <v>34</v>
      </c>
      <c r="C38" s="1">
        <f t="shared" si="0"/>
        <v>0.0003981071705534971</v>
      </c>
      <c r="D38" s="1">
        <f t="shared" si="1"/>
        <v>0.049601892829446506</v>
      </c>
      <c r="E38" s="1">
        <f t="shared" si="3"/>
        <v>1.3222978586940388</v>
      </c>
      <c r="F38">
        <f t="shared" si="4"/>
      </c>
      <c r="G38">
        <f t="shared" si="2"/>
      </c>
    </row>
    <row r="39" spans="1:7" ht="12.75">
      <c r="A39" t="s">
        <v>8</v>
      </c>
      <c r="B39">
        <v>30</v>
      </c>
      <c r="C39" s="1">
        <f t="shared" si="0"/>
        <v>0.001</v>
      </c>
      <c r="D39" s="1">
        <f t="shared" si="1"/>
        <v>0.049</v>
      </c>
      <c r="E39" s="1">
        <f t="shared" si="3"/>
        <v>1.3712978586940388</v>
      </c>
      <c r="F39">
        <f t="shared" si="4"/>
      </c>
      <c r="G39">
        <f t="shared" si="2"/>
      </c>
    </row>
    <row r="40" spans="1:7" ht="12.75">
      <c r="A40" t="s">
        <v>9</v>
      </c>
      <c r="B40">
        <v>31</v>
      </c>
      <c r="C40" s="1">
        <f t="shared" si="0"/>
        <v>0.000794328234724281</v>
      </c>
      <c r="D40" s="1">
        <f t="shared" si="1"/>
        <v>0.049205671765275724</v>
      </c>
      <c r="E40" s="1">
        <f t="shared" si="3"/>
        <v>1.4205035304593145</v>
      </c>
      <c r="F40">
        <f t="shared" si="4"/>
      </c>
      <c r="G40">
        <f t="shared" si="2"/>
      </c>
    </row>
    <row r="41" spans="1:7" ht="12.75">
      <c r="A41" t="s">
        <v>11</v>
      </c>
      <c r="B41">
        <v>32</v>
      </c>
      <c r="C41" s="1">
        <f t="shared" si="0"/>
        <v>0.0006309573444801924</v>
      </c>
      <c r="D41" s="1">
        <f t="shared" si="1"/>
        <v>0.04936904265551981</v>
      </c>
      <c r="E41" s="1">
        <f t="shared" si="3"/>
        <v>1.4698725731148343</v>
      </c>
      <c r="F41">
        <f t="shared" si="4"/>
      </c>
      <c r="G41">
        <f t="shared" si="2"/>
      </c>
    </row>
    <row r="42" spans="1:7" ht="12.75">
      <c r="A42" t="s">
        <v>9</v>
      </c>
      <c r="B42">
        <v>33</v>
      </c>
      <c r="C42" s="1">
        <f t="shared" si="0"/>
        <v>0.0005011872336272721</v>
      </c>
      <c r="D42" s="1">
        <f t="shared" si="1"/>
        <v>0.04949881276637273</v>
      </c>
      <c r="E42" s="1">
        <f t="shared" si="3"/>
        <v>1.519371385881207</v>
      </c>
      <c r="F42">
        <f t="shared" si="4"/>
      </c>
      <c r="G42">
        <f t="shared" si="2"/>
      </c>
    </row>
    <row r="43" spans="1:7" ht="12.75">
      <c r="A43" t="s">
        <v>11</v>
      </c>
      <c r="B43">
        <v>33</v>
      </c>
      <c r="C43" s="1">
        <f t="shared" si="0"/>
        <v>0.0005011872336272721</v>
      </c>
      <c r="D43" s="1">
        <f t="shared" si="1"/>
        <v>0.04949881276637273</v>
      </c>
      <c r="E43" s="1">
        <f t="shared" si="3"/>
        <v>1.5688701986475797</v>
      </c>
      <c r="F43">
        <f t="shared" si="4"/>
      </c>
      <c r="G43">
        <f t="shared" si="2"/>
      </c>
    </row>
    <row r="44" spans="1:7" ht="12.75">
      <c r="A44" t="s">
        <v>10</v>
      </c>
      <c r="B44">
        <v>32</v>
      </c>
      <c r="C44" s="1">
        <f t="shared" si="0"/>
        <v>0.0006309573444801924</v>
      </c>
      <c r="D44" s="1">
        <f t="shared" si="1"/>
        <v>0.04936904265551981</v>
      </c>
      <c r="E44" s="1">
        <f t="shared" si="3"/>
        <v>1.6182392413030995</v>
      </c>
      <c r="F44">
        <f t="shared" si="4"/>
      </c>
      <c r="G44">
        <f t="shared" si="2"/>
      </c>
    </row>
    <row r="45" spans="1:7" ht="12.75">
      <c r="A45" t="s">
        <v>9</v>
      </c>
      <c r="B45">
        <v>33</v>
      </c>
      <c r="C45" s="1">
        <f t="shared" si="0"/>
        <v>0.0005011872336272721</v>
      </c>
      <c r="D45" s="1">
        <f t="shared" si="1"/>
        <v>0.04949881276637273</v>
      </c>
      <c r="E45" s="1">
        <f t="shared" si="3"/>
        <v>1.6677380540694722</v>
      </c>
      <c r="F45">
        <f t="shared" si="4"/>
      </c>
      <c r="G45">
        <f t="shared" si="2"/>
      </c>
    </row>
    <row r="46" spans="1:7" ht="12.75">
      <c r="A46" t="s">
        <v>8</v>
      </c>
      <c r="B46">
        <v>34</v>
      </c>
      <c r="C46" s="1">
        <f t="shared" si="0"/>
        <v>0.0003981071705534971</v>
      </c>
      <c r="D46" s="1">
        <f t="shared" si="1"/>
        <v>0.049601892829446506</v>
      </c>
      <c r="E46" s="1">
        <f t="shared" si="3"/>
        <v>1.7173399468989188</v>
      </c>
      <c r="F46">
        <f t="shared" si="4"/>
      </c>
      <c r="G46">
        <f t="shared" si="2"/>
      </c>
    </row>
    <row r="47" spans="1:7" ht="12.75">
      <c r="A47" t="s">
        <v>8</v>
      </c>
      <c r="B47">
        <v>23</v>
      </c>
      <c r="C47" s="1">
        <f t="shared" si="0"/>
        <v>0.005011872336272721</v>
      </c>
      <c r="D47" s="1">
        <f t="shared" si="1"/>
        <v>0.044988127663727284</v>
      </c>
      <c r="E47" s="1">
        <f t="shared" si="3"/>
        <v>1.762328074562646</v>
      </c>
      <c r="F47">
        <f t="shared" si="4"/>
      </c>
      <c r="G47" t="str">
        <f t="shared" si="2"/>
        <v>end valid region</v>
      </c>
    </row>
    <row r="48" spans="1:7" ht="12.75">
      <c r="A48" t="s">
        <v>8</v>
      </c>
      <c r="B48">
        <v>7</v>
      </c>
      <c r="C48" s="1">
        <f t="shared" si="0"/>
        <v>0.19952623149688795</v>
      </c>
      <c r="D48" s="1">
        <f t="shared" si="1"/>
        <v>-0.14952623149688793</v>
      </c>
      <c r="E48" s="1">
        <f t="shared" si="3"/>
        <v>1.612801843065758</v>
      </c>
      <c r="F48">
        <f t="shared" si="4"/>
      </c>
      <c r="G48">
        <f t="shared" si="2"/>
      </c>
    </row>
    <row r="49" spans="1:7" ht="12.75">
      <c r="A49" t="s">
        <v>9</v>
      </c>
      <c r="B49">
        <v>7</v>
      </c>
      <c r="C49" s="1">
        <f t="shared" si="0"/>
        <v>0.19952623149688795</v>
      </c>
      <c r="D49" s="1">
        <f t="shared" si="1"/>
        <v>-0.14952623149688793</v>
      </c>
      <c r="E49" s="1">
        <f t="shared" si="3"/>
        <v>1.46327561156887</v>
      </c>
      <c r="F49">
        <f t="shared" si="4"/>
      </c>
      <c r="G49">
        <f t="shared" si="2"/>
      </c>
    </row>
    <row r="50" spans="1:7" ht="12.75">
      <c r="A50" t="s">
        <v>11</v>
      </c>
      <c r="B50">
        <v>12</v>
      </c>
      <c r="C50" s="1">
        <f t="shared" si="0"/>
        <v>0.06309573444801932</v>
      </c>
      <c r="D50" s="1">
        <f t="shared" si="1"/>
        <v>-0.013095734448019314</v>
      </c>
      <c r="E50" s="1">
        <f t="shared" si="3"/>
        <v>1.4501798771208507</v>
      </c>
      <c r="F50">
        <f t="shared" si="4"/>
      </c>
      <c r="G50">
        <f t="shared" si="2"/>
      </c>
    </row>
    <row r="51" ht="12.75">
      <c r="A51" t="s">
        <v>12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Seabury, Christopher</cp:lastModifiedBy>
  <dcterms:created xsi:type="dcterms:W3CDTF">2012-11-05T15:03:11Z</dcterms:created>
  <dcterms:modified xsi:type="dcterms:W3CDTF">2013-03-19T21:31:29Z</dcterms:modified>
  <cp:category/>
  <cp:version/>
  <cp:contentType/>
  <cp:contentStatus/>
</cp:coreProperties>
</file>