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showInkAnnotation="0" autoCompressPictures="0"/>
  <bookViews>
    <workbookView xWindow="42140" yWindow="-6520" windowWidth="24480" windowHeight="14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8" i="1" l="1"/>
  <c r="AJ8" i="1"/>
  <c r="AH8" i="1"/>
  <c r="AF8" i="1"/>
  <c r="Y8" i="1"/>
  <c r="X8" i="1"/>
  <c r="V8" i="1"/>
  <c r="R10" i="1"/>
  <c r="Q8" i="1"/>
  <c r="L8" i="1"/>
  <c r="J8" i="1"/>
  <c r="I8" i="1"/>
  <c r="G8" i="1"/>
  <c r="F8" i="1"/>
</calcChain>
</file>

<file path=xl/sharedStrings.xml><?xml version="1.0" encoding="utf-8"?>
<sst xmlns="http://schemas.openxmlformats.org/spreadsheetml/2006/main" count="71" uniqueCount="71">
  <si>
    <t>Taxon</t>
  </si>
  <si>
    <t>CC001</t>
  </si>
  <si>
    <t>CC002</t>
  </si>
  <si>
    <t>CC003</t>
  </si>
  <si>
    <t>Lactobacillus</t>
  </si>
  <si>
    <t>L.crispatus</t>
  </si>
  <si>
    <t>L.gasseri</t>
  </si>
  <si>
    <t>L.jensenii</t>
  </si>
  <si>
    <t>L. iners</t>
  </si>
  <si>
    <t>Abiotrophia</t>
  </si>
  <si>
    <t>Acidovorax</t>
  </si>
  <si>
    <t>Acinetobacter</t>
  </si>
  <si>
    <t>Actinomyces</t>
  </si>
  <si>
    <t>Aerococcus</t>
  </si>
  <si>
    <t>Alicycliphilus</t>
  </si>
  <si>
    <t>Allisonella</t>
  </si>
  <si>
    <t>Allobaculum</t>
  </si>
  <si>
    <t>Alloscardovia</t>
  </si>
  <si>
    <t>Anaeroglobus</t>
  </si>
  <si>
    <t>Aquabacterium</t>
  </si>
  <si>
    <t>Arcanobacterium</t>
  </si>
  <si>
    <t>Atopobium</t>
  </si>
  <si>
    <t>Azonexus</t>
  </si>
  <si>
    <t>Bifidobacterium</t>
  </si>
  <si>
    <t>Bradyrhizobium</t>
  </si>
  <si>
    <t>Bulleidia</t>
  </si>
  <si>
    <t>Chryseobacterium</t>
  </si>
  <si>
    <t>Cloacibacterium</t>
  </si>
  <si>
    <t>Clostridium</t>
  </si>
  <si>
    <t>Comamonas</t>
  </si>
  <si>
    <t>Corynebacterium</t>
  </si>
  <si>
    <t>Delftia</t>
  </si>
  <si>
    <t>Dialister</t>
  </si>
  <si>
    <t>Diaphorobacter</t>
  </si>
  <si>
    <t>Enterococcus</t>
  </si>
  <si>
    <t>Escherichia/Shigella</t>
  </si>
  <si>
    <t>Fusobacterium</t>
  </si>
  <si>
    <t>Gardnerella</t>
  </si>
  <si>
    <t>Gemella</t>
  </si>
  <si>
    <t>Granulicatella</t>
  </si>
  <si>
    <t>Haemophilus</t>
  </si>
  <si>
    <t>Hallella</t>
  </si>
  <si>
    <t>Janthinobacterium</t>
  </si>
  <si>
    <t>Klebsiella</t>
  </si>
  <si>
    <t>Megasphaera</t>
  </si>
  <si>
    <t>Methylobacterium</t>
  </si>
  <si>
    <t>Mobiluncus</t>
  </si>
  <si>
    <t>Mycoplasma</t>
  </si>
  <si>
    <t>Olsenella</t>
  </si>
  <si>
    <t>Parabacteroides</t>
  </si>
  <si>
    <t>Peptostreptococcus</t>
  </si>
  <si>
    <t>Porphyrobacter</t>
  </si>
  <si>
    <t>Porphyromonas</t>
  </si>
  <si>
    <t>Prevotella</t>
  </si>
  <si>
    <t>Propionibacterium</t>
  </si>
  <si>
    <t>Pseudomonas</t>
  </si>
  <si>
    <t>Ralstonia</t>
  </si>
  <si>
    <t>Rheinheimera</t>
  </si>
  <si>
    <t>Roseburia</t>
  </si>
  <si>
    <t>Sneathia</t>
  </si>
  <si>
    <t>Sporacetigenium</t>
  </si>
  <si>
    <t>Staphylococcus</t>
  </si>
  <si>
    <t>Stenotrophomonas</t>
  </si>
  <si>
    <t>Streptococcus</t>
  </si>
  <si>
    <t>Streptophyta</t>
  </si>
  <si>
    <t>Subdoligranulum</t>
  </si>
  <si>
    <t>Ureaplasma</t>
  </si>
  <si>
    <t>Varibaculum</t>
  </si>
  <si>
    <t>Veillonella</t>
  </si>
  <si>
    <r>
      <t xml:space="preserve">Lactobacillus </t>
    </r>
    <r>
      <rPr>
        <sz val="12"/>
        <color theme="1"/>
        <rFont val="Calibri"/>
        <family val="2"/>
        <scheme val="minor"/>
      </rPr>
      <t>(other)</t>
    </r>
  </si>
  <si>
    <t>Table S1 Microbial Taxa and their Relative 16S rRNA Gene Representation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</si>
</sst>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i/>
      <sz val="12"/>
      <color rgb="FF000000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2" fillId="0" borderId="0" xfId="0" applyFont="1"/>
    <xf numFmtId="0" fontId="5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abSelected="1" workbookViewId="0">
      <selection activeCell="C8" sqref="C8"/>
    </sheetView>
  </sheetViews>
  <sheetFormatPr baseColWidth="10" defaultRowHeight="15" x14ac:dyDescent="0"/>
  <cols>
    <col min="1" max="1" width="18.1640625" style="3" customWidth="1"/>
    <col min="10" max="10" width="11.1640625" bestFit="1" customWidth="1"/>
  </cols>
  <sheetData>
    <row r="1" spans="1:37" ht="18">
      <c r="A1" s="4" t="s">
        <v>70</v>
      </c>
    </row>
    <row r="3" spans="1:37">
      <c r="A3" s="2" t="s">
        <v>0</v>
      </c>
      <c r="B3" s="1">
        <v>401</v>
      </c>
      <c r="C3" s="1">
        <v>402</v>
      </c>
      <c r="D3" s="1">
        <v>403</v>
      </c>
      <c r="E3" s="1">
        <v>404</v>
      </c>
      <c r="F3" s="1">
        <v>405</v>
      </c>
      <c r="G3" s="1">
        <v>406</v>
      </c>
      <c r="H3" s="1">
        <v>408</v>
      </c>
      <c r="I3" s="1">
        <v>409</v>
      </c>
      <c r="J3" s="1">
        <v>412</v>
      </c>
      <c r="K3" s="1">
        <v>413</v>
      </c>
      <c r="L3" s="1">
        <v>416</v>
      </c>
      <c r="M3" s="1">
        <v>417</v>
      </c>
      <c r="N3" s="1">
        <v>418</v>
      </c>
      <c r="O3" s="1">
        <v>423</v>
      </c>
      <c r="P3" s="1">
        <v>424</v>
      </c>
      <c r="Q3" s="1">
        <v>425</v>
      </c>
      <c r="R3" s="1">
        <v>426</v>
      </c>
      <c r="S3" s="1">
        <v>427</v>
      </c>
      <c r="T3" s="1">
        <v>428</v>
      </c>
      <c r="U3" s="1">
        <v>429</v>
      </c>
      <c r="V3" s="1">
        <v>431</v>
      </c>
      <c r="W3" s="1">
        <v>432</v>
      </c>
      <c r="X3" s="1">
        <v>433</v>
      </c>
      <c r="Y3" s="1">
        <v>434</v>
      </c>
      <c r="Z3" s="1">
        <v>435</v>
      </c>
      <c r="AA3" s="1">
        <v>436</v>
      </c>
      <c r="AB3" s="1">
        <v>437</v>
      </c>
      <c r="AC3" s="1">
        <v>438</v>
      </c>
      <c r="AD3" s="1">
        <v>439</v>
      </c>
      <c r="AE3" s="1">
        <v>440</v>
      </c>
      <c r="AF3" s="1">
        <v>441</v>
      </c>
      <c r="AG3" s="1">
        <v>442</v>
      </c>
      <c r="AH3" s="1">
        <v>443</v>
      </c>
      <c r="AI3" s="1" t="s">
        <v>1</v>
      </c>
      <c r="AJ3" s="1" t="s">
        <v>2</v>
      </c>
      <c r="AK3" s="1" t="s">
        <v>3</v>
      </c>
    </row>
    <row r="4" spans="1:37">
      <c r="A4" s="3" t="s">
        <v>4</v>
      </c>
      <c r="B4">
        <v>0.99407210258891843</v>
      </c>
      <c r="C4">
        <v>0.99898355202365552</v>
      </c>
      <c r="D4">
        <v>0.61556972686800626</v>
      </c>
      <c r="E4">
        <v>0.99891989198919895</v>
      </c>
      <c r="F4">
        <v>0.99937633179148688</v>
      </c>
      <c r="G4">
        <v>0.99771967163271513</v>
      </c>
      <c r="H4">
        <v>0.9555555555555556</v>
      </c>
      <c r="I4">
        <v>0.21087168573202092</v>
      </c>
      <c r="J4">
        <v>0.25022801302931597</v>
      </c>
      <c r="K4">
        <v>0.99961499796804487</v>
      </c>
      <c r="L4">
        <v>0.98138148086798083</v>
      </c>
      <c r="M4">
        <v>0.81311274509803921</v>
      </c>
      <c r="N4">
        <v>0.97972116603295312</v>
      </c>
      <c r="O4">
        <v>0.99869260537600668</v>
      </c>
      <c r="P4">
        <v>0.99928658058072339</v>
      </c>
      <c r="Q4">
        <v>0.98780579037929228</v>
      </c>
      <c r="R4">
        <v>0.99893001007049342</v>
      </c>
      <c r="S4">
        <v>0.99982796158204157</v>
      </c>
      <c r="T4">
        <v>0.99495685307631965</v>
      </c>
      <c r="U4">
        <v>0.99961186151218751</v>
      </c>
      <c r="V4">
        <v>0.95817435226570735</v>
      </c>
      <c r="W4">
        <v>0.9919626371239274</v>
      </c>
      <c r="X4">
        <v>0.99284070570186655</v>
      </c>
      <c r="Y4">
        <v>6.1305650242743516E-2</v>
      </c>
      <c r="Z4">
        <v>0.96795569182078922</v>
      </c>
      <c r="AA4">
        <v>0.9893792983372508</v>
      </c>
      <c r="AB4">
        <v>0.99828049435787214</v>
      </c>
      <c r="AC4">
        <v>0.99940654890735181</v>
      </c>
      <c r="AD4">
        <v>5.0996754751970333E-3</v>
      </c>
      <c r="AE4">
        <v>0.97513089005235598</v>
      </c>
      <c r="AF4">
        <v>0.99801192842942343</v>
      </c>
      <c r="AG4">
        <v>0.86913849509269359</v>
      </c>
      <c r="AH4">
        <v>0.97668860680144176</v>
      </c>
      <c r="AI4">
        <v>0.42383164609624185</v>
      </c>
      <c r="AJ4">
        <v>0.99800492899894377</v>
      </c>
      <c r="AK4">
        <v>0.61989795918367352</v>
      </c>
    </row>
    <row r="5" spans="1:37">
      <c r="A5" s="3" t="s">
        <v>5</v>
      </c>
      <c r="B5">
        <v>1.4517299782240503E-3</v>
      </c>
      <c r="C5">
        <v>0</v>
      </c>
      <c r="D5">
        <v>2.406449284081338E-4</v>
      </c>
      <c r="E5">
        <v>0.14845484548454846</v>
      </c>
      <c r="F5">
        <v>0.2701522789875786</v>
      </c>
      <c r="G5">
        <v>4.814026553156988E-3</v>
      </c>
      <c r="H5">
        <v>9.4444444444444442E-2</v>
      </c>
      <c r="I5">
        <v>7.9808459696727857E-4</v>
      </c>
      <c r="J5">
        <v>6.5146579804560263E-4</v>
      </c>
      <c r="K5">
        <v>0.48931619361324408</v>
      </c>
      <c r="L5">
        <v>1.9016067583236707E-2</v>
      </c>
      <c r="M5">
        <v>3.0369178921568627E-2</v>
      </c>
      <c r="N5">
        <v>0.37762657594556737</v>
      </c>
      <c r="O5">
        <v>0.30462294739044032</v>
      </c>
      <c r="P5">
        <v>0.30256117571520297</v>
      </c>
      <c r="Q5">
        <v>0.15131792224632803</v>
      </c>
      <c r="R5">
        <v>1.2336354481369587E-2</v>
      </c>
      <c r="S5">
        <v>0.47855748752721472</v>
      </c>
      <c r="T5">
        <v>0.13975120475176511</v>
      </c>
      <c r="U5">
        <v>2.872224809812141E-3</v>
      </c>
      <c r="V5">
        <v>1.7442494276681565E-3</v>
      </c>
      <c r="W5">
        <v>2.7153252959704574E-5</v>
      </c>
      <c r="X5">
        <v>3.4986789397426062E-2</v>
      </c>
      <c r="Y5">
        <v>3.6153289949385393E-4</v>
      </c>
      <c r="Z5">
        <v>0</v>
      </c>
      <c r="AA5">
        <v>8.6184382345259863E-3</v>
      </c>
      <c r="AB5">
        <v>2.8156904889844168E-3</v>
      </c>
      <c r="AC5">
        <v>0.27476785589611114</v>
      </c>
      <c r="AD5">
        <v>0</v>
      </c>
      <c r="AE5">
        <v>0</v>
      </c>
      <c r="AF5">
        <v>4.8959971514198389E-4</v>
      </c>
      <c r="AG5">
        <v>0</v>
      </c>
      <c r="AH5">
        <v>8.6193386616517783E-4</v>
      </c>
      <c r="AI5">
        <v>9.7073914852308975E-4</v>
      </c>
      <c r="AJ5">
        <v>1.0226834543229331E-3</v>
      </c>
      <c r="AK5">
        <v>0</v>
      </c>
    </row>
    <row r="6" spans="1:37">
      <c r="A6" s="3" t="s">
        <v>6</v>
      </c>
      <c r="B6">
        <v>0.32149770142753448</v>
      </c>
      <c r="C6">
        <v>0.32249122158565885</v>
      </c>
      <c r="D6">
        <v>0.12657923234267837</v>
      </c>
      <c r="E6">
        <v>6.3006300630063003E-2</v>
      </c>
      <c r="F6">
        <v>1.5071981705732551E-3</v>
      </c>
      <c r="G6">
        <v>0</v>
      </c>
      <c r="H6">
        <v>5.5555555555555558E-3</v>
      </c>
      <c r="I6">
        <v>5.4624456859093729E-2</v>
      </c>
      <c r="J6">
        <v>5.9087947882736157E-2</v>
      </c>
      <c r="K6">
        <v>1.4758411224948132E-3</v>
      </c>
      <c r="L6">
        <v>0.1286069239688587</v>
      </c>
      <c r="M6">
        <v>0.23127297794117646</v>
      </c>
      <c r="N6">
        <v>5.7367753985724766E-3</v>
      </c>
      <c r="O6">
        <v>0</v>
      </c>
      <c r="P6">
        <v>1.4268388385531855E-4</v>
      </c>
      <c r="Q6">
        <v>7.7329742400438897E-2</v>
      </c>
      <c r="R6">
        <v>0.19918596844578718</v>
      </c>
      <c r="S6">
        <v>0</v>
      </c>
      <c r="T6">
        <v>0</v>
      </c>
      <c r="U6">
        <v>0.15044247787610621</v>
      </c>
      <c r="V6">
        <v>0.15469312111631964</v>
      </c>
      <c r="W6">
        <v>9.9217986314760503E-2</v>
      </c>
      <c r="X6">
        <v>0.22994971448052501</v>
      </c>
      <c r="Y6">
        <v>1.593327135626485E-2</v>
      </c>
      <c r="Z6">
        <v>1.6714469389773515E-2</v>
      </c>
      <c r="AA6">
        <v>0</v>
      </c>
      <c r="AB6">
        <v>4.2987641053197207E-5</v>
      </c>
      <c r="AC6">
        <v>0</v>
      </c>
      <c r="AD6">
        <v>0</v>
      </c>
      <c r="AE6">
        <v>8.2460732984293197E-2</v>
      </c>
      <c r="AF6">
        <v>0.30071807958220825</v>
      </c>
      <c r="AG6">
        <v>4.4711014176663032E-2</v>
      </c>
      <c r="AH6">
        <v>0.30633913179752392</v>
      </c>
      <c r="AI6">
        <v>0.12158507835251699</v>
      </c>
      <c r="AJ6">
        <v>0.25759887337166998</v>
      </c>
      <c r="AK6">
        <v>3.1887755102040817E-2</v>
      </c>
    </row>
    <row r="7" spans="1:37">
      <c r="A7" s="3" t="s">
        <v>7</v>
      </c>
      <c r="B7">
        <v>3.0244374546334384E-4</v>
      </c>
      <c r="C7">
        <v>0</v>
      </c>
      <c r="D7">
        <v>0</v>
      </c>
      <c r="E7">
        <v>4.8604860486048604E-3</v>
      </c>
      <c r="F7">
        <v>1.1226027753235279E-2</v>
      </c>
      <c r="G7">
        <v>1.5202189115232594E-4</v>
      </c>
      <c r="H7">
        <v>5.5555555555555558E-3</v>
      </c>
      <c r="I7">
        <v>0</v>
      </c>
      <c r="J7">
        <v>0</v>
      </c>
      <c r="K7">
        <v>6.4167005325861442E-4</v>
      </c>
      <c r="L7">
        <v>0</v>
      </c>
      <c r="M7">
        <v>1.7233455882352941E-3</v>
      </c>
      <c r="N7">
        <v>2.6682676272430126E-4</v>
      </c>
      <c r="O7">
        <v>0</v>
      </c>
      <c r="P7">
        <v>2.1402582578297782E-4</v>
      </c>
      <c r="Q7">
        <v>2.2268771352335352E-2</v>
      </c>
      <c r="R7">
        <v>0.16807233971131252</v>
      </c>
      <c r="S7">
        <v>0</v>
      </c>
      <c r="T7">
        <v>8.2969106055511971E-2</v>
      </c>
      <c r="U7">
        <v>0</v>
      </c>
      <c r="V7">
        <v>0</v>
      </c>
      <c r="W7">
        <v>0</v>
      </c>
      <c r="X7">
        <v>8.395124861501747E-3</v>
      </c>
      <c r="Y7">
        <v>2.8406156388802807E-4</v>
      </c>
      <c r="Z7">
        <v>4.6385125111264962E-2</v>
      </c>
      <c r="AA7">
        <v>4.3527465830939325E-5</v>
      </c>
      <c r="AB7">
        <v>0.246104245029554</v>
      </c>
      <c r="AC7">
        <v>2.4156950359561544E-2</v>
      </c>
      <c r="AD7">
        <v>0</v>
      </c>
      <c r="AE7">
        <v>9.1623036649214652E-3</v>
      </c>
      <c r="AF7">
        <v>2.0029079255808433E-3</v>
      </c>
      <c r="AG7">
        <v>0</v>
      </c>
      <c r="AH7">
        <v>6.7779344930261713E-3</v>
      </c>
      <c r="AI7">
        <v>2.9122174455692693E-3</v>
      </c>
      <c r="AJ7">
        <v>2.7830402199607692E-2</v>
      </c>
      <c r="AK7">
        <v>0</v>
      </c>
    </row>
    <row r="8" spans="1:37">
      <c r="A8" s="3" t="s">
        <v>8</v>
      </c>
      <c r="B8">
        <v>0.4</v>
      </c>
      <c r="C8">
        <v>7.0000000000000007E-2</v>
      </c>
      <c r="D8">
        <v>0</v>
      </c>
      <c r="E8">
        <v>0.04</v>
      </c>
      <c r="F8">
        <f>678000/400000000</f>
        <v>1.6949999999999999E-3</v>
      </c>
      <c r="G8">
        <f>32400/400000000</f>
        <v>8.1000000000000004E-5</v>
      </c>
      <c r="H8">
        <v>0</v>
      </c>
      <c r="I8">
        <f>5140000/400000000</f>
        <v>1.285E-2</v>
      </c>
      <c r="J8">
        <f>25500/400000000</f>
        <v>6.3750000000000005E-5</v>
      </c>
      <c r="K8">
        <v>0</v>
      </c>
      <c r="L8">
        <f>76400000/400000000</f>
        <v>0.191</v>
      </c>
      <c r="M8">
        <v>0</v>
      </c>
      <c r="N8">
        <v>0</v>
      </c>
      <c r="O8">
        <v>0</v>
      </c>
      <c r="P8">
        <v>0</v>
      </c>
      <c r="Q8">
        <f>21500000/400000000</f>
        <v>5.3749999999999999E-2</v>
      </c>
      <c r="R8">
        <v>0</v>
      </c>
      <c r="S8">
        <v>0</v>
      </c>
      <c r="T8">
        <v>0</v>
      </c>
      <c r="U8">
        <v>0</v>
      </c>
      <c r="V8">
        <f>15900000/400000000</f>
        <v>3.9750000000000001E-2</v>
      </c>
      <c r="W8">
        <v>0</v>
      </c>
      <c r="X8">
        <f>37900000/400000000</f>
        <v>9.4750000000000001E-2</v>
      </c>
      <c r="Y8">
        <f>6390000/400000000</f>
        <v>1.5975E-2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f>180000000/400000000</f>
        <v>0.45</v>
      </c>
      <c r="AG8">
        <v>0</v>
      </c>
      <c r="AH8">
        <f>159000000/400000000</f>
        <v>0.39750000000000002</v>
      </c>
      <c r="AI8">
        <v>0</v>
      </c>
      <c r="AJ8">
        <f>208000000/400000000</f>
        <v>0.52</v>
      </c>
      <c r="AK8">
        <f>36800/400000000</f>
        <v>9.2E-5</v>
      </c>
    </row>
    <row r="9" spans="1:37">
      <c r="A9" s="3" t="s">
        <v>69</v>
      </c>
      <c r="B9">
        <v>0.27082022743769651</v>
      </c>
      <c r="C9">
        <v>0.60649233043799666</v>
      </c>
      <c r="D9">
        <v>0.48874984959691975</v>
      </c>
      <c r="E9">
        <v>0.7425982598259826</v>
      </c>
      <c r="F9">
        <v>0.71479582688009979</v>
      </c>
      <c r="G9">
        <v>0.99267262318840577</v>
      </c>
      <c r="H9">
        <v>0.85000000000000009</v>
      </c>
      <c r="I9">
        <v>0.1425991442759599</v>
      </c>
      <c r="J9">
        <v>0.19042484934853421</v>
      </c>
      <c r="K9">
        <v>0.50818129317904737</v>
      </c>
      <c r="L9">
        <v>0.64275848931588542</v>
      </c>
      <c r="M9">
        <v>0.54974724264705888</v>
      </c>
      <c r="N9">
        <v>0.59609098792608894</v>
      </c>
      <c r="O9">
        <v>0.6940696579855663</v>
      </c>
      <c r="P9">
        <v>0.69636869515588207</v>
      </c>
      <c r="Q9">
        <v>0.68313935438019002</v>
      </c>
      <c r="R9">
        <v>0.61933534743202412</v>
      </c>
      <c r="S9">
        <v>0.52127047405482685</v>
      </c>
      <c r="T9">
        <v>0.77223654226904259</v>
      </c>
      <c r="U9">
        <v>0.8462971588262691</v>
      </c>
      <c r="V9">
        <v>0.76198698172171953</v>
      </c>
      <c r="W9">
        <v>0.89271749755620722</v>
      </c>
      <c r="X9">
        <v>0.62475907696241373</v>
      </c>
      <c r="Y9">
        <v>2.8751784423096782E-2</v>
      </c>
      <c r="Z9">
        <v>0.90485609731975081</v>
      </c>
      <c r="AA9">
        <v>0.98071733263689387</v>
      </c>
      <c r="AB9">
        <v>0.74931757119828046</v>
      </c>
      <c r="AC9">
        <v>0.70048174265167917</v>
      </c>
      <c r="AD9">
        <v>5.0996754751970333E-3</v>
      </c>
      <c r="AE9">
        <v>0.88350785340314131</v>
      </c>
      <c r="AF9">
        <v>0.24480134120649233</v>
      </c>
      <c r="AG9">
        <v>0.82442748091603058</v>
      </c>
      <c r="AH9">
        <v>0.26520960664472648</v>
      </c>
      <c r="AI9">
        <v>0.2983636111496325</v>
      </c>
      <c r="AJ9">
        <v>0.19155296997334315</v>
      </c>
      <c r="AK9">
        <v>0.58791820408163264</v>
      </c>
    </row>
    <row r="10" spans="1:37">
      <c r="A10" s="3" t="s">
        <v>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1.1488970588235294E-4</v>
      </c>
      <c r="N10">
        <v>0</v>
      </c>
      <c r="O10">
        <v>0</v>
      </c>
      <c r="P10">
        <v>0</v>
      </c>
      <c r="Q10">
        <v>1.2468516994588663E-4</v>
      </c>
      <c r="R10">
        <f>7720000/400000000</f>
        <v>1.9300000000000001E-2</v>
      </c>
      <c r="S10">
        <v>0</v>
      </c>
      <c r="T10">
        <v>3.7356643879113898E-5</v>
      </c>
      <c r="U10">
        <v>0</v>
      </c>
      <c r="V10">
        <v>1.8169264871543297E-4</v>
      </c>
      <c r="W10">
        <v>0</v>
      </c>
      <c r="X10">
        <v>0</v>
      </c>
      <c r="Y10">
        <v>0</v>
      </c>
      <c r="Z10">
        <v>4.9451092869152409E-5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</row>
    <row r="11" spans="1:37">
      <c r="A11" s="3" t="s">
        <v>10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1.9543973941368078E-4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1.4942657551645559E-4</v>
      </c>
      <c r="U11">
        <v>0</v>
      </c>
      <c r="V11">
        <v>0</v>
      </c>
      <c r="W11">
        <v>8.1459758879113718E-5</v>
      </c>
      <c r="X11">
        <v>6.8183755220318761E-4</v>
      </c>
      <c r="Y11">
        <v>5.1647557070550566E-5</v>
      </c>
      <c r="Z11">
        <v>0</v>
      </c>
      <c r="AA11">
        <v>5.6585705580221117E-4</v>
      </c>
      <c r="AB11">
        <v>4.2987641053197207E-5</v>
      </c>
      <c r="AC11">
        <v>0</v>
      </c>
      <c r="AD11">
        <v>0</v>
      </c>
      <c r="AE11">
        <v>0</v>
      </c>
      <c r="AF11">
        <v>1.4836355004302542E-5</v>
      </c>
      <c r="AG11">
        <v>0</v>
      </c>
      <c r="AH11">
        <v>0</v>
      </c>
      <c r="AI11">
        <v>0</v>
      </c>
      <c r="AJ11">
        <v>0</v>
      </c>
      <c r="AK11">
        <v>0</v>
      </c>
    </row>
    <row r="12" spans="1:37">
      <c r="A12" s="3" t="s">
        <v>11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8.867606632969761E-5</v>
      </c>
      <c r="J12">
        <v>6.5146579804560263E-3</v>
      </c>
      <c r="K12">
        <v>8.5556007101148586E-5</v>
      </c>
      <c r="L12">
        <v>3.3129037601457681E-5</v>
      </c>
      <c r="M12">
        <v>0</v>
      </c>
      <c r="N12">
        <v>0</v>
      </c>
      <c r="O12">
        <v>1.0459156991946449E-4</v>
      </c>
      <c r="P12">
        <v>0</v>
      </c>
      <c r="Q12">
        <v>8.2292212164285184E-4</v>
      </c>
      <c r="R12">
        <v>6.2940584088620342E-5</v>
      </c>
      <c r="S12">
        <v>5.9323592399461343E-6</v>
      </c>
      <c r="T12">
        <v>0</v>
      </c>
      <c r="U12">
        <v>7.7627697562490295E-5</v>
      </c>
      <c r="V12">
        <v>0</v>
      </c>
      <c r="W12">
        <v>8.1459758879113718E-5</v>
      </c>
      <c r="X12">
        <v>1.7898235745333673E-3</v>
      </c>
      <c r="Y12">
        <v>0</v>
      </c>
      <c r="Z12">
        <v>0</v>
      </c>
      <c r="AA12">
        <v>4.9621311047270827E-3</v>
      </c>
      <c r="AB12">
        <v>8.5975282106394413E-5</v>
      </c>
      <c r="AC12">
        <v>6.9817775605669207E-5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2.0801553182637637E-4</v>
      </c>
      <c r="AJ12">
        <v>0</v>
      </c>
      <c r="AK12">
        <v>0</v>
      </c>
    </row>
    <row r="13" spans="1:37">
      <c r="A13" s="3" t="s">
        <v>12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1.4836355004302542E-5</v>
      </c>
      <c r="AG13">
        <v>0</v>
      </c>
      <c r="AH13">
        <v>0</v>
      </c>
      <c r="AI13">
        <v>3.4669255304396062E-5</v>
      </c>
      <c r="AJ13">
        <v>0</v>
      </c>
      <c r="AK13">
        <v>0</v>
      </c>
    </row>
    <row r="14" spans="1:37">
      <c r="A14" s="3" t="s">
        <v>13</v>
      </c>
      <c r="B14">
        <v>1.2097749818533752E-4</v>
      </c>
      <c r="C14">
        <v>0</v>
      </c>
      <c r="D14">
        <v>4.3075442185055948E-2</v>
      </c>
      <c r="E14">
        <v>0</v>
      </c>
      <c r="F14">
        <v>0</v>
      </c>
      <c r="G14">
        <v>0</v>
      </c>
      <c r="H14">
        <v>0</v>
      </c>
      <c r="I14">
        <v>0.12991043717300702</v>
      </c>
      <c r="J14">
        <v>5.2442996742671007E-2</v>
      </c>
      <c r="K14">
        <v>0</v>
      </c>
      <c r="L14">
        <v>6.6258075202915362E-5</v>
      </c>
      <c r="M14">
        <v>1.2331495098039215E-2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1.4203078194401405E-3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2.617801047120419E-3</v>
      </c>
      <c r="AF14">
        <v>7.2698139521082459E-4</v>
      </c>
      <c r="AG14">
        <v>4.3620501635768813E-3</v>
      </c>
      <c r="AH14">
        <v>0</v>
      </c>
      <c r="AI14">
        <v>8.4766329219248371E-2</v>
      </c>
      <c r="AJ14">
        <v>0</v>
      </c>
      <c r="AK14">
        <v>1.1479591836734694E-2</v>
      </c>
    </row>
    <row r="15" spans="1:37">
      <c r="A15" s="3" t="s">
        <v>14</v>
      </c>
      <c r="B15">
        <v>0</v>
      </c>
      <c r="C15">
        <v>0</v>
      </c>
      <c r="D15">
        <v>1.203224642040669E-4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5.9323592399461343E-6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</row>
    <row r="16" spans="1:37">
      <c r="A16" s="3" t="s">
        <v>15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1.6666666666666666E-2</v>
      </c>
      <c r="I16">
        <v>0</v>
      </c>
      <c r="J16">
        <v>0</v>
      </c>
      <c r="K16">
        <v>0</v>
      </c>
      <c r="L16">
        <v>0</v>
      </c>
      <c r="M16">
        <v>7.659313725490196E-5</v>
      </c>
      <c r="N16">
        <v>0</v>
      </c>
      <c r="O16">
        <v>0</v>
      </c>
      <c r="P16">
        <v>0</v>
      </c>
      <c r="Q16">
        <v>2.4937033989177326E-5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1.3944840409048653E-3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1.9589406049208588E-5</v>
      </c>
      <c r="AI16">
        <v>6.9338510608792125E-5</v>
      </c>
      <c r="AJ16">
        <v>0</v>
      </c>
      <c r="AK16">
        <v>2.5510204081632651E-3</v>
      </c>
    </row>
    <row r="17" spans="1:37">
      <c r="A17" s="3" t="s">
        <v>16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1.7015706806282723E-2</v>
      </c>
      <c r="AF17">
        <v>7.4181775021512719E-5</v>
      </c>
      <c r="AG17">
        <v>6.7611777535441661E-2</v>
      </c>
      <c r="AH17">
        <v>0</v>
      </c>
      <c r="AI17">
        <v>0</v>
      </c>
      <c r="AJ17">
        <v>0</v>
      </c>
      <c r="AK17">
        <v>0</v>
      </c>
    </row>
    <row r="18" spans="1:37">
      <c r="A18" s="3" t="s">
        <v>17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3.3129037601457681E-5</v>
      </c>
      <c r="M18">
        <v>0</v>
      </c>
      <c r="N18">
        <v>1.4008405043025814E-3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1.4535411897234637E-4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</row>
    <row r="19" spans="1:37">
      <c r="A19" s="3" t="s">
        <v>18</v>
      </c>
      <c r="B19">
        <v>0</v>
      </c>
      <c r="C19">
        <v>0</v>
      </c>
      <c r="D19">
        <v>0</v>
      </c>
      <c r="E19">
        <v>0</v>
      </c>
      <c r="F19">
        <v>0</v>
      </c>
      <c r="G19">
        <v>5.0673963717441977E-5</v>
      </c>
      <c r="H19">
        <v>0</v>
      </c>
      <c r="I19">
        <v>0</v>
      </c>
      <c r="J19">
        <v>0</v>
      </c>
      <c r="K19">
        <v>0</v>
      </c>
      <c r="L19">
        <v>0</v>
      </c>
      <c r="M19">
        <v>3.829656862745098E-5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1.1878938126226629E-3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1.3867702121758425E-4</v>
      </c>
      <c r="AJ19">
        <v>0</v>
      </c>
      <c r="AK19">
        <v>0</v>
      </c>
    </row>
    <row r="20" spans="1:37">
      <c r="A20" s="3" t="s">
        <v>19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5.5555555555555558E-3</v>
      </c>
      <c r="I20">
        <v>0</v>
      </c>
      <c r="J20">
        <v>0</v>
      </c>
      <c r="K20">
        <v>2.1389001775287147E-5</v>
      </c>
      <c r="L20">
        <v>0</v>
      </c>
      <c r="M20">
        <v>0</v>
      </c>
      <c r="N20">
        <v>0</v>
      </c>
      <c r="O20">
        <v>0</v>
      </c>
      <c r="P20">
        <v>0</v>
      </c>
      <c r="Q20">
        <v>3.2418144185930527E-4</v>
      </c>
      <c r="R20">
        <v>8.3920778784827123E-5</v>
      </c>
      <c r="S20">
        <v>4.1526514679622938E-5</v>
      </c>
      <c r="T20">
        <v>7.4713287758227797E-5</v>
      </c>
      <c r="U20">
        <v>0</v>
      </c>
      <c r="V20">
        <v>0</v>
      </c>
      <c r="W20">
        <v>1.3576626479852287E-4</v>
      </c>
      <c r="X20">
        <v>4.6876331713969149E-4</v>
      </c>
      <c r="Y20">
        <v>0</v>
      </c>
      <c r="Z20">
        <v>1.4835327860745722E-4</v>
      </c>
      <c r="AA20">
        <v>1.9152084965613303E-3</v>
      </c>
      <c r="AB20">
        <v>6.448146157979581E-5</v>
      </c>
      <c r="AC20">
        <v>3.4908887802834604E-5</v>
      </c>
      <c r="AD20">
        <v>1.3245910325187097E-4</v>
      </c>
      <c r="AE20">
        <v>0</v>
      </c>
      <c r="AF20">
        <v>1.3352719503872289E-4</v>
      </c>
      <c r="AG20">
        <v>0</v>
      </c>
      <c r="AH20">
        <v>0</v>
      </c>
      <c r="AI20">
        <v>6.9338510608792125E-5</v>
      </c>
      <c r="AJ20">
        <v>0</v>
      </c>
      <c r="AK20">
        <v>0</v>
      </c>
    </row>
    <row r="21" spans="1:37">
      <c r="A21" s="3" t="s">
        <v>20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2.3241400681747753E-4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1.7334627652198031E-4</v>
      </c>
      <c r="AJ21">
        <v>0</v>
      </c>
      <c r="AK21">
        <v>0</v>
      </c>
    </row>
    <row r="22" spans="1:37">
      <c r="A22" s="3" t="s">
        <v>21</v>
      </c>
      <c r="B22">
        <v>4.2342124364868136E-4</v>
      </c>
      <c r="C22">
        <v>9.2404361485862136E-5</v>
      </c>
      <c r="D22">
        <v>8.711346408374443E-2</v>
      </c>
      <c r="E22">
        <v>0</v>
      </c>
      <c r="F22">
        <v>5.1972350709422586E-5</v>
      </c>
      <c r="G22">
        <v>0</v>
      </c>
      <c r="H22">
        <v>0</v>
      </c>
      <c r="I22">
        <v>8.0251840028376348E-2</v>
      </c>
      <c r="J22">
        <v>3.8501628664495115E-2</v>
      </c>
      <c r="K22">
        <v>0</v>
      </c>
      <c r="L22">
        <v>9.9387112804373036E-5</v>
      </c>
      <c r="M22">
        <v>3.0637254901960783E-2</v>
      </c>
      <c r="N22">
        <v>6.6706690681075316E-5</v>
      </c>
      <c r="O22">
        <v>5.2295784959732244E-5</v>
      </c>
      <c r="P22">
        <v>0</v>
      </c>
      <c r="Q22">
        <v>3.2418144185930527E-4</v>
      </c>
      <c r="R22">
        <v>0</v>
      </c>
      <c r="S22">
        <v>0</v>
      </c>
      <c r="T22">
        <v>7.4713287758227797E-4</v>
      </c>
      <c r="U22">
        <v>0</v>
      </c>
      <c r="V22">
        <v>0</v>
      </c>
      <c r="W22">
        <v>0</v>
      </c>
      <c r="X22">
        <v>0</v>
      </c>
      <c r="Y22">
        <v>0.10600661088730504</v>
      </c>
      <c r="Z22">
        <v>0</v>
      </c>
      <c r="AA22">
        <v>0</v>
      </c>
      <c r="AB22">
        <v>0</v>
      </c>
      <c r="AC22">
        <v>0</v>
      </c>
      <c r="AD22">
        <v>0.32929333068415129</v>
      </c>
      <c r="AE22">
        <v>0</v>
      </c>
      <c r="AF22">
        <v>1.4836355004302542E-5</v>
      </c>
      <c r="AG22">
        <v>0</v>
      </c>
      <c r="AH22">
        <v>0</v>
      </c>
      <c r="AI22">
        <v>9.4473720704479264E-2</v>
      </c>
      <c r="AJ22">
        <v>0</v>
      </c>
      <c r="AK22">
        <v>4.2091836734693876E-2</v>
      </c>
    </row>
    <row r="23" spans="1:37">
      <c r="A23" s="3" t="s">
        <v>22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1.704593880507969E-4</v>
      </c>
      <c r="Y23">
        <v>0</v>
      </c>
      <c r="Z23">
        <v>0</v>
      </c>
      <c r="AA23">
        <v>4.3527465830939325E-5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</row>
    <row r="24" spans="1:37">
      <c r="A24" s="3" t="s">
        <v>23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7.659313725490196E-5</v>
      </c>
      <c r="N24">
        <v>3.3353345340537656E-4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2.9141002715411617E-3</v>
      </c>
      <c r="AE24">
        <v>0</v>
      </c>
      <c r="AF24">
        <v>0</v>
      </c>
      <c r="AG24">
        <v>2.8353326063249727E-2</v>
      </c>
      <c r="AH24">
        <v>0</v>
      </c>
      <c r="AI24">
        <v>3.4669255304396062E-4</v>
      </c>
      <c r="AJ24">
        <v>0</v>
      </c>
      <c r="AK24">
        <v>0</v>
      </c>
    </row>
    <row r="25" spans="1:37">
      <c r="A25" s="3" t="s">
        <v>24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5.2295784959732244E-5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3.4669255304396062E-5</v>
      </c>
      <c r="AJ25">
        <v>0</v>
      </c>
      <c r="AK25">
        <v>0</v>
      </c>
    </row>
    <row r="26" spans="1:37">
      <c r="A26" s="3" t="s">
        <v>25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1.291188926763764E-4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7.9739287200110941E-4</v>
      </c>
      <c r="AJ26">
        <v>0</v>
      </c>
      <c r="AK26">
        <v>0</v>
      </c>
    </row>
    <row r="27" spans="1:37">
      <c r="A27" s="3" t="s">
        <v>26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5.9323592399461343E-6</v>
      </c>
      <c r="T27">
        <v>0</v>
      </c>
      <c r="U27">
        <v>0</v>
      </c>
      <c r="V27">
        <v>0</v>
      </c>
      <c r="W27">
        <v>0</v>
      </c>
      <c r="X27">
        <v>4.2614847012699225E-5</v>
      </c>
      <c r="Y27">
        <v>0</v>
      </c>
      <c r="Z27">
        <v>4.9451092869152409E-5</v>
      </c>
      <c r="AA27">
        <v>2.6116479498563595E-4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</row>
    <row r="28" spans="1:37">
      <c r="A28" s="3" t="s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2.1389001775287147E-5</v>
      </c>
      <c r="L28">
        <v>9.9387112804373036E-5</v>
      </c>
      <c r="M28">
        <v>0</v>
      </c>
      <c r="N28">
        <v>0</v>
      </c>
      <c r="O28">
        <v>0</v>
      </c>
      <c r="P28">
        <v>0</v>
      </c>
      <c r="Q28">
        <v>1.9949627191341861E-4</v>
      </c>
      <c r="R28">
        <v>1.2588116817724068E-4</v>
      </c>
      <c r="S28">
        <v>5.3391233159515205E-5</v>
      </c>
      <c r="T28">
        <v>1.120699316373417E-4</v>
      </c>
      <c r="U28">
        <v>0</v>
      </c>
      <c r="V28">
        <v>0</v>
      </c>
      <c r="W28">
        <v>0</v>
      </c>
      <c r="X28">
        <v>1.0227563283047815E-3</v>
      </c>
      <c r="Y28">
        <v>7.7471335605825849E-5</v>
      </c>
      <c r="Z28">
        <v>0</v>
      </c>
      <c r="AA28">
        <v>1.2187690432663011E-3</v>
      </c>
      <c r="AB28">
        <v>0</v>
      </c>
      <c r="AC28">
        <v>6.9817775605669207E-5</v>
      </c>
      <c r="AD28">
        <v>1.3245910325187097E-4</v>
      </c>
      <c r="AE28">
        <v>0</v>
      </c>
      <c r="AF28">
        <v>1.4836355004302542E-5</v>
      </c>
      <c r="AG28">
        <v>0</v>
      </c>
      <c r="AH28">
        <v>0</v>
      </c>
      <c r="AI28">
        <v>3.4669255304396062E-5</v>
      </c>
      <c r="AJ28">
        <v>0</v>
      </c>
      <c r="AK28">
        <v>0</v>
      </c>
    </row>
    <row r="29" spans="1:37">
      <c r="A29" s="3" t="s">
        <v>28</v>
      </c>
      <c r="B29">
        <v>0</v>
      </c>
      <c r="C29">
        <v>0</v>
      </c>
      <c r="D29">
        <v>0</v>
      </c>
      <c r="E29">
        <v>3.0003000300030005E-4</v>
      </c>
      <c r="F29">
        <v>0</v>
      </c>
      <c r="G29">
        <v>4.0539170973953581E-4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2.9885315103291119E-3</v>
      </c>
      <c r="U29">
        <v>0</v>
      </c>
      <c r="V29">
        <v>0</v>
      </c>
      <c r="W29">
        <v>0</v>
      </c>
      <c r="X29">
        <v>2.2585868916730591E-3</v>
      </c>
      <c r="Y29">
        <v>0</v>
      </c>
      <c r="Z29">
        <v>0</v>
      </c>
      <c r="AA29">
        <v>3.482197266475146E-4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</row>
    <row r="30" spans="1:37">
      <c r="A30" s="3" t="s">
        <v>29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3.7785016286644951E-3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4.9874067978354652E-5</v>
      </c>
      <c r="R30">
        <v>0</v>
      </c>
      <c r="S30">
        <v>0</v>
      </c>
      <c r="T30">
        <v>0</v>
      </c>
      <c r="U30">
        <v>0</v>
      </c>
      <c r="V30">
        <v>0</v>
      </c>
      <c r="W30">
        <v>8.1459758879113718E-5</v>
      </c>
      <c r="X30">
        <v>2.5568908207619537E-4</v>
      </c>
      <c r="Y30">
        <v>0</v>
      </c>
      <c r="Z30">
        <v>0</v>
      </c>
      <c r="AA30">
        <v>4.3527465830939325E-5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</row>
    <row r="31" spans="1:37">
      <c r="A31" s="3" t="s">
        <v>30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8.867606632969761E-5</v>
      </c>
      <c r="J31">
        <v>1.3029315960912051E-4</v>
      </c>
      <c r="K31">
        <v>0</v>
      </c>
      <c r="L31">
        <v>0</v>
      </c>
      <c r="M31">
        <v>0</v>
      </c>
      <c r="N31">
        <v>6.6706690681075316E-5</v>
      </c>
      <c r="O31">
        <v>1.0459156991946449E-4</v>
      </c>
      <c r="P31">
        <v>0</v>
      </c>
      <c r="Q31">
        <v>1.4962220393506396E-4</v>
      </c>
      <c r="R31">
        <v>2.0980194696206781E-5</v>
      </c>
      <c r="S31">
        <v>0</v>
      </c>
      <c r="T31">
        <v>0</v>
      </c>
      <c r="U31">
        <v>0</v>
      </c>
      <c r="V31">
        <v>0</v>
      </c>
      <c r="W31">
        <v>5.4306505919409147E-5</v>
      </c>
      <c r="X31">
        <v>0</v>
      </c>
      <c r="Y31">
        <v>2.5823778535275283E-5</v>
      </c>
      <c r="Z31">
        <v>9.8902185738304819E-5</v>
      </c>
      <c r="AA31">
        <v>8.705493166187865E-5</v>
      </c>
      <c r="AB31">
        <v>6.448146157979581E-5</v>
      </c>
      <c r="AC31">
        <v>3.4908887802834604E-5</v>
      </c>
      <c r="AD31">
        <v>0</v>
      </c>
      <c r="AE31">
        <v>0</v>
      </c>
      <c r="AF31">
        <v>1.4836355004302542E-5</v>
      </c>
      <c r="AG31">
        <v>0</v>
      </c>
      <c r="AH31">
        <v>0</v>
      </c>
      <c r="AI31">
        <v>1.8028012758285951E-3</v>
      </c>
      <c r="AJ31">
        <v>3.3530605059768306E-5</v>
      </c>
      <c r="AK31">
        <v>0</v>
      </c>
    </row>
    <row r="32" spans="1:37">
      <c r="A32" s="3" t="s">
        <v>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2.6058631921824102E-4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2.1493820526598603E-5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</row>
    <row r="33" spans="1:37">
      <c r="A33" s="3" t="s">
        <v>32</v>
      </c>
      <c r="B33">
        <v>0</v>
      </c>
      <c r="C33">
        <v>1.8480872297172427E-4</v>
      </c>
      <c r="D33">
        <v>6.0161232102033451E-4</v>
      </c>
      <c r="E33">
        <v>0</v>
      </c>
      <c r="F33">
        <v>0</v>
      </c>
      <c r="G33">
        <v>0</v>
      </c>
      <c r="H33">
        <v>0</v>
      </c>
      <c r="I33">
        <v>6.5620289083976237E-3</v>
      </c>
      <c r="J33">
        <v>1.3680781758957654E-3</v>
      </c>
      <c r="K33">
        <v>0</v>
      </c>
      <c r="L33">
        <v>0</v>
      </c>
      <c r="M33">
        <v>1.2178308823529412E-2</v>
      </c>
      <c r="N33">
        <v>3.0018010806483891E-3</v>
      </c>
      <c r="O33">
        <v>0</v>
      </c>
      <c r="P33">
        <v>0</v>
      </c>
      <c r="Q33">
        <v>2.4937033989177326E-4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4.2614847012699225E-5</v>
      </c>
      <c r="Y33">
        <v>7.6619150914161757E-2</v>
      </c>
      <c r="Z33">
        <v>0</v>
      </c>
      <c r="AA33">
        <v>0</v>
      </c>
      <c r="AB33">
        <v>0</v>
      </c>
      <c r="AC33">
        <v>0</v>
      </c>
      <c r="AD33">
        <v>9.5370554341347117E-3</v>
      </c>
      <c r="AE33">
        <v>0</v>
      </c>
      <c r="AF33">
        <v>7.4181775021512719E-5</v>
      </c>
      <c r="AG33">
        <v>2.1810250817884407E-3</v>
      </c>
      <c r="AH33">
        <v>7.404795486600846E-3</v>
      </c>
      <c r="AI33">
        <v>3.6229371793093886E-2</v>
      </c>
      <c r="AJ33">
        <v>0</v>
      </c>
      <c r="AK33">
        <v>2.423469387755102E-2</v>
      </c>
    </row>
    <row r="34" spans="1:37">
      <c r="A34" s="3" t="s">
        <v>33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3.829656862745098E-5</v>
      </c>
      <c r="N34">
        <v>0</v>
      </c>
      <c r="O34">
        <v>0</v>
      </c>
      <c r="P34">
        <v>0</v>
      </c>
      <c r="Q34">
        <v>4.9874067978354652E-5</v>
      </c>
      <c r="R34">
        <v>0</v>
      </c>
      <c r="S34">
        <v>1.1864718479892269E-5</v>
      </c>
      <c r="T34">
        <v>0</v>
      </c>
      <c r="U34">
        <v>0</v>
      </c>
      <c r="V34">
        <v>0</v>
      </c>
      <c r="W34">
        <v>0</v>
      </c>
      <c r="X34">
        <v>2.1307423506349612E-4</v>
      </c>
      <c r="Y34">
        <v>5.1647557070550566E-5</v>
      </c>
      <c r="Z34">
        <v>1.4835327860745722E-4</v>
      </c>
      <c r="AA34">
        <v>1.741098633237573E-4</v>
      </c>
      <c r="AB34">
        <v>8.5975282106394413E-5</v>
      </c>
      <c r="AC34">
        <v>0</v>
      </c>
      <c r="AD34">
        <v>0</v>
      </c>
      <c r="AE34">
        <v>0</v>
      </c>
      <c r="AF34">
        <v>8.9018130025815263E-5</v>
      </c>
      <c r="AG34">
        <v>0</v>
      </c>
      <c r="AH34">
        <v>0</v>
      </c>
      <c r="AI34">
        <v>1.7334627652198031E-4</v>
      </c>
      <c r="AJ34">
        <v>0</v>
      </c>
      <c r="AK34">
        <v>0</v>
      </c>
    </row>
    <row r="35" spans="1:37">
      <c r="A35" s="3" t="s">
        <v>34</v>
      </c>
      <c r="B35">
        <v>0</v>
      </c>
      <c r="C35">
        <v>0</v>
      </c>
      <c r="D35">
        <v>0</v>
      </c>
      <c r="E35">
        <v>0</v>
      </c>
      <c r="F35">
        <v>0</v>
      </c>
      <c r="G35">
        <v>4.0539170973953581E-4</v>
      </c>
      <c r="H35">
        <v>0</v>
      </c>
      <c r="I35">
        <v>8.867606632969761E-5</v>
      </c>
      <c r="J35">
        <v>0</v>
      </c>
      <c r="K35">
        <v>0</v>
      </c>
      <c r="L35">
        <v>0</v>
      </c>
      <c r="M35">
        <v>0</v>
      </c>
      <c r="N35">
        <v>3.3353345340537656E-4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1.4836355004302542E-5</v>
      </c>
      <c r="AG35">
        <v>0</v>
      </c>
      <c r="AH35">
        <v>0</v>
      </c>
      <c r="AI35">
        <v>1.2827624462626542E-3</v>
      </c>
      <c r="AJ35">
        <v>1.6765302529884153E-5</v>
      </c>
      <c r="AK35">
        <v>2.5510204081632651E-3</v>
      </c>
    </row>
    <row r="36" spans="1:37">
      <c r="A36" s="3" t="s">
        <v>35</v>
      </c>
      <c r="B36">
        <v>0</v>
      </c>
      <c r="C36">
        <v>0</v>
      </c>
      <c r="D36">
        <v>0</v>
      </c>
      <c r="E36">
        <v>5.4005400540054003E-4</v>
      </c>
      <c r="F36">
        <v>0</v>
      </c>
      <c r="G36">
        <v>2.5336981858720988E-4</v>
      </c>
      <c r="H36">
        <v>5.5555555555555558E-3</v>
      </c>
      <c r="I36">
        <v>3.5470426531879044E-4</v>
      </c>
      <c r="J36">
        <v>0</v>
      </c>
      <c r="K36">
        <v>0</v>
      </c>
      <c r="L36">
        <v>9.9387112804373036E-5</v>
      </c>
      <c r="M36">
        <v>0</v>
      </c>
      <c r="N36">
        <v>1.2007204322593557E-3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2.7153252959704574E-5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</row>
    <row r="37" spans="1:37">
      <c r="A37" s="3" t="s">
        <v>36</v>
      </c>
      <c r="B37">
        <v>6.0488749092668762E-5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6.6507049747273209E-3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5.1647557070550566E-5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</row>
    <row r="38" spans="1:37">
      <c r="A38" s="3" t="s">
        <v>37</v>
      </c>
      <c r="B38">
        <v>4.2342124364868136E-4</v>
      </c>
      <c r="C38">
        <v>9.2404361485862136E-5</v>
      </c>
      <c r="D38">
        <v>0.23823847912405247</v>
      </c>
      <c r="E38">
        <v>6.0006000600060008E-5</v>
      </c>
      <c r="F38">
        <v>0</v>
      </c>
      <c r="G38">
        <v>0</v>
      </c>
      <c r="H38">
        <v>0</v>
      </c>
      <c r="I38">
        <v>0.15066063669415625</v>
      </c>
      <c r="J38">
        <v>0.37902280130293159</v>
      </c>
      <c r="K38">
        <v>0</v>
      </c>
      <c r="L38">
        <v>5.300646016233229E-4</v>
      </c>
      <c r="M38">
        <v>4.0249693627450983E-2</v>
      </c>
      <c r="N38">
        <v>0</v>
      </c>
      <c r="O38">
        <v>6.7984520447651915E-4</v>
      </c>
      <c r="P38">
        <v>0</v>
      </c>
      <c r="Q38">
        <v>4.2392957781601457E-4</v>
      </c>
      <c r="R38">
        <v>0</v>
      </c>
      <c r="S38">
        <v>0</v>
      </c>
      <c r="T38">
        <v>4.1092308267025291E-4</v>
      </c>
      <c r="U38">
        <v>1.5525539512498059E-4</v>
      </c>
      <c r="V38">
        <v>1.6425015443875139E-2</v>
      </c>
      <c r="W38">
        <v>0</v>
      </c>
      <c r="X38">
        <v>0</v>
      </c>
      <c r="Y38">
        <v>3.7883483111248839E-2</v>
      </c>
      <c r="Z38">
        <v>3.145089506478093E-2</v>
      </c>
      <c r="AA38">
        <v>0</v>
      </c>
      <c r="AB38">
        <v>4.0838259000537344E-4</v>
      </c>
      <c r="AC38">
        <v>0</v>
      </c>
      <c r="AD38">
        <v>0.27299821180210609</v>
      </c>
      <c r="AE38">
        <v>0</v>
      </c>
      <c r="AF38">
        <v>1.1869084003442034E-4</v>
      </c>
      <c r="AG38">
        <v>0</v>
      </c>
      <c r="AH38">
        <v>1.1322676696442564E-2</v>
      </c>
      <c r="AI38">
        <v>3.25544307308279E-2</v>
      </c>
      <c r="AJ38">
        <v>0</v>
      </c>
      <c r="AK38">
        <v>4.0816326530612242E-2</v>
      </c>
    </row>
    <row r="39" spans="1:37">
      <c r="A39" s="3" t="s">
        <v>38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1.4542874878070409E-2</v>
      </c>
      <c r="J39">
        <v>3.2573289902280132E-4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1.5525539512498059E-4</v>
      </c>
      <c r="V39">
        <v>6.9043206511864533E-4</v>
      </c>
      <c r="W39">
        <v>0</v>
      </c>
      <c r="X39">
        <v>0</v>
      </c>
      <c r="Y39">
        <v>3.6153289949385393E-4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9.0833448897517689E-3</v>
      </c>
      <c r="AJ39">
        <v>1.6765302529884153E-5</v>
      </c>
      <c r="AK39">
        <v>0</v>
      </c>
    </row>
    <row r="40" spans="1:37">
      <c r="A40" s="3" t="s">
        <v>39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8.867606632969761E-5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3.6338529743086592E-5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</row>
    <row r="41" spans="1:37">
      <c r="A41" s="3" t="s">
        <v>40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2.6058631921824102E-4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7.2677059486173188E-4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</row>
    <row r="42" spans="1:37">
      <c r="A42" s="3" t="s">
        <v>41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6.5146579804560255E-5</v>
      </c>
      <c r="K42">
        <v>0</v>
      </c>
      <c r="L42">
        <v>0</v>
      </c>
      <c r="M42">
        <v>3.829656862745098E-5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1.8076644974692697E-4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6.9338510608792125E-5</v>
      </c>
      <c r="AJ42">
        <v>0</v>
      </c>
      <c r="AK42">
        <v>0</v>
      </c>
    </row>
    <row r="43" spans="1:37">
      <c r="A43" s="3" t="s">
        <v>42</v>
      </c>
      <c r="B43">
        <v>6.0488749092668762E-5</v>
      </c>
      <c r="C43">
        <v>0</v>
      </c>
      <c r="D43">
        <v>0</v>
      </c>
      <c r="E43">
        <v>0</v>
      </c>
      <c r="F43">
        <v>0</v>
      </c>
      <c r="G43">
        <v>5.0673963717441977E-5</v>
      </c>
      <c r="H43">
        <v>0</v>
      </c>
      <c r="I43">
        <v>0</v>
      </c>
      <c r="J43">
        <v>2.5993485342019545E-2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3.4669255304396062E-5</v>
      </c>
      <c r="AJ43">
        <v>0</v>
      </c>
      <c r="AK43">
        <v>0</v>
      </c>
    </row>
    <row r="44" spans="1:37">
      <c r="A44" s="3" t="s">
        <v>43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1.4268388385531855E-4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6.448146157979581E-5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</row>
    <row r="45" spans="1:37">
      <c r="A45" s="3" t="s">
        <v>44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3.3129037601457681E-5</v>
      </c>
      <c r="M45">
        <v>5.6832107843137254E-2</v>
      </c>
      <c r="N45">
        <v>0</v>
      </c>
      <c r="O45">
        <v>0</v>
      </c>
      <c r="P45">
        <v>0</v>
      </c>
      <c r="Q45">
        <v>4.9874067978354652E-5</v>
      </c>
      <c r="R45">
        <v>0</v>
      </c>
      <c r="S45">
        <v>0</v>
      </c>
      <c r="T45">
        <v>4.4827972654936678E-4</v>
      </c>
      <c r="U45">
        <v>0</v>
      </c>
      <c r="V45">
        <v>0</v>
      </c>
      <c r="W45">
        <v>0</v>
      </c>
      <c r="X45">
        <v>0</v>
      </c>
      <c r="Y45">
        <v>9.3482078297696516E-2</v>
      </c>
      <c r="Z45">
        <v>0</v>
      </c>
      <c r="AA45">
        <v>0</v>
      </c>
      <c r="AB45">
        <v>0</v>
      </c>
      <c r="AC45">
        <v>0</v>
      </c>
      <c r="AD45">
        <v>0.35671236505728854</v>
      </c>
      <c r="AE45">
        <v>0</v>
      </c>
      <c r="AF45">
        <v>0</v>
      </c>
      <c r="AG45">
        <v>0</v>
      </c>
      <c r="AH45">
        <v>0</v>
      </c>
      <c r="AI45">
        <v>2.218832339481348E-3</v>
      </c>
      <c r="AJ45">
        <v>0</v>
      </c>
      <c r="AK45">
        <v>2.5510204081632651E-3</v>
      </c>
    </row>
    <row r="46" spans="1:37">
      <c r="A46" s="3" t="s">
        <v>45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6.448146157979581E-5</v>
      </c>
      <c r="AC46">
        <v>0</v>
      </c>
      <c r="AD46">
        <v>0</v>
      </c>
      <c r="AE46">
        <v>0</v>
      </c>
      <c r="AF46">
        <v>7.4181775021512719E-5</v>
      </c>
      <c r="AG46">
        <v>3.2715376226826608E-3</v>
      </c>
      <c r="AH46">
        <v>0</v>
      </c>
      <c r="AI46">
        <v>0</v>
      </c>
      <c r="AJ46">
        <v>0</v>
      </c>
      <c r="AK46">
        <v>0</v>
      </c>
    </row>
    <row r="47" spans="1:37">
      <c r="A47" s="3" t="s">
        <v>46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5.5521123850841856E-3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3.8265306122448979E-3</v>
      </c>
    </row>
    <row r="48" spans="1:37">
      <c r="A48" s="3" t="s">
        <v>47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1.2592001418817061E-2</v>
      </c>
      <c r="J48">
        <v>0</v>
      </c>
      <c r="K48">
        <v>0</v>
      </c>
      <c r="L48">
        <v>2.7828391585224448E-3</v>
      </c>
      <c r="M48">
        <v>0</v>
      </c>
      <c r="N48">
        <v>6.6706690681075316E-5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2.8879489668561919E-2</v>
      </c>
      <c r="AJ48">
        <v>0</v>
      </c>
      <c r="AK48">
        <v>1.2755102040816326E-3</v>
      </c>
    </row>
    <row r="49" spans="1:37">
      <c r="A49" s="3" t="s">
        <v>48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2.305577724572138E-3</v>
      </c>
      <c r="J49">
        <v>0</v>
      </c>
      <c r="K49">
        <v>0</v>
      </c>
      <c r="L49">
        <v>0</v>
      </c>
      <c r="M49">
        <v>3.0637254901960784E-4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1.8076644974692697E-4</v>
      </c>
      <c r="Z49">
        <v>0</v>
      </c>
      <c r="AA49">
        <v>0</v>
      </c>
      <c r="AB49">
        <v>0</v>
      </c>
      <c r="AC49">
        <v>0</v>
      </c>
      <c r="AD49">
        <v>1.0596728260149678E-3</v>
      </c>
      <c r="AE49">
        <v>0</v>
      </c>
      <c r="AF49">
        <v>0</v>
      </c>
      <c r="AG49">
        <v>0</v>
      </c>
      <c r="AH49">
        <v>0</v>
      </c>
      <c r="AI49">
        <v>6.5871585078352516E-4</v>
      </c>
      <c r="AJ49">
        <v>0</v>
      </c>
      <c r="AK49">
        <v>0</v>
      </c>
    </row>
    <row r="50" spans="1:37">
      <c r="A50" s="3" t="s">
        <v>49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2.4937033989177326E-5</v>
      </c>
      <c r="R50">
        <v>2.0980194696206781E-5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</row>
    <row r="51" spans="1:37">
      <c r="A51" s="3" t="s">
        <v>50</v>
      </c>
      <c r="B51">
        <v>0</v>
      </c>
      <c r="C51">
        <v>0</v>
      </c>
      <c r="D51">
        <v>6.0161232102033451E-4</v>
      </c>
      <c r="E51">
        <v>0</v>
      </c>
      <c r="F51">
        <v>0</v>
      </c>
      <c r="G51">
        <v>0</v>
      </c>
      <c r="H51">
        <v>0</v>
      </c>
      <c r="I51">
        <v>2.7489580562206259E-3</v>
      </c>
      <c r="J51">
        <v>5.2117263843648204E-4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3.0472058671624832E-3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3.8136180834835666E-4</v>
      </c>
      <c r="AJ51">
        <v>0</v>
      </c>
      <c r="AK51">
        <v>0</v>
      </c>
    </row>
    <row r="52" spans="1:37">
      <c r="A52" s="3" t="s">
        <v>51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2.1493820526598603E-5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6.9338510608792125E-5</v>
      </c>
      <c r="AJ52">
        <v>0</v>
      </c>
      <c r="AK52">
        <v>0</v>
      </c>
    </row>
    <row r="53" spans="1:37">
      <c r="A53" s="3" t="s">
        <v>52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2.4937033989177326E-5</v>
      </c>
      <c r="R53">
        <v>1.049009734810339E-4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1.6010742691870675E-3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1.4836355004302542E-5</v>
      </c>
      <c r="AG53">
        <v>0</v>
      </c>
      <c r="AH53">
        <v>0</v>
      </c>
      <c r="AI53">
        <v>0</v>
      </c>
      <c r="AJ53">
        <v>0</v>
      </c>
      <c r="AK53">
        <v>0</v>
      </c>
    </row>
    <row r="54" spans="1:37">
      <c r="A54" s="3" t="s">
        <v>53</v>
      </c>
      <c r="B54">
        <v>2.4195499637067505E-4</v>
      </c>
      <c r="C54">
        <v>9.2404361485862136E-5</v>
      </c>
      <c r="D54">
        <v>1.9251594272650704E-3</v>
      </c>
      <c r="E54">
        <v>0</v>
      </c>
      <c r="F54">
        <v>0</v>
      </c>
      <c r="G54">
        <v>5.0673963717441977E-5</v>
      </c>
      <c r="H54">
        <v>0</v>
      </c>
      <c r="I54">
        <v>0.1077414205905826</v>
      </c>
      <c r="J54">
        <v>7.2312703583061891E-3</v>
      </c>
      <c r="K54">
        <v>0</v>
      </c>
      <c r="L54">
        <v>3.3129037601457681E-5</v>
      </c>
      <c r="M54">
        <v>3.3969056372549017E-2</v>
      </c>
      <c r="N54">
        <v>2.3347341738376359E-3</v>
      </c>
      <c r="O54">
        <v>0</v>
      </c>
      <c r="P54">
        <v>0</v>
      </c>
      <c r="Q54">
        <v>1.6458442432857037E-3</v>
      </c>
      <c r="R54">
        <v>2.0980194696206781E-5</v>
      </c>
      <c r="S54">
        <v>2.9661796199730671E-5</v>
      </c>
      <c r="T54">
        <v>3.7356643879113898E-5</v>
      </c>
      <c r="U54">
        <v>0</v>
      </c>
      <c r="V54">
        <v>1.4535411897234637E-4</v>
      </c>
      <c r="W54">
        <v>2.1722602367763659E-4</v>
      </c>
      <c r="X54">
        <v>4.2614847012699225E-5</v>
      </c>
      <c r="Y54">
        <v>0.41615019109596119</v>
      </c>
      <c r="Z54">
        <v>0</v>
      </c>
      <c r="AA54">
        <v>0</v>
      </c>
      <c r="AB54">
        <v>2.1493820526598603E-5</v>
      </c>
      <c r="AC54">
        <v>0</v>
      </c>
      <c r="AD54">
        <v>2.1921981588184647E-2</v>
      </c>
      <c r="AE54">
        <v>0</v>
      </c>
      <c r="AF54">
        <v>5.9345420017210169E-5</v>
      </c>
      <c r="AG54">
        <v>1.5267175572519083E-2</v>
      </c>
      <c r="AH54">
        <v>3.9178812098417175E-4</v>
      </c>
      <c r="AI54">
        <v>2.4615171266121203E-2</v>
      </c>
      <c r="AJ54">
        <v>0</v>
      </c>
      <c r="AK54">
        <v>8.5459183673469385E-2</v>
      </c>
    </row>
    <row r="55" spans="1:37">
      <c r="A55" s="3" t="s">
        <v>54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7.1341941927659277E-5</v>
      </c>
      <c r="Q55">
        <v>2.4937033989177326E-5</v>
      </c>
      <c r="R55">
        <v>8.3920778784827123E-5</v>
      </c>
      <c r="S55">
        <v>0</v>
      </c>
      <c r="T55">
        <v>0</v>
      </c>
      <c r="U55">
        <v>0</v>
      </c>
      <c r="V55">
        <v>0</v>
      </c>
      <c r="W55">
        <v>8.1459758879113718E-5</v>
      </c>
      <c r="X55">
        <v>0</v>
      </c>
      <c r="Y55">
        <v>0</v>
      </c>
      <c r="Z55">
        <v>0</v>
      </c>
      <c r="AA55">
        <v>0</v>
      </c>
      <c r="AB55">
        <v>3.4390112842557765E-4</v>
      </c>
      <c r="AC55">
        <v>0</v>
      </c>
      <c r="AD55">
        <v>0</v>
      </c>
      <c r="AE55">
        <v>0</v>
      </c>
      <c r="AF55">
        <v>1.4836355004302542E-5</v>
      </c>
      <c r="AG55">
        <v>0</v>
      </c>
      <c r="AH55">
        <v>0</v>
      </c>
      <c r="AI55">
        <v>3.1202329773956453E-4</v>
      </c>
      <c r="AJ55">
        <v>1.6765302529884153E-5</v>
      </c>
      <c r="AK55">
        <v>0</v>
      </c>
    </row>
    <row r="56" spans="1:37">
      <c r="A56" s="3" t="s">
        <v>55</v>
      </c>
      <c r="B56">
        <v>2.056617469150738E-3</v>
      </c>
      <c r="C56">
        <v>1.8480872297172427E-4</v>
      </c>
      <c r="D56">
        <v>1.8048369630610035E-3</v>
      </c>
      <c r="E56">
        <v>0</v>
      </c>
      <c r="F56">
        <v>1.0394470141884517E-4</v>
      </c>
      <c r="G56">
        <v>5.5741360089186175E-4</v>
      </c>
      <c r="H56">
        <v>1.6666666666666666E-2</v>
      </c>
      <c r="I56">
        <v>4.4338033164848808E-4</v>
      </c>
      <c r="J56">
        <v>0.21003257328990227</v>
      </c>
      <c r="K56">
        <v>2.5666802130344576E-4</v>
      </c>
      <c r="L56">
        <v>0</v>
      </c>
      <c r="M56">
        <v>0</v>
      </c>
      <c r="N56">
        <v>0</v>
      </c>
      <c r="O56">
        <v>0</v>
      </c>
      <c r="P56">
        <v>0</v>
      </c>
      <c r="Q56">
        <v>3.1420662826363434E-3</v>
      </c>
      <c r="R56">
        <v>0</v>
      </c>
      <c r="S56">
        <v>0</v>
      </c>
      <c r="T56">
        <v>3.7356643879113898E-5</v>
      </c>
      <c r="U56">
        <v>0</v>
      </c>
      <c r="V56">
        <v>0</v>
      </c>
      <c r="W56">
        <v>1.0861301183881829E-4</v>
      </c>
      <c r="X56">
        <v>4.2614847012699225E-5</v>
      </c>
      <c r="Y56">
        <v>0</v>
      </c>
      <c r="Z56">
        <v>0</v>
      </c>
      <c r="AA56">
        <v>4.3527465830939325E-5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1.9589406049208588E-5</v>
      </c>
      <c r="AI56">
        <v>4.1603106365275275E-4</v>
      </c>
      <c r="AJ56">
        <v>0</v>
      </c>
      <c r="AK56">
        <v>0.14795918367346939</v>
      </c>
    </row>
    <row r="57" spans="1:37">
      <c r="A57" s="3" t="s">
        <v>56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4.3527465830939325E-5</v>
      </c>
      <c r="AB57">
        <v>0</v>
      </c>
      <c r="AC57">
        <v>3.8399776583118061E-4</v>
      </c>
      <c r="AD57">
        <v>1.9868865487780648E-4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</row>
    <row r="58" spans="1:37">
      <c r="A58" s="3" t="s">
        <v>57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1.1864718479892269E-5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2.1493820526598603E-5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1.6765302529884153E-5</v>
      </c>
      <c r="AK58">
        <v>0</v>
      </c>
    </row>
    <row r="59" spans="1:37">
      <c r="A59" s="3" t="s">
        <v>58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9.9748135956709305E-5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5.1647557070550566E-5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</row>
    <row r="60" spans="1:37">
      <c r="A60" s="3" t="s">
        <v>59</v>
      </c>
      <c r="B60">
        <v>1.6936849745947254E-3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0.14596080517868226</v>
      </c>
      <c r="J60">
        <v>0</v>
      </c>
      <c r="K60">
        <v>0</v>
      </c>
      <c r="L60">
        <v>2.0208712936889183E-3</v>
      </c>
      <c r="M60">
        <v>0</v>
      </c>
      <c r="N60">
        <v>1.3341338136215063E-4</v>
      </c>
      <c r="O60">
        <v>5.2295784959732244E-5</v>
      </c>
      <c r="P60">
        <v>0</v>
      </c>
      <c r="Q60">
        <v>1.7455923792424128E-4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0.19233550253073028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1.3089005235602095E-3</v>
      </c>
      <c r="AF60">
        <v>0</v>
      </c>
      <c r="AG60">
        <v>0</v>
      </c>
      <c r="AH60">
        <v>0</v>
      </c>
      <c r="AI60">
        <v>0.21390930522812371</v>
      </c>
      <c r="AJ60">
        <v>0</v>
      </c>
      <c r="AK60">
        <v>1.2755102040816327E-2</v>
      </c>
    </row>
    <row r="61" spans="1:37">
      <c r="A61" s="3" t="s">
        <v>60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3.9267015706806281E-3</v>
      </c>
      <c r="AF61">
        <v>0</v>
      </c>
      <c r="AG61">
        <v>2.1810250817884407E-3</v>
      </c>
      <c r="AH61">
        <v>0</v>
      </c>
      <c r="AI61">
        <v>3.4669255304396062E-5</v>
      </c>
      <c r="AJ61">
        <v>0</v>
      </c>
      <c r="AK61">
        <v>0</v>
      </c>
    </row>
    <row r="62" spans="1:37">
      <c r="A62" s="3" t="s">
        <v>61</v>
      </c>
      <c r="B62">
        <v>0</v>
      </c>
      <c r="C62">
        <v>0</v>
      </c>
      <c r="D62">
        <v>0</v>
      </c>
      <c r="E62">
        <v>1.8001800180018001E-4</v>
      </c>
      <c r="F62">
        <v>5.1972350709422586E-5</v>
      </c>
      <c r="G62">
        <v>4.5606567345697781E-4</v>
      </c>
      <c r="H62">
        <v>0</v>
      </c>
      <c r="I62">
        <v>4.4338033164848808E-4</v>
      </c>
      <c r="J62">
        <v>0</v>
      </c>
      <c r="K62">
        <v>0</v>
      </c>
      <c r="L62">
        <v>0</v>
      </c>
      <c r="M62">
        <v>0</v>
      </c>
      <c r="N62">
        <v>6.6706690681075316E-5</v>
      </c>
      <c r="O62">
        <v>0</v>
      </c>
      <c r="P62">
        <v>0</v>
      </c>
      <c r="Q62">
        <v>4.9874067978354652E-5</v>
      </c>
      <c r="R62">
        <v>0</v>
      </c>
      <c r="S62">
        <v>0</v>
      </c>
      <c r="T62">
        <v>0</v>
      </c>
      <c r="U62">
        <v>0</v>
      </c>
      <c r="V62">
        <v>1.962280606126676E-3</v>
      </c>
      <c r="W62">
        <v>5.4306505919409147E-5</v>
      </c>
      <c r="X62">
        <v>0</v>
      </c>
      <c r="Y62">
        <v>0</v>
      </c>
      <c r="Z62">
        <v>0</v>
      </c>
      <c r="AA62">
        <v>3.0469226081657528E-4</v>
      </c>
      <c r="AB62">
        <v>1.2896292315959162E-4</v>
      </c>
      <c r="AC62">
        <v>0</v>
      </c>
      <c r="AD62">
        <v>0</v>
      </c>
      <c r="AE62">
        <v>0</v>
      </c>
      <c r="AF62">
        <v>2.9672710008605084E-5</v>
      </c>
      <c r="AG62">
        <v>2.1810250817884407E-3</v>
      </c>
      <c r="AH62">
        <v>0</v>
      </c>
      <c r="AI62">
        <v>4.680349466093468E-3</v>
      </c>
      <c r="AJ62">
        <v>1.6765302529884153E-5</v>
      </c>
      <c r="AK62">
        <v>0</v>
      </c>
    </row>
    <row r="63" spans="1:37">
      <c r="A63" s="3" t="s">
        <v>62</v>
      </c>
      <c r="B63">
        <v>6.0488749092668762E-5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6.905537459283388E-3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7.4811101967531978E-5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</row>
    <row r="64" spans="1:37">
      <c r="A64" s="3" t="s">
        <v>63</v>
      </c>
      <c r="B64">
        <v>0</v>
      </c>
      <c r="C64">
        <v>3.6961744594344855E-4</v>
      </c>
      <c r="D64">
        <v>0</v>
      </c>
      <c r="E64">
        <v>0</v>
      </c>
      <c r="F64">
        <v>3.1183410425653552E-4</v>
      </c>
      <c r="G64">
        <v>5.0673963717441977E-5</v>
      </c>
      <c r="H64">
        <v>0</v>
      </c>
      <c r="I64">
        <v>3.1302651414383258E-2</v>
      </c>
      <c r="J64">
        <v>0</v>
      </c>
      <c r="K64">
        <v>0</v>
      </c>
      <c r="L64">
        <v>1.1396388934901441E-2</v>
      </c>
      <c r="M64">
        <v>0</v>
      </c>
      <c r="N64">
        <v>2.8683876992862383E-3</v>
      </c>
      <c r="O64">
        <v>1.0459156991946449E-4</v>
      </c>
      <c r="P64">
        <v>0</v>
      </c>
      <c r="Q64">
        <v>9.9748135956709305E-5</v>
      </c>
      <c r="R64">
        <v>1.049009734810339E-4</v>
      </c>
      <c r="S64">
        <v>0</v>
      </c>
      <c r="T64">
        <v>0</v>
      </c>
      <c r="U64">
        <v>0</v>
      </c>
      <c r="V64">
        <v>4.7240088666012569E-3</v>
      </c>
      <c r="W64">
        <v>6.9783860106440755E-3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4.0058158511616868E-4</v>
      </c>
      <c r="AG64">
        <v>1.0905125408942203E-3</v>
      </c>
      <c r="AH64">
        <v>0</v>
      </c>
      <c r="AI64">
        <v>9.1526834003605607E-3</v>
      </c>
      <c r="AJ64">
        <v>1.1400405720321223E-3</v>
      </c>
      <c r="AK64">
        <v>0</v>
      </c>
    </row>
    <row r="65" spans="1:37">
      <c r="A65" s="3" t="s">
        <v>64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2.9372272574689493E-4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4.3527465830939325E-5</v>
      </c>
      <c r="AB65">
        <v>1.9344438473938743E-4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3.4669255304396062E-5</v>
      </c>
      <c r="AJ65">
        <v>0</v>
      </c>
      <c r="AK65">
        <v>0</v>
      </c>
    </row>
    <row r="66" spans="1:37">
      <c r="A66" s="3" t="s">
        <v>65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5.2295784959732244E-5</v>
      </c>
      <c r="P66">
        <v>0</v>
      </c>
      <c r="Q66">
        <v>2.2443330590259594E-4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</row>
    <row r="67" spans="1:37">
      <c r="A67" s="3" t="s">
        <v>66</v>
      </c>
      <c r="B67">
        <v>3.0244374546334384E-4</v>
      </c>
      <c r="C67">
        <v>0</v>
      </c>
      <c r="D67">
        <v>1.0949344242570087E-2</v>
      </c>
      <c r="E67">
        <v>0</v>
      </c>
      <c r="F67">
        <v>0</v>
      </c>
      <c r="G67">
        <v>0</v>
      </c>
      <c r="H67">
        <v>0</v>
      </c>
      <c r="I67">
        <v>1.8888002128225591E-2</v>
      </c>
      <c r="J67">
        <v>1.0553745928338762E-2</v>
      </c>
      <c r="K67">
        <v>0</v>
      </c>
      <c r="L67">
        <v>1.3914195792612224E-3</v>
      </c>
      <c r="M67">
        <v>0</v>
      </c>
      <c r="N67">
        <v>8.4050430258154896E-3</v>
      </c>
      <c r="O67">
        <v>5.2295784959732244E-5</v>
      </c>
      <c r="P67">
        <v>4.2805165156595563E-4</v>
      </c>
      <c r="Q67">
        <v>3.3166255205605844E-3</v>
      </c>
      <c r="R67">
        <v>0</v>
      </c>
      <c r="S67">
        <v>0</v>
      </c>
      <c r="T67">
        <v>0</v>
      </c>
      <c r="U67">
        <v>0</v>
      </c>
      <c r="V67">
        <v>1.5080489843380937E-2</v>
      </c>
      <c r="W67">
        <v>0</v>
      </c>
      <c r="X67">
        <v>4.2614847012699225E-5</v>
      </c>
      <c r="Y67">
        <v>2.3241400681747753E-4</v>
      </c>
      <c r="Z67">
        <v>4.9451092869152409E-5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4.1137752703338032E-3</v>
      </c>
      <c r="AI67">
        <v>1.1510192761059492E-2</v>
      </c>
      <c r="AJ67">
        <v>7.3767331131490267E-4</v>
      </c>
      <c r="AK67">
        <v>2.5510204081632651E-3</v>
      </c>
    </row>
    <row r="68" spans="1:37">
      <c r="A68" s="3" t="s">
        <v>67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4.9874067978354652E-5</v>
      </c>
      <c r="R68">
        <v>0</v>
      </c>
      <c r="S68">
        <v>0</v>
      </c>
      <c r="T68">
        <v>0</v>
      </c>
      <c r="U68">
        <v>0</v>
      </c>
      <c r="V68">
        <v>0</v>
      </c>
      <c r="W68">
        <v>5.4306505919409147E-5</v>
      </c>
      <c r="X68">
        <v>0</v>
      </c>
      <c r="Y68">
        <v>5.1647557070550566E-5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</row>
    <row r="69" spans="1:37">
      <c r="A69" s="3" t="s">
        <v>68</v>
      </c>
      <c r="B69">
        <v>4.8390999274135009E-4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7.7148177706836921E-2</v>
      </c>
      <c r="J69">
        <v>6.5146579804560255E-5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2.0980194696206781E-5</v>
      </c>
      <c r="S69">
        <v>0</v>
      </c>
      <c r="T69">
        <v>0</v>
      </c>
      <c r="U69">
        <v>0</v>
      </c>
      <c r="V69">
        <v>1.70791089792507E-3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1.338233254749688E-2</v>
      </c>
      <c r="AJ69">
        <v>0</v>
      </c>
      <c r="AK69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Yeoman</dc:creator>
  <cp:lastModifiedBy>Carl Yeoman</cp:lastModifiedBy>
  <dcterms:created xsi:type="dcterms:W3CDTF">2012-06-21T19:58:04Z</dcterms:created>
  <dcterms:modified xsi:type="dcterms:W3CDTF">2012-12-31T19:33:08Z</dcterms:modified>
</cp:coreProperties>
</file>