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355" windowHeight="7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  <c r="D23"/>
  <c r="C23"/>
  <c r="C22"/>
  <c r="D22"/>
  <c r="E22"/>
  <c r="B22"/>
  <c r="C21"/>
  <c r="D21"/>
  <c r="E21"/>
  <c r="B21"/>
  <c r="E15"/>
  <c r="D15"/>
  <c r="C15"/>
  <c r="B15"/>
  <c r="E10"/>
  <c r="D10"/>
  <c r="C10"/>
  <c r="B10"/>
  <c r="C5"/>
  <c r="D5"/>
  <c r="E5"/>
  <c r="B5"/>
</calcChain>
</file>

<file path=xl/sharedStrings.xml><?xml version="1.0" encoding="utf-8"?>
<sst xmlns="http://schemas.openxmlformats.org/spreadsheetml/2006/main" count="26" uniqueCount="22">
  <si>
    <t>Ad/GFP</t>
    <phoneticPr fontId="1" type="noConversion"/>
  </si>
  <si>
    <t>mean</t>
    <phoneticPr fontId="1" type="noConversion"/>
  </si>
  <si>
    <t>Ad/GFP-Sox9</t>
    <phoneticPr fontId="1" type="noConversion"/>
  </si>
  <si>
    <t>Ad/miR-Sox9-1</t>
    <phoneticPr fontId="1" type="noConversion"/>
  </si>
  <si>
    <t>Ad/miR-Sox9-2</t>
    <phoneticPr fontId="1" type="noConversion"/>
  </si>
  <si>
    <t>DAPI-1</t>
    <phoneticPr fontId="1" type="noConversion"/>
  </si>
  <si>
    <t>Tunel-1</t>
    <phoneticPr fontId="1" type="noConversion"/>
  </si>
  <si>
    <t>% of apoptotic cells-1</t>
    <phoneticPr fontId="1" type="noConversion"/>
  </si>
  <si>
    <t>DAPI-2</t>
    <phoneticPr fontId="1" type="noConversion"/>
  </si>
  <si>
    <t>Tunel-2</t>
    <phoneticPr fontId="1" type="noConversion"/>
  </si>
  <si>
    <t>% of apoptotic cells-2</t>
    <phoneticPr fontId="1" type="noConversion"/>
  </si>
  <si>
    <t>DAPI-3</t>
    <phoneticPr fontId="1" type="noConversion"/>
  </si>
  <si>
    <t>Tunel-3</t>
    <phoneticPr fontId="1" type="noConversion"/>
  </si>
  <si>
    <t>% of apoptotic cells-3</t>
    <phoneticPr fontId="1" type="noConversion"/>
  </si>
  <si>
    <t>SD</t>
    <phoneticPr fontId="1" type="noConversion"/>
  </si>
  <si>
    <t>p value</t>
    <phoneticPr fontId="1" type="noConversion"/>
  </si>
  <si>
    <t>Ad/GFP</t>
  </si>
  <si>
    <t>Ad/GFP-Sox9</t>
  </si>
  <si>
    <t>Ad/miR-Sox9-1</t>
  </si>
  <si>
    <t>Ad/miR-Sox9-2</t>
  </si>
  <si>
    <t>SD</t>
  </si>
  <si>
    <t>% apoptotic cells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</si>
</sst>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34"/>
      <scheme val="minor"/>
    </font>
    <font>
      <sz val="9"/>
      <name val="맑은 고딕"/>
      <family val="2"/>
      <charset val="134"/>
      <scheme val="minor"/>
    </font>
    <font>
      <sz val="11"/>
      <color rgb="FFFF0000"/>
      <name val="맑은 고딕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Sheet1!$B$29:$E$29</c:f>
                <c:numCache>
                  <c:formatCode>General</c:formatCode>
                  <c:ptCount val="4"/>
                  <c:pt idx="0">
                    <c:v>6.5427232936410373</c:v>
                  </c:pt>
                  <c:pt idx="1">
                    <c:v>4.1355127839718469</c:v>
                  </c:pt>
                  <c:pt idx="2">
                    <c:v>7.2672418361452191</c:v>
                  </c:pt>
                  <c:pt idx="3">
                    <c:v>7.7032178900809338</c:v>
                  </c:pt>
                </c:numCache>
              </c:numRef>
            </c:plus>
            <c:minus>
              <c:numRef>
                <c:f>Sheet1!$B$29:$E$29</c:f>
                <c:numCache>
                  <c:formatCode>General</c:formatCode>
                  <c:ptCount val="4"/>
                  <c:pt idx="0">
                    <c:v>6.5427232936410373</c:v>
                  </c:pt>
                  <c:pt idx="1">
                    <c:v>4.1355127839718469</c:v>
                  </c:pt>
                  <c:pt idx="2">
                    <c:v>7.2672418361452191</c:v>
                  </c:pt>
                  <c:pt idx="3">
                    <c:v>7.7032178900809338</c:v>
                  </c:pt>
                </c:numCache>
              </c:numRef>
            </c:minus>
          </c:errBars>
          <c:cat>
            <c:strRef>
              <c:f>Sheet1!$B$27:$E$27</c:f>
              <c:strCache>
                <c:ptCount val="4"/>
                <c:pt idx="0">
                  <c:v>Ad/GFP</c:v>
                </c:pt>
                <c:pt idx="1">
                  <c:v>Ad/GFP-Sox9</c:v>
                </c:pt>
                <c:pt idx="2">
                  <c:v>Ad/miR-Sox9-1</c:v>
                </c:pt>
                <c:pt idx="3">
                  <c:v>Ad/miR-Sox9-2</c:v>
                </c:pt>
              </c:strCache>
            </c:strRef>
          </c:cat>
          <c:val>
            <c:numRef>
              <c:f>Sheet1!$B$28:$E$28</c:f>
              <c:numCache>
                <c:formatCode>General</c:formatCode>
                <c:ptCount val="4"/>
                <c:pt idx="0">
                  <c:v>23.89985735006773</c:v>
                </c:pt>
                <c:pt idx="1">
                  <c:v>9.7023809523809508</c:v>
                </c:pt>
                <c:pt idx="2">
                  <c:v>34.797509671179888</c:v>
                </c:pt>
                <c:pt idx="3">
                  <c:v>65.615134942866035</c:v>
                </c:pt>
              </c:numCache>
            </c:numRef>
          </c:val>
        </c:ser>
        <c:axId val="103266176"/>
        <c:axId val="103267712"/>
      </c:barChart>
      <c:catAx>
        <c:axId val="103266176"/>
        <c:scaling>
          <c:orientation val="minMax"/>
        </c:scaling>
        <c:axPos val="b"/>
        <c:tickLblPos val="nextTo"/>
        <c:crossAx val="103267712"/>
        <c:crosses val="autoZero"/>
        <c:auto val="1"/>
        <c:lblAlgn val="ctr"/>
        <c:lblOffset val="100"/>
      </c:catAx>
      <c:valAx>
        <c:axId val="103267712"/>
        <c:scaling>
          <c:orientation val="minMax"/>
        </c:scaling>
        <c:axPos val="l"/>
        <c:majorGridlines/>
        <c:numFmt formatCode="General" sourceLinked="1"/>
        <c:tickLblPos val="nextTo"/>
        <c:crossAx val="1032661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1619250</xdr:colOff>
      <xdr:row>31</xdr:row>
      <xdr:rowOff>104775</xdr:rowOff>
    </xdr:from>
    <xdr:to>
      <xdr:col>4</xdr:col>
      <xdr:colOff>28575</xdr:colOff>
      <xdr:row>44</xdr:row>
      <xdr:rowOff>123825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topLeftCell="A16" workbookViewId="0">
      <selection activeCell="G25" sqref="G25"/>
    </sheetView>
  </sheetViews>
  <sheetFormatPr defaultRowHeight="16.5"/>
  <cols>
    <col min="1" max="1" width="24" customWidth="1"/>
    <col min="3" max="3" width="22" customWidth="1"/>
    <col min="4" max="4" width="25.875" customWidth="1"/>
    <col min="5" max="5" width="17" customWidth="1"/>
  </cols>
  <sheetData>
    <row r="2" spans="1:5">
      <c r="B2" s="1" t="s">
        <v>0</v>
      </c>
      <c r="C2" s="1" t="s">
        <v>2</v>
      </c>
      <c r="D2" s="1" t="s">
        <v>3</v>
      </c>
      <c r="E2" s="1" t="s">
        <v>4</v>
      </c>
    </row>
    <row r="3" spans="1:5">
      <c r="A3" t="s">
        <v>5</v>
      </c>
      <c r="B3">
        <v>16</v>
      </c>
      <c r="C3">
        <v>6</v>
      </c>
      <c r="D3">
        <v>13</v>
      </c>
      <c r="E3">
        <v>30</v>
      </c>
    </row>
    <row r="4" spans="1:5">
      <c r="A4" t="s">
        <v>6</v>
      </c>
      <c r="B4">
        <v>69</v>
      </c>
      <c r="C4">
        <v>70</v>
      </c>
      <c r="D4">
        <v>47</v>
      </c>
      <c r="E4">
        <v>49</v>
      </c>
    </row>
    <row r="5" spans="1:5">
      <c r="A5" t="s">
        <v>7</v>
      </c>
      <c r="B5">
        <f>B3/B4*100</f>
        <v>23.188405797101449</v>
      </c>
      <c r="C5">
        <f>C3/C4*100</f>
        <v>8.5714285714285712</v>
      </c>
      <c r="D5">
        <f>D3/D4*100</f>
        <v>27.659574468085108</v>
      </c>
      <c r="E5">
        <f>E3/E4*100</f>
        <v>61.224489795918366</v>
      </c>
    </row>
    <row r="8" spans="1:5">
      <c r="A8" t="s">
        <v>8</v>
      </c>
      <c r="B8">
        <v>20</v>
      </c>
      <c r="C8">
        <v>9</v>
      </c>
      <c r="D8">
        <v>19</v>
      </c>
      <c r="E8">
        <v>38</v>
      </c>
    </row>
    <row r="9" spans="1:5">
      <c r="A9" t="s">
        <v>9</v>
      </c>
      <c r="B9">
        <v>65</v>
      </c>
      <c r="C9">
        <v>63</v>
      </c>
      <c r="D9">
        <v>55</v>
      </c>
      <c r="E9">
        <v>51</v>
      </c>
    </row>
    <row r="10" spans="1:5">
      <c r="A10" t="s">
        <v>10</v>
      </c>
      <c r="B10">
        <f>B8/B9*100</f>
        <v>30.76923076923077</v>
      </c>
      <c r="C10">
        <f>C8/C9*100</f>
        <v>14.285714285714285</v>
      </c>
      <c r="D10">
        <f>D8/D9*100</f>
        <v>34.545454545454547</v>
      </c>
      <c r="E10">
        <f>E8/E9*100</f>
        <v>74.509803921568633</v>
      </c>
    </row>
    <row r="13" spans="1:5">
      <c r="A13" t="s">
        <v>11</v>
      </c>
      <c r="B13">
        <v>11</v>
      </c>
      <c r="C13">
        <v>4</v>
      </c>
      <c r="D13">
        <v>27</v>
      </c>
      <c r="E13">
        <v>33</v>
      </c>
    </row>
    <row r="14" spans="1:5">
      <c r="A14" t="s">
        <v>12</v>
      </c>
      <c r="B14">
        <v>62</v>
      </c>
      <c r="C14">
        <v>64</v>
      </c>
      <c r="D14">
        <v>64</v>
      </c>
      <c r="E14">
        <v>54</v>
      </c>
    </row>
    <row r="15" spans="1:5">
      <c r="A15" t="s">
        <v>13</v>
      </c>
      <c r="B15">
        <f>B13/B14*100</f>
        <v>17.741935483870968</v>
      </c>
      <c r="C15">
        <f>C13/C14*100</f>
        <v>6.25</v>
      </c>
      <c r="D15">
        <f>D13/D14*100</f>
        <v>42.1875</v>
      </c>
      <c r="E15">
        <f>E13/E14*100</f>
        <v>61.111111111111114</v>
      </c>
    </row>
    <row r="17" spans="1:5">
      <c r="B17" s="1" t="s">
        <v>0</v>
      </c>
      <c r="C17" s="1" t="s">
        <v>2</v>
      </c>
      <c r="D17" s="1" t="s">
        <v>3</v>
      </c>
      <c r="E17" s="1" t="s">
        <v>4</v>
      </c>
    </row>
    <row r="18" spans="1:5">
      <c r="B18">
        <v>23.188405797101449</v>
      </c>
      <c r="C18">
        <v>8.5714285714285712</v>
      </c>
      <c r="D18">
        <v>27.659574468085108</v>
      </c>
      <c r="E18">
        <v>61.224489795918366</v>
      </c>
    </row>
    <row r="19" spans="1:5">
      <c r="B19">
        <v>30.76923076923077</v>
      </c>
      <c r="C19">
        <v>14.285714285714285</v>
      </c>
      <c r="D19">
        <v>34.545454545454547</v>
      </c>
      <c r="E19">
        <v>74.509803921568633</v>
      </c>
    </row>
    <row r="20" spans="1:5">
      <c r="B20">
        <v>17.741935483870968</v>
      </c>
      <c r="C20">
        <v>6.25</v>
      </c>
      <c r="D20">
        <v>42.1875</v>
      </c>
      <c r="E20">
        <v>61.111111111111114</v>
      </c>
    </row>
    <row r="21" spans="1:5">
      <c r="A21" t="s">
        <v>1</v>
      </c>
      <c r="B21">
        <f>AVERAGE(B18:B20)</f>
        <v>23.89985735006773</v>
      </c>
      <c r="C21">
        <f>AVERAGE(C18:C20)</f>
        <v>9.7023809523809508</v>
      </c>
      <c r="D21">
        <f>AVERAGE(D18:D20)</f>
        <v>34.797509671179888</v>
      </c>
      <c r="E21">
        <f>AVERAGE(E18:E20)</f>
        <v>65.615134942866035</v>
      </c>
    </row>
    <row r="22" spans="1:5">
      <c r="A22" t="s">
        <v>14</v>
      </c>
      <c r="B22">
        <f>STDEV(B18:B20)</f>
        <v>6.5427232936410373</v>
      </c>
      <c r="C22">
        <f>STDEV(C18:C20)</f>
        <v>4.1355127839718469</v>
      </c>
      <c r="D22">
        <f>STDEV(D18:D20)</f>
        <v>7.2672418361452191</v>
      </c>
      <c r="E22">
        <f>STDEV(E18:E20)</f>
        <v>7.7032178900809338</v>
      </c>
    </row>
    <row r="23" spans="1:5">
      <c r="A23" t="s">
        <v>15</v>
      </c>
      <c r="C23" s="2">
        <f>TTEST(B18:B20,C18:C20,2,1)</f>
        <v>1.0355985686422027E-2</v>
      </c>
      <c r="D23">
        <f>TTEST(B18:B20,D18:D20,2,1)</f>
        <v>0.24908443953648926</v>
      </c>
      <c r="E23" s="2">
        <f>TTEST(B18:B20,E18:E20,2,1)</f>
        <v>1.945623314923949E-3</v>
      </c>
    </row>
    <row r="24" spans="1:5">
      <c r="E24" s="2"/>
    </row>
    <row r="27" spans="1:5">
      <c r="B27" t="s">
        <v>16</v>
      </c>
      <c r="C27" t="s">
        <v>17</v>
      </c>
      <c r="D27" t="s">
        <v>18</v>
      </c>
      <c r="E27" t="s">
        <v>19</v>
      </c>
    </row>
    <row r="28" spans="1:5">
      <c r="A28" t="s">
        <v>21</v>
      </c>
      <c r="B28">
        <v>23.89985735006773</v>
      </c>
      <c r="C28">
        <v>9.7023809523809508</v>
      </c>
      <c r="D28">
        <v>34.797509671179888</v>
      </c>
      <c r="E28">
        <v>65.615134942866035</v>
      </c>
    </row>
    <row r="29" spans="1:5">
      <c r="A29" t="s">
        <v>20</v>
      </c>
      <c r="B29">
        <v>6.5427232936410373</v>
      </c>
      <c r="C29">
        <v>4.1355127839718469</v>
      </c>
      <c r="D29">
        <v>7.2672418361452191</v>
      </c>
      <c r="E29">
        <v>7.7032178900809338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김창덕</cp:lastModifiedBy>
  <dcterms:created xsi:type="dcterms:W3CDTF">2012-09-04T12:24:56Z</dcterms:created>
  <dcterms:modified xsi:type="dcterms:W3CDTF">2012-11-22T18:48:26Z</dcterms:modified>
</cp:coreProperties>
</file>