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1960" tabRatio="500" activeTab="0"/>
  </bookViews>
  <sheets>
    <sheet name="top_result-3.txt" sheetId="1" r:id="rId1"/>
  </sheets>
  <definedNames/>
  <calcPr fullCalcOnLoad="1"/>
</workbook>
</file>

<file path=xl/sharedStrings.xml><?xml version="1.0" encoding="utf-8"?>
<sst xmlns="http://schemas.openxmlformats.org/spreadsheetml/2006/main" count="209" uniqueCount="38">
  <si>
    <t>dist.corr</t>
  </si>
  <si>
    <t>hoeffd</t>
  </si>
  <si>
    <t>kendall</t>
  </si>
  <si>
    <t>pearson</t>
  </si>
  <si>
    <t>rank.theil</t>
  </si>
  <si>
    <t>spearman</t>
  </si>
  <si>
    <t>theil.sen</t>
  </si>
  <si>
    <t>wt.rank.corr</t>
  </si>
  <si>
    <t>FN501~1000 (Average)</t>
  </si>
  <si>
    <t>FN-bottom1~900 (Avg per 100)</t>
  </si>
  <si>
    <t xml:space="preserve">  </t>
  </si>
  <si>
    <t>FN-mid1-900 (Avg/100)</t>
  </si>
  <si>
    <t>TP_top1-100</t>
  </si>
  <si>
    <t>FN_top101-1000 (Avg/100)</t>
  </si>
  <si>
    <t>TP_top1-500</t>
  </si>
  <si>
    <t>Note :   TP---True Positive          TN--- True Negative            FP---- False Positive           FN-----false negative</t>
  </si>
  <si>
    <t>Specificity (TN/(FP+TN)*100%</t>
  </si>
  <si>
    <t>TN_top101~900 (Avg/100)</t>
  </si>
  <si>
    <t>FP_top1~100</t>
  </si>
  <si>
    <t>Predicted accuracy (TP+TN)/(TP+FP+TN+FN)*100</t>
  </si>
  <si>
    <t>FP_top1-500</t>
  </si>
  <si>
    <t>TN501~1000 (Average)</t>
  </si>
  <si>
    <t>TN-mid1~900( avg/100)</t>
  </si>
  <si>
    <t>TN-mid1-500</t>
  </si>
  <si>
    <t>FN_mid1~500</t>
  </si>
  <si>
    <t>FN_mid1-500</t>
  </si>
  <si>
    <t>TN-bottom1~900(Avg/100)</t>
  </si>
  <si>
    <t>TN-bottom1-500</t>
  </si>
  <si>
    <t xml:space="preserve">FN_bottom1-500 </t>
  </si>
  <si>
    <t>FN_bottom1-500</t>
  </si>
  <si>
    <t xml:space="preserve">              top---top genes of sorted list, mid---middle slice of sorted gene list,  bottom---bottom slice of sorted list</t>
  </si>
  <si>
    <t>2.  Top 500 genes compared to genes in Slice 1 (top501~1000), Slice 2 (mid 1-500)  and Slice 3 (bottom 1-500) from sorted gene list with most coexpressed gene located.  Top 500 genes can compare to other slices directly because they have the same numbers of genes</t>
  </si>
  <si>
    <t>1.  Top 100 genes compared to genes in Slice 1 (top101~1000), Slice 2 (mid 1-900)  and Slice 3 (bottom 1-900) from sorted gene list with most coexpressed gene located at the top.  The numbers of positive genes from thhree slices containing 900 genes were divided by 9 before they were compared to top 100</t>
  </si>
  <si>
    <t xml:space="preserve"> </t>
  </si>
  <si>
    <t>Same pathway ( genes in the same pathway are counted as positives)</t>
  </si>
  <si>
    <t>different pathways ( ( genes in the different pathway are counted as positives)</t>
  </si>
  <si>
    <t>Sensitivity=(TP/TP+FN)x100%</t>
  </si>
  <si>
    <r>
      <rPr>
        <b/>
        <sz val="14"/>
        <color indexed="8"/>
        <rFont val="Calibri"/>
        <family val="0"/>
      </rPr>
      <t>Table S2</t>
    </r>
    <r>
      <rPr>
        <sz val="14"/>
        <color indexed="8"/>
        <rFont val="Calibri"/>
        <family val="0"/>
      </rPr>
      <t xml:space="preserve">.  Sensitivity, specificity, and predicted accuracy of eight gene association methods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</si>
</sst>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6"/>
      <color indexed="8"/>
      <name val="Calibri"/>
      <family val="0"/>
    </font>
    <font>
      <b/>
      <sz val="12"/>
      <color indexed="10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0"/>
    </font>
    <font>
      <b/>
      <sz val="12"/>
      <color rgb="FFFF00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9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9FFF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41" fillId="0" borderId="0" xfId="0" applyFont="1" applyAlignment="1">
      <alignment/>
    </xf>
    <xf numFmtId="164" fontId="0" fillId="0" borderId="0" xfId="0" applyNumberFormat="1" applyAlignment="1">
      <alignment/>
    </xf>
    <xf numFmtId="0" fontId="42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0" fillId="37" borderId="0" xfId="0" applyFont="1" applyFill="1" applyAlignment="1">
      <alignment/>
    </xf>
    <xf numFmtId="0" fontId="0" fillId="37" borderId="0" xfId="0" applyFill="1" applyAlignment="1">
      <alignment/>
    </xf>
    <xf numFmtId="0" fontId="38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0" fontId="42" fillId="38" borderId="0" xfId="0" applyFont="1" applyFill="1" applyAlignment="1">
      <alignment/>
    </xf>
    <xf numFmtId="0" fontId="40" fillId="38" borderId="0" xfId="0" applyFont="1" applyFill="1" applyAlignment="1">
      <alignment/>
    </xf>
    <xf numFmtId="0" fontId="43" fillId="0" borderId="0" xfId="0" applyFont="1" applyAlignment="1">
      <alignment/>
    </xf>
    <xf numFmtId="0" fontId="43" fillId="3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tabSelected="1" workbookViewId="0" topLeftCell="A1">
      <selection activeCell="A2" sqref="A2:IV3"/>
    </sheetView>
  </sheetViews>
  <sheetFormatPr defaultColWidth="11.00390625" defaultRowHeight="15.75"/>
  <cols>
    <col min="1" max="1" width="16.375" style="0" customWidth="1"/>
    <col min="2" max="2" width="8.375" style="0" customWidth="1"/>
    <col min="3" max="3" width="7.875" style="0" customWidth="1"/>
    <col min="4" max="4" width="8.375" style="0" customWidth="1"/>
    <col min="5" max="5" width="7.125" style="0" customWidth="1"/>
    <col min="6" max="6" width="15.00390625" style="0" customWidth="1"/>
    <col min="7" max="7" width="13.375" style="0" customWidth="1"/>
    <col min="8" max="8" width="14.375" style="0" customWidth="1"/>
    <col min="9" max="9" width="4.125" style="11" customWidth="1"/>
    <col min="10" max="10" width="10.125" style="0" customWidth="1"/>
    <col min="11" max="11" width="7.125" style="0" customWidth="1"/>
    <col min="12" max="12" width="9.375" style="0" customWidth="1"/>
    <col min="13" max="13" width="6.625" style="0" customWidth="1"/>
    <col min="14" max="14" width="13.00390625" style="0" customWidth="1"/>
    <col min="15" max="16" width="7.625" style="0" customWidth="1"/>
    <col min="17" max="17" width="5.375" style="0" customWidth="1"/>
    <col min="18" max="18" width="7.50390625" style="0" customWidth="1"/>
    <col min="19" max="19" width="8.125" style="0" customWidth="1"/>
    <col min="20" max="20" width="8.00390625" style="0" customWidth="1"/>
    <col min="21" max="21" width="7.375" style="0" customWidth="1"/>
    <col min="22" max="22" width="7.875" style="0" customWidth="1"/>
    <col min="23" max="23" width="8.375" style="0" customWidth="1"/>
    <col min="24" max="24" width="9.875" style="0" customWidth="1"/>
    <col min="25" max="43" width="10.875" style="11" customWidth="1"/>
  </cols>
  <sheetData>
    <row r="1" spans="1:43" s="16" customFormat="1" ht="18">
      <c r="A1" s="16" t="s">
        <v>37</v>
      </c>
      <c r="I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3" spans="1:43" s="8" customFormat="1" ht="19.5">
      <c r="A3" s="8" t="s">
        <v>32</v>
      </c>
      <c r="I3" s="14"/>
      <c r="Q3" s="15"/>
      <c r="Y3" s="9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1" customFormat="1" ht="19.5">
      <c r="A4" s="6" t="s">
        <v>34</v>
      </c>
      <c r="B4" s="1" t="s">
        <v>12</v>
      </c>
      <c r="C4" s="1" t="s">
        <v>18</v>
      </c>
      <c r="D4" s="1" t="s">
        <v>17</v>
      </c>
      <c r="E4" s="1" t="s">
        <v>13</v>
      </c>
      <c r="F4" s="1" t="s">
        <v>36</v>
      </c>
      <c r="G4" s="1" t="s">
        <v>16</v>
      </c>
      <c r="H4" s="1" t="s">
        <v>19</v>
      </c>
      <c r="I4" s="10" t="s">
        <v>10</v>
      </c>
      <c r="J4" s="1" t="s">
        <v>12</v>
      </c>
      <c r="K4" s="1" t="s">
        <v>18</v>
      </c>
      <c r="L4" s="1" t="s">
        <v>22</v>
      </c>
      <c r="M4" s="1" t="s">
        <v>11</v>
      </c>
      <c r="N4" s="1" t="s">
        <v>36</v>
      </c>
      <c r="O4" s="1" t="s">
        <v>16</v>
      </c>
      <c r="P4" s="1" t="s">
        <v>19</v>
      </c>
      <c r="Q4" s="10" t="s">
        <v>10</v>
      </c>
      <c r="R4" s="1" t="s">
        <v>12</v>
      </c>
      <c r="S4" s="1" t="s">
        <v>18</v>
      </c>
      <c r="T4" s="1" t="s">
        <v>26</v>
      </c>
      <c r="U4" s="1" t="s">
        <v>9</v>
      </c>
      <c r="V4" s="1" t="s">
        <v>36</v>
      </c>
      <c r="W4" s="1" t="s">
        <v>16</v>
      </c>
      <c r="X4" s="1" t="s">
        <v>19</v>
      </c>
      <c r="Y4" s="9" t="s">
        <v>10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25" ht="19.5">
      <c r="A5" t="s">
        <v>0</v>
      </c>
      <c r="B5" s="3">
        <v>8</v>
      </c>
      <c r="C5" s="3">
        <v>92</v>
      </c>
      <c r="D5" s="4">
        <v>93.3</v>
      </c>
      <c r="E5" s="4">
        <v>6.7</v>
      </c>
      <c r="F5" s="7">
        <f>B5/(B5+E5)*100</f>
        <v>54.421768707483</v>
      </c>
      <c r="G5" s="7">
        <f>(D5/(C5+D5)*100)</f>
        <v>50.350782514840795</v>
      </c>
      <c r="H5" s="7">
        <f>(B5+D5)/(B5+D5+E5+C5)*100</f>
        <v>50.64999999999999</v>
      </c>
      <c r="I5" s="13"/>
      <c r="J5" s="3">
        <v>8</v>
      </c>
      <c r="K5" s="3">
        <v>92</v>
      </c>
      <c r="L5" s="4">
        <f>100-M5</f>
        <v>99.9</v>
      </c>
      <c r="M5" s="4">
        <v>0.1</v>
      </c>
      <c r="N5" s="7">
        <f>J5/(J5+M5)*100</f>
        <v>98.76543209876544</v>
      </c>
      <c r="O5" s="7">
        <f>(L5/(K5+L5)*100)</f>
        <v>52.05836373110996</v>
      </c>
      <c r="P5" s="7">
        <f>(J5+L5)/(J5+L5+M5+K5)*100</f>
        <v>53.949999999999996</v>
      </c>
      <c r="Q5" s="10" t="s">
        <v>10</v>
      </c>
      <c r="R5" s="3">
        <v>8</v>
      </c>
      <c r="S5" s="3">
        <v>92</v>
      </c>
      <c r="T5" s="4">
        <f>100-U5</f>
        <v>100</v>
      </c>
      <c r="U5" s="5">
        <v>0</v>
      </c>
      <c r="V5" s="7">
        <f>R5/(R5+U5)*100</f>
        <v>100</v>
      </c>
      <c r="W5" s="7">
        <f>(T5/(S5+T5)*100)</f>
        <v>52.083333333333336</v>
      </c>
      <c r="X5" s="7">
        <f>(R5+T5)/(R5+T5+U5+S5)*100</f>
        <v>54</v>
      </c>
      <c r="Y5" s="9" t="s">
        <v>10</v>
      </c>
    </row>
    <row r="6" spans="1:25" ht="19.5">
      <c r="A6" t="s">
        <v>1</v>
      </c>
      <c r="B6" s="3">
        <v>18</v>
      </c>
      <c r="C6" s="3">
        <v>82</v>
      </c>
      <c r="D6" s="4">
        <v>91.3</v>
      </c>
      <c r="E6" s="4">
        <v>8.7</v>
      </c>
      <c r="F6" s="7">
        <f aca="true" t="shared" si="0" ref="F6:F12">B6/(B6+E6)*100</f>
        <v>67.41573033707866</v>
      </c>
      <c r="G6" s="7">
        <f aca="true" t="shared" si="1" ref="G6:G12">(D6/(C6+D6)*100)</f>
        <v>52.683208309290244</v>
      </c>
      <c r="H6" s="7">
        <f aca="true" t="shared" si="2" ref="H6:H12">(B6+D6)/(B6+D6+E6+C6)*100</f>
        <v>54.65</v>
      </c>
      <c r="I6" s="13"/>
      <c r="J6" s="3">
        <v>18</v>
      </c>
      <c r="K6" s="3">
        <v>82</v>
      </c>
      <c r="L6" s="4">
        <f aca="true" t="shared" si="3" ref="L6:L12">100-M6</f>
        <v>100</v>
      </c>
      <c r="M6" s="4">
        <v>0</v>
      </c>
      <c r="N6" s="7">
        <f aca="true" t="shared" si="4" ref="N6:N12">J6/(J6+M6)*100</f>
        <v>100</v>
      </c>
      <c r="O6" s="7">
        <f aca="true" t="shared" si="5" ref="O6:O12">(L6/(K6+L6)*100)</f>
        <v>54.94505494505495</v>
      </c>
      <c r="P6" s="7">
        <f aca="true" t="shared" si="6" ref="P6:P12">(J6+L6)/(J6+L6+M6+K6)*100</f>
        <v>59</v>
      </c>
      <c r="Q6" s="10" t="s">
        <v>10</v>
      </c>
      <c r="R6" s="3">
        <v>18</v>
      </c>
      <c r="S6" s="3">
        <v>82</v>
      </c>
      <c r="T6" s="4">
        <f aca="true" t="shared" si="7" ref="T6:T12">100-U6</f>
        <v>100</v>
      </c>
      <c r="U6" s="5">
        <v>0</v>
      </c>
      <c r="V6" s="7">
        <f aca="true" t="shared" si="8" ref="V6:V12">R6/(R6+U6)*100</f>
        <v>100</v>
      </c>
      <c r="W6" s="7">
        <f aca="true" t="shared" si="9" ref="W6:W12">(T6/(S6+T6)*100)</f>
        <v>54.94505494505495</v>
      </c>
      <c r="X6" s="7">
        <f aca="true" t="shared" si="10" ref="X6:X12">(R6+T6)/(R6+T6+U6+S6)*100</f>
        <v>59</v>
      </c>
      <c r="Y6" s="9" t="s">
        <v>10</v>
      </c>
    </row>
    <row r="7" spans="1:25" ht="19.5">
      <c r="A7" t="s">
        <v>2</v>
      </c>
      <c r="B7" s="3">
        <v>16</v>
      </c>
      <c r="C7" s="3">
        <v>84</v>
      </c>
      <c r="D7" s="4">
        <v>89.9</v>
      </c>
      <c r="E7" s="4">
        <v>10.1</v>
      </c>
      <c r="F7" s="7">
        <f t="shared" si="0"/>
        <v>61.30268199233716</v>
      </c>
      <c r="G7" s="7">
        <f t="shared" si="1"/>
        <v>51.69637722829212</v>
      </c>
      <c r="H7" s="7">
        <f t="shared" si="2"/>
        <v>52.95000000000001</v>
      </c>
      <c r="I7" s="13"/>
      <c r="J7" s="3">
        <v>16</v>
      </c>
      <c r="K7" s="3">
        <v>84</v>
      </c>
      <c r="L7" s="4">
        <f t="shared" si="3"/>
        <v>100</v>
      </c>
      <c r="M7" s="4">
        <v>0</v>
      </c>
      <c r="N7" s="7">
        <f t="shared" si="4"/>
        <v>100</v>
      </c>
      <c r="O7" s="7">
        <f t="shared" si="5"/>
        <v>54.347826086956516</v>
      </c>
      <c r="P7" s="7">
        <f t="shared" si="6"/>
        <v>57.99999999999999</v>
      </c>
      <c r="Q7" s="10" t="s">
        <v>10</v>
      </c>
      <c r="R7" s="3">
        <v>16</v>
      </c>
      <c r="S7" s="3">
        <v>84</v>
      </c>
      <c r="T7" s="4">
        <f t="shared" si="7"/>
        <v>100</v>
      </c>
      <c r="U7" s="5">
        <v>0</v>
      </c>
      <c r="V7" s="7">
        <f t="shared" si="8"/>
        <v>100</v>
      </c>
      <c r="W7" s="7">
        <f t="shared" si="9"/>
        <v>54.347826086956516</v>
      </c>
      <c r="X7" s="7">
        <f t="shared" si="10"/>
        <v>57.99999999999999</v>
      </c>
      <c r="Y7" s="9" t="s">
        <v>10</v>
      </c>
    </row>
    <row r="8" spans="1:25" ht="19.5">
      <c r="A8" t="s">
        <v>3</v>
      </c>
      <c r="B8" s="3">
        <v>6</v>
      </c>
      <c r="C8" s="3">
        <v>94</v>
      </c>
      <c r="D8" s="4">
        <v>96.9</v>
      </c>
      <c r="E8" s="4">
        <v>3.1</v>
      </c>
      <c r="F8" s="7">
        <f t="shared" si="0"/>
        <v>65.93406593406593</v>
      </c>
      <c r="G8" s="7">
        <f t="shared" si="1"/>
        <v>50.75955997904662</v>
      </c>
      <c r="H8" s="7">
        <f t="shared" si="2"/>
        <v>51.45000000000001</v>
      </c>
      <c r="I8" s="13"/>
      <c r="J8" s="3">
        <v>6</v>
      </c>
      <c r="K8" s="3">
        <v>94</v>
      </c>
      <c r="L8" s="4">
        <f t="shared" si="3"/>
        <v>99.8</v>
      </c>
      <c r="M8" s="4">
        <v>0.2</v>
      </c>
      <c r="N8" s="7">
        <f t="shared" si="4"/>
        <v>96.77419354838709</v>
      </c>
      <c r="O8" s="7">
        <f t="shared" si="5"/>
        <v>51.496388028895765</v>
      </c>
      <c r="P8" s="7">
        <f t="shared" si="6"/>
        <v>52.900000000000006</v>
      </c>
      <c r="Q8" s="10" t="s">
        <v>10</v>
      </c>
      <c r="R8" s="3">
        <v>6</v>
      </c>
      <c r="S8" s="3">
        <v>94</v>
      </c>
      <c r="T8" s="4">
        <f t="shared" si="7"/>
        <v>100</v>
      </c>
      <c r="U8" s="5">
        <v>0</v>
      </c>
      <c r="V8" s="7">
        <f t="shared" si="8"/>
        <v>100</v>
      </c>
      <c r="W8" s="7">
        <f t="shared" si="9"/>
        <v>51.546391752577314</v>
      </c>
      <c r="X8" s="7">
        <f t="shared" si="10"/>
        <v>53</v>
      </c>
      <c r="Y8" s="9" t="s">
        <v>10</v>
      </c>
    </row>
    <row r="9" spans="1:25" ht="19.5">
      <c r="A9" t="s">
        <v>4</v>
      </c>
      <c r="B9" s="3">
        <v>6</v>
      </c>
      <c r="C9" s="3">
        <v>94</v>
      </c>
      <c r="D9" s="4">
        <v>95.3</v>
      </c>
      <c r="E9" s="4">
        <v>4.7</v>
      </c>
      <c r="F9" s="7">
        <f t="shared" si="0"/>
        <v>56.07476635514019</v>
      </c>
      <c r="G9" s="7">
        <f t="shared" si="1"/>
        <v>50.34337031167458</v>
      </c>
      <c r="H9" s="7">
        <f t="shared" si="2"/>
        <v>50.64999999999999</v>
      </c>
      <c r="I9" s="13"/>
      <c r="J9" s="3">
        <v>6</v>
      </c>
      <c r="K9" s="3">
        <v>94</v>
      </c>
      <c r="L9" s="4">
        <f t="shared" si="3"/>
        <v>99.9</v>
      </c>
      <c r="M9" s="4">
        <v>0.1</v>
      </c>
      <c r="N9" s="7">
        <f t="shared" si="4"/>
        <v>98.36065573770493</v>
      </c>
      <c r="O9" s="7">
        <f t="shared" si="5"/>
        <v>51.5214027849407</v>
      </c>
      <c r="P9" s="7">
        <f t="shared" si="6"/>
        <v>52.95000000000001</v>
      </c>
      <c r="Q9" s="10" t="s">
        <v>10</v>
      </c>
      <c r="R9" s="3">
        <v>6</v>
      </c>
      <c r="S9" s="3">
        <v>94</v>
      </c>
      <c r="T9" s="4">
        <f t="shared" si="7"/>
        <v>100</v>
      </c>
      <c r="U9" s="5">
        <v>0</v>
      </c>
      <c r="V9" s="7">
        <f t="shared" si="8"/>
        <v>100</v>
      </c>
      <c r="W9" s="7">
        <f t="shared" si="9"/>
        <v>51.546391752577314</v>
      </c>
      <c r="X9" s="7">
        <f t="shared" si="10"/>
        <v>53</v>
      </c>
      <c r="Y9" s="9" t="s">
        <v>10</v>
      </c>
    </row>
    <row r="10" spans="1:25" ht="19.5">
      <c r="A10" t="s">
        <v>5</v>
      </c>
      <c r="B10" s="3">
        <v>15</v>
      </c>
      <c r="C10" s="3">
        <v>85</v>
      </c>
      <c r="D10" s="4">
        <v>90.8</v>
      </c>
      <c r="E10" s="4">
        <v>9.2</v>
      </c>
      <c r="F10" s="7">
        <f t="shared" si="0"/>
        <v>61.98347107438017</v>
      </c>
      <c r="G10" s="7">
        <f t="shared" si="1"/>
        <v>51.64960182025028</v>
      </c>
      <c r="H10" s="7">
        <f t="shared" si="2"/>
        <v>52.900000000000006</v>
      </c>
      <c r="I10" s="13"/>
      <c r="J10" s="3">
        <v>15</v>
      </c>
      <c r="K10" s="3">
        <v>85</v>
      </c>
      <c r="L10" s="4">
        <f t="shared" si="3"/>
        <v>100</v>
      </c>
      <c r="M10" s="4">
        <v>0</v>
      </c>
      <c r="N10" s="7">
        <f t="shared" si="4"/>
        <v>100</v>
      </c>
      <c r="O10" s="7">
        <f t="shared" si="5"/>
        <v>54.054054054054056</v>
      </c>
      <c r="P10" s="7">
        <f t="shared" si="6"/>
        <v>57.49999999999999</v>
      </c>
      <c r="Q10" s="10" t="s">
        <v>10</v>
      </c>
      <c r="R10" s="3">
        <v>15</v>
      </c>
      <c r="S10" s="3">
        <v>85</v>
      </c>
      <c r="T10" s="4">
        <f t="shared" si="7"/>
        <v>100</v>
      </c>
      <c r="U10" s="5">
        <v>0</v>
      </c>
      <c r="V10" s="7">
        <f t="shared" si="8"/>
        <v>100</v>
      </c>
      <c r="W10" s="7">
        <f t="shared" si="9"/>
        <v>54.054054054054056</v>
      </c>
      <c r="X10" s="7">
        <f t="shared" si="10"/>
        <v>57.49999999999999</v>
      </c>
      <c r="Y10" s="9" t="s">
        <v>10</v>
      </c>
    </row>
    <row r="11" spans="1:25" ht="19.5">
      <c r="A11" t="s">
        <v>6</v>
      </c>
      <c r="B11" s="3">
        <v>2</v>
      </c>
      <c r="C11" s="3">
        <v>98</v>
      </c>
      <c r="D11" s="4">
        <v>97.6</v>
      </c>
      <c r="E11" s="4">
        <v>2.4</v>
      </c>
      <c r="F11" s="7">
        <f t="shared" si="0"/>
        <v>45.45454545454545</v>
      </c>
      <c r="G11" s="7">
        <f t="shared" si="1"/>
        <v>49.89775051124744</v>
      </c>
      <c r="H11" s="7">
        <f t="shared" si="2"/>
        <v>49.8</v>
      </c>
      <c r="I11" s="13"/>
      <c r="J11" s="3">
        <v>2</v>
      </c>
      <c r="K11" s="3">
        <v>98</v>
      </c>
      <c r="L11" s="4">
        <f t="shared" si="3"/>
        <v>99.9</v>
      </c>
      <c r="M11" s="4">
        <v>0.1</v>
      </c>
      <c r="N11" s="7">
        <f t="shared" si="4"/>
        <v>95.23809523809523</v>
      </c>
      <c r="O11" s="7">
        <f t="shared" si="5"/>
        <v>50.480040424456796</v>
      </c>
      <c r="P11" s="7">
        <f t="shared" si="6"/>
        <v>50.95</v>
      </c>
      <c r="Q11" s="10" t="s">
        <v>10</v>
      </c>
      <c r="R11" s="3">
        <v>2</v>
      </c>
      <c r="S11" s="3">
        <v>98</v>
      </c>
      <c r="T11" s="4">
        <f t="shared" si="7"/>
        <v>100</v>
      </c>
      <c r="U11" s="5">
        <v>0</v>
      </c>
      <c r="V11" s="7">
        <f t="shared" si="8"/>
        <v>100</v>
      </c>
      <c r="W11" s="7">
        <f t="shared" si="9"/>
        <v>50.505050505050505</v>
      </c>
      <c r="X11" s="7">
        <f t="shared" si="10"/>
        <v>51</v>
      </c>
      <c r="Y11" s="9" t="s">
        <v>10</v>
      </c>
    </row>
    <row r="12" spans="1:25" ht="19.5">
      <c r="A12" t="s">
        <v>7</v>
      </c>
      <c r="B12" s="3">
        <v>12</v>
      </c>
      <c r="C12" s="3">
        <v>88</v>
      </c>
      <c r="D12" s="4">
        <v>91.8</v>
      </c>
      <c r="E12" s="4">
        <v>8.2</v>
      </c>
      <c r="F12" s="7">
        <f t="shared" si="0"/>
        <v>59.4059405940594</v>
      </c>
      <c r="G12" s="7">
        <f t="shared" si="1"/>
        <v>51.05672969966629</v>
      </c>
      <c r="H12" s="7">
        <f t="shared" si="2"/>
        <v>51.9</v>
      </c>
      <c r="I12" s="13"/>
      <c r="J12" s="3">
        <v>12</v>
      </c>
      <c r="K12" s="3">
        <v>88</v>
      </c>
      <c r="L12" s="4">
        <f t="shared" si="3"/>
        <v>100</v>
      </c>
      <c r="M12" s="4">
        <v>0</v>
      </c>
      <c r="N12" s="7">
        <f t="shared" si="4"/>
        <v>100</v>
      </c>
      <c r="O12" s="7">
        <f t="shared" si="5"/>
        <v>53.191489361702125</v>
      </c>
      <c r="P12" s="7">
        <f t="shared" si="6"/>
        <v>56.00000000000001</v>
      </c>
      <c r="Q12" s="10" t="s">
        <v>10</v>
      </c>
      <c r="R12" s="3">
        <v>12</v>
      </c>
      <c r="S12" s="3">
        <v>88</v>
      </c>
      <c r="T12" s="4">
        <f t="shared" si="7"/>
        <v>100</v>
      </c>
      <c r="U12" s="5">
        <v>0</v>
      </c>
      <c r="V12" s="7">
        <f t="shared" si="8"/>
        <v>100</v>
      </c>
      <c r="W12" s="7">
        <f t="shared" si="9"/>
        <v>53.191489361702125</v>
      </c>
      <c r="X12" s="7">
        <f t="shared" si="10"/>
        <v>56.00000000000001</v>
      </c>
      <c r="Y12" s="9" t="s">
        <v>10</v>
      </c>
    </row>
    <row r="13" spans="2:25" ht="19.5">
      <c r="B13" s="3"/>
      <c r="C13" s="3"/>
      <c r="D13" s="4"/>
      <c r="E13" s="4"/>
      <c r="J13" s="3"/>
      <c r="K13" s="3"/>
      <c r="L13" s="4"/>
      <c r="M13" s="4"/>
      <c r="Q13" s="10" t="s">
        <v>10</v>
      </c>
      <c r="R13" s="3"/>
      <c r="S13" s="3"/>
      <c r="T13" s="5"/>
      <c r="U13" s="4"/>
      <c r="Y13" s="9" t="s">
        <v>10</v>
      </c>
    </row>
    <row r="14" spans="1:43" s="1" customFormat="1" ht="19.5">
      <c r="A14" s="6" t="s">
        <v>35</v>
      </c>
      <c r="B14" s="1" t="s">
        <v>12</v>
      </c>
      <c r="C14" s="1" t="s">
        <v>18</v>
      </c>
      <c r="D14" s="1" t="s">
        <v>17</v>
      </c>
      <c r="E14" s="1" t="s">
        <v>13</v>
      </c>
      <c r="F14" s="1" t="s">
        <v>36</v>
      </c>
      <c r="G14" s="1" t="s">
        <v>16</v>
      </c>
      <c r="H14" s="1" t="s">
        <v>19</v>
      </c>
      <c r="I14" s="10" t="s">
        <v>33</v>
      </c>
      <c r="J14" s="1" t="s">
        <v>12</v>
      </c>
      <c r="K14" s="1" t="s">
        <v>18</v>
      </c>
      <c r="L14" s="1" t="s">
        <v>22</v>
      </c>
      <c r="M14" s="1" t="s">
        <v>11</v>
      </c>
      <c r="N14" s="1" t="s">
        <v>36</v>
      </c>
      <c r="O14" s="1" t="s">
        <v>16</v>
      </c>
      <c r="P14" s="1" t="s">
        <v>19</v>
      </c>
      <c r="Q14" s="10" t="s">
        <v>10</v>
      </c>
      <c r="R14" s="1" t="s">
        <v>12</v>
      </c>
      <c r="S14" s="1" t="s">
        <v>18</v>
      </c>
      <c r="T14" s="1" t="s">
        <v>26</v>
      </c>
      <c r="U14" s="1" t="s">
        <v>9</v>
      </c>
      <c r="V14" s="1" t="s">
        <v>36</v>
      </c>
      <c r="W14" s="1" t="s">
        <v>16</v>
      </c>
      <c r="X14" s="1" t="s">
        <v>19</v>
      </c>
      <c r="Y14" s="9" t="s">
        <v>10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25" ht="19.5">
      <c r="A15" t="s">
        <v>0</v>
      </c>
      <c r="B15" s="3">
        <v>0</v>
      </c>
      <c r="C15" s="3">
        <f>100-B15</f>
        <v>100</v>
      </c>
      <c r="D15" s="4">
        <v>94.9</v>
      </c>
      <c r="E15" s="4">
        <v>5.1</v>
      </c>
      <c r="F15" s="7">
        <f>B15/(B15+E15)*100</f>
        <v>0</v>
      </c>
      <c r="G15" s="7">
        <f>(D15/(C15+D15)*100)</f>
        <v>48.6916367367881</v>
      </c>
      <c r="H15" s="7">
        <f>(B15+D15)/(B15+D15+E15+C15)*100</f>
        <v>47.45</v>
      </c>
      <c r="I15" s="13"/>
      <c r="J15" s="3">
        <v>0</v>
      </c>
      <c r="K15" s="3">
        <f>100-J15</f>
        <v>100</v>
      </c>
      <c r="L15" s="4">
        <f>100-M15</f>
        <v>98.2</v>
      </c>
      <c r="M15" s="4">
        <v>1.8</v>
      </c>
      <c r="N15" s="7">
        <f>J15/(J15+M15)*100</f>
        <v>0</v>
      </c>
      <c r="O15" s="7">
        <f>(L15/(K15+L15)*100)</f>
        <v>49.54591321897074</v>
      </c>
      <c r="P15" s="7">
        <f>(J15+L15)/(J15+L15+M15+K15)*100</f>
        <v>49.1</v>
      </c>
      <c r="Q15" s="10" t="s">
        <v>10</v>
      </c>
      <c r="R15" s="3">
        <v>0</v>
      </c>
      <c r="S15" s="3">
        <f>100-R15</f>
        <v>100</v>
      </c>
      <c r="T15" s="4">
        <f>100-U15</f>
        <v>98.3</v>
      </c>
      <c r="U15" s="4">
        <v>1.7</v>
      </c>
      <c r="V15" s="7">
        <f>R15/(R15+U15)*100</f>
        <v>0</v>
      </c>
      <c r="W15" s="7">
        <f>(T15/(S15+T15)*100)</f>
        <v>49.57135653050933</v>
      </c>
      <c r="X15" s="7">
        <f>(R15+T15)/(R15+T15+U15+S15)*100</f>
        <v>49.15</v>
      </c>
      <c r="Y15" s="9" t="s">
        <v>10</v>
      </c>
    </row>
    <row r="16" spans="1:25" ht="19.5">
      <c r="A16" t="s">
        <v>1</v>
      </c>
      <c r="B16" s="3">
        <v>4</v>
      </c>
      <c r="C16" s="3">
        <f aca="true" t="shared" si="11" ref="C16:C22">100-B16</f>
        <v>96</v>
      </c>
      <c r="D16" s="4">
        <v>95.6</v>
      </c>
      <c r="E16" s="4">
        <v>4.4</v>
      </c>
      <c r="F16" s="7">
        <f aca="true" t="shared" si="12" ref="F16:F22">B16/(B16+E16)*100</f>
        <v>47.61904761904761</v>
      </c>
      <c r="G16" s="7">
        <f aca="true" t="shared" si="13" ref="G16:G22">(D16/(C16+D16)*100)</f>
        <v>49.89561586638831</v>
      </c>
      <c r="H16" s="7">
        <f aca="true" t="shared" si="14" ref="H16:H22">(B16+D16)/(B16+D16+E16+C16)*100</f>
        <v>49.8</v>
      </c>
      <c r="I16" s="13"/>
      <c r="J16" s="3">
        <v>4</v>
      </c>
      <c r="K16" s="3">
        <f aca="true" t="shared" si="15" ref="K16:K22">100-J16</f>
        <v>96</v>
      </c>
      <c r="L16" s="4">
        <f aca="true" t="shared" si="16" ref="L16:L22">100-M16</f>
        <v>98.2</v>
      </c>
      <c r="M16" s="4">
        <v>1.8</v>
      </c>
      <c r="N16" s="7">
        <f aca="true" t="shared" si="17" ref="N16:N22">J16/(J16+M16)*100</f>
        <v>68.96551724137932</v>
      </c>
      <c r="O16" s="7">
        <f aca="true" t="shared" si="18" ref="O16:O22">(L16/(K16+L16)*100)</f>
        <v>50.566426364572614</v>
      </c>
      <c r="P16" s="7">
        <f aca="true" t="shared" si="19" ref="P16:P22">(J16+L16)/(J16+L16+M16+K16)*100</f>
        <v>51.1</v>
      </c>
      <c r="Q16" s="10" t="s">
        <v>10</v>
      </c>
      <c r="R16" s="3">
        <v>4</v>
      </c>
      <c r="S16" s="3">
        <f aca="true" t="shared" si="20" ref="S16:S22">100-R16</f>
        <v>96</v>
      </c>
      <c r="T16" s="4">
        <f aca="true" t="shared" si="21" ref="T16:T22">100-U16</f>
        <v>99.2</v>
      </c>
      <c r="U16" s="4">
        <v>0.8</v>
      </c>
      <c r="V16" s="7">
        <f aca="true" t="shared" si="22" ref="V16:V22">R16/(R16+U16)*100</f>
        <v>83.33333333333334</v>
      </c>
      <c r="W16" s="7">
        <f aca="true" t="shared" si="23" ref="W16:W22">(T16/(S16+T16)*100)</f>
        <v>50.81967213114754</v>
      </c>
      <c r="X16" s="7">
        <f aca="true" t="shared" si="24" ref="X16:X22">(R16+T16)/(R16+T16+U16+S16)*100</f>
        <v>51.6</v>
      </c>
      <c r="Y16" s="9" t="s">
        <v>10</v>
      </c>
    </row>
    <row r="17" spans="1:25" ht="19.5">
      <c r="A17" t="s">
        <v>2</v>
      </c>
      <c r="B17" s="3">
        <v>6</v>
      </c>
      <c r="C17" s="3">
        <f t="shared" si="11"/>
        <v>94</v>
      </c>
      <c r="D17" s="4">
        <v>94.7</v>
      </c>
      <c r="E17" s="4">
        <v>5.3</v>
      </c>
      <c r="F17" s="7">
        <f t="shared" si="12"/>
        <v>53.09734513274336</v>
      </c>
      <c r="G17" s="7">
        <f t="shared" si="13"/>
        <v>50.18547959724431</v>
      </c>
      <c r="H17" s="7">
        <f t="shared" si="14"/>
        <v>50.35000000000001</v>
      </c>
      <c r="I17" s="13"/>
      <c r="J17" s="3">
        <v>6</v>
      </c>
      <c r="K17" s="3">
        <f t="shared" si="15"/>
        <v>94</v>
      </c>
      <c r="L17" s="4">
        <f t="shared" si="16"/>
        <v>97.8</v>
      </c>
      <c r="M17" s="4">
        <v>2.2</v>
      </c>
      <c r="N17" s="7">
        <f t="shared" si="17"/>
        <v>73.17073170731709</v>
      </c>
      <c r="O17" s="7">
        <f t="shared" si="18"/>
        <v>50.990615224191856</v>
      </c>
      <c r="P17" s="7">
        <f t="shared" si="19"/>
        <v>51.9</v>
      </c>
      <c r="Q17" s="10" t="s">
        <v>10</v>
      </c>
      <c r="R17" s="3">
        <v>6</v>
      </c>
      <c r="S17" s="3">
        <f t="shared" si="20"/>
        <v>94</v>
      </c>
      <c r="T17" s="4">
        <f t="shared" si="21"/>
        <v>98.2</v>
      </c>
      <c r="U17" s="4">
        <v>1.8</v>
      </c>
      <c r="V17" s="7">
        <f t="shared" si="22"/>
        <v>76.92307692307693</v>
      </c>
      <c r="W17" s="7">
        <f t="shared" si="23"/>
        <v>51.09261186264309</v>
      </c>
      <c r="X17" s="7">
        <f t="shared" si="24"/>
        <v>52.1</v>
      </c>
      <c r="Y17" s="9" t="s">
        <v>10</v>
      </c>
    </row>
    <row r="18" spans="1:25" ht="19.5">
      <c r="A18" t="s">
        <v>3</v>
      </c>
      <c r="B18" s="3">
        <v>2</v>
      </c>
      <c r="C18" s="3">
        <f t="shared" si="11"/>
        <v>98</v>
      </c>
      <c r="D18" s="4">
        <v>97.6</v>
      </c>
      <c r="E18" s="4">
        <v>2.4</v>
      </c>
      <c r="F18" s="7">
        <f t="shared" si="12"/>
        <v>45.45454545454545</v>
      </c>
      <c r="G18" s="7">
        <f t="shared" si="13"/>
        <v>49.89775051124744</v>
      </c>
      <c r="H18" s="7">
        <f t="shared" si="14"/>
        <v>49.8</v>
      </c>
      <c r="I18" s="13"/>
      <c r="J18" s="3">
        <v>2</v>
      </c>
      <c r="K18" s="3">
        <f t="shared" si="15"/>
        <v>98</v>
      </c>
      <c r="L18" s="4">
        <f t="shared" si="16"/>
        <v>97.7</v>
      </c>
      <c r="M18" s="4">
        <v>2.3</v>
      </c>
      <c r="N18" s="7">
        <f t="shared" si="17"/>
        <v>46.51162790697674</v>
      </c>
      <c r="O18" s="7">
        <f t="shared" si="18"/>
        <v>49.92335206949413</v>
      </c>
      <c r="P18" s="7">
        <f t="shared" si="19"/>
        <v>49.85</v>
      </c>
      <c r="Q18" s="10" t="s">
        <v>10</v>
      </c>
      <c r="R18" s="3">
        <v>2</v>
      </c>
      <c r="S18" s="3">
        <f t="shared" si="20"/>
        <v>98</v>
      </c>
      <c r="T18" s="4">
        <f t="shared" si="21"/>
        <v>98.2</v>
      </c>
      <c r="U18" s="4">
        <v>1.8</v>
      </c>
      <c r="V18" s="7">
        <f t="shared" si="22"/>
        <v>52.63157894736842</v>
      </c>
      <c r="W18" s="7">
        <f t="shared" si="23"/>
        <v>50.05096839959226</v>
      </c>
      <c r="X18" s="7">
        <f t="shared" si="24"/>
        <v>50.1</v>
      </c>
      <c r="Y18" s="9" t="s">
        <v>10</v>
      </c>
    </row>
    <row r="19" spans="1:25" ht="19.5">
      <c r="A19" t="s">
        <v>4</v>
      </c>
      <c r="B19" s="3">
        <v>5</v>
      </c>
      <c r="C19" s="3">
        <f t="shared" si="11"/>
        <v>95</v>
      </c>
      <c r="D19" s="4">
        <v>95.9</v>
      </c>
      <c r="E19" s="4">
        <v>4.1</v>
      </c>
      <c r="F19" s="7">
        <f t="shared" si="12"/>
        <v>54.94505494505495</v>
      </c>
      <c r="G19" s="7">
        <f t="shared" si="13"/>
        <v>50.235725510738604</v>
      </c>
      <c r="H19" s="7">
        <f t="shared" si="14"/>
        <v>50.45</v>
      </c>
      <c r="I19" s="13"/>
      <c r="J19" s="3">
        <v>5</v>
      </c>
      <c r="K19" s="3">
        <f t="shared" si="15"/>
        <v>95</v>
      </c>
      <c r="L19" s="4">
        <f t="shared" si="16"/>
        <v>98.9</v>
      </c>
      <c r="M19" s="4">
        <v>1.1</v>
      </c>
      <c r="N19" s="7">
        <f t="shared" si="17"/>
        <v>81.9672131147541</v>
      </c>
      <c r="O19" s="7">
        <f t="shared" si="18"/>
        <v>51.00567302733368</v>
      </c>
      <c r="P19" s="7">
        <f t="shared" si="19"/>
        <v>51.95000000000001</v>
      </c>
      <c r="Q19" s="10" t="s">
        <v>10</v>
      </c>
      <c r="R19" s="3">
        <v>5</v>
      </c>
      <c r="S19" s="3">
        <f t="shared" si="20"/>
        <v>95</v>
      </c>
      <c r="T19" s="4">
        <f t="shared" si="21"/>
        <v>97.3</v>
      </c>
      <c r="U19" s="4">
        <v>2.7</v>
      </c>
      <c r="V19" s="7">
        <f t="shared" si="22"/>
        <v>64.93506493506493</v>
      </c>
      <c r="W19" s="7">
        <f t="shared" si="23"/>
        <v>50.598023920956834</v>
      </c>
      <c r="X19" s="7">
        <f t="shared" si="24"/>
        <v>51.15</v>
      </c>
      <c r="Y19" s="9" t="s">
        <v>10</v>
      </c>
    </row>
    <row r="20" spans="1:25" ht="19.5">
      <c r="A20" t="s">
        <v>5</v>
      </c>
      <c r="B20" s="3">
        <v>6</v>
      </c>
      <c r="C20" s="3">
        <f t="shared" si="11"/>
        <v>94</v>
      </c>
      <c r="D20" s="4">
        <v>95.1</v>
      </c>
      <c r="E20" s="4">
        <v>4.9</v>
      </c>
      <c r="F20" s="7">
        <f t="shared" si="12"/>
        <v>55.04587155963303</v>
      </c>
      <c r="G20" s="7">
        <f t="shared" si="13"/>
        <v>50.29085140137494</v>
      </c>
      <c r="H20" s="7">
        <f t="shared" si="14"/>
        <v>50.55</v>
      </c>
      <c r="I20" s="13"/>
      <c r="J20" s="3">
        <v>6</v>
      </c>
      <c r="K20" s="3">
        <f t="shared" si="15"/>
        <v>94</v>
      </c>
      <c r="L20" s="4">
        <f t="shared" si="16"/>
        <v>97.6</v>
      </c>
      <c r="M20" s="4">
        <v>2.4</v>
      </c>
      <c r="N20" s="7">
        <f t="shared" si="17"/>
        <v>71.42857142857143</v>
      </c>
      <c r="O20" s="7">
        <f t="shared" si="18"/>
        <v>50.939457202505224</v>
      </c>
      <c r="P20" s="7">
        <f t="shared" si="19"/>
        <v>51.800000000000004</v>
      </c>
      <c r="Q20" s="10" t="s">
        <v>10</v>
      </c>
      <c r="R20" s="3">
        <v>6</v>
      </c>
      <c r="S20" s="3">
        <f t="shared" si="20"/>
        <v>94</v>
      </c>
      <c r="T20" s="4">
        <f t="shared" si="21"/>
        <v>98.2</v>
      </c>
      <c r="U20" s="4">
        <v>1.8</v>
      </c>
      <c r="V20" s="7">
        <f t="shared" si="22"/>
        <v>76.92307692307693</v>
      </c>
      <c r="W20" s="7">
        <f t="shared" si="23"/>
        <v>51.09261186264309</v>
      </c>
      <c r="X20" s="7">
        <f t="shared" si="24"/>
        <v>52.1</v>
      </c>
      <c r="Y20" s="9" t="s">
        <v>10</v>
      </c>
    </row>
    <row r="21" spans="1:25" ht="19.5">
      <c r="A21" t="s">
        <v>6</v>
      </c>
      <c r="B21" s="3">
        <v>4</v>
      </c>
      <c r="C21" s="3">
        <f t="shared" si="11"/>
        <v>96</v>
      </c>
      <c r="D21" s="4">
        <v>96.3</v>
      </c>
      <c r="E21" s="4">
        <v>3.7</v>
      </c>
      <c r="F21" s="7">
        <f t="shared" si="12"/>
        <v>51.94805194805194</v>
      </c>
      <c r="G21" s="7">
        <f t="shared" si="13"/>
        <v>50.078003120124805</v>
      </c>
      <c r="H21" s="7">
        <f t="shared" si="14"/>
        <v>50.14999999999999</v>
      </c>
      <c r="I21" s="13"/>
      <c r="J21" s="3">
        <v>4</v>
      </c>
      <c r="K21" s="3">
        <f t="shared" si="15"/>
        <v>96</v>
      </c>
      <c r="L21" s="4">
        <f t="shared" si="16"/>
        <v>98.4</v>
      </c>
      <c r="M21" s="4">
        <v>1.6</v>
      </c>
      <c r="N21" s="7">
        <f t="shared" si="17"/>
        <v>71.42857142857143</v>
      </c>
      <c r="O21" s="7">
        <f t="shared" si="18"/>
        <v>50.617283950617285</v>
      </c>
      <c r="P21" s="7">
        <f t="shared" si="19"/>
        <v>51.2</v>
      </c>
      <c r="Q21" s="10" t="s">
        <v>10</v>
      </c>
      <c r="R21" s="3">
        <v>4</v>
      </c>
      <c r="S21" s="3">
        <f t="shared" si="20"/>
        <v>96</v>
      </c>
      <c r="T21" s="4">
        <f t="shared" si="21"/>
        <v>98.4</v>
      </c>
      <c r="U21" s="4">
        <v>1.6</v>
      </c>
      <c r="V21" s="7">
        <f t="shared" si="22"/>
        <v>71.42857142857143</v>
      </c>
      <c r="W21" s="7">
        <f t="shared" si="23"/>
        <v>50.617283950617285</v>
      </c>
      <c r="X21" s="7">
        <f t="shared" si="24"/>
        <v>51.2</v>
      </c>
      <c r="Y21" s="9" t="s">
        <v>10</v>
      </c>
    </row>
    <row r="22" spans="1:25" ht="19.5">
      <c r="A22" t="s">
        <v>7</v>
      </c>
      <c r="B22" s="3">
        <v>4</v>
      </c>
      <c r="C22" s="3">
        <f t="shared" si="11"/>
        <v>96</v>
      </c>
      <c r="D22" s="4">
        <v>95.1</v>
      </c>
      <c r="E22" s="4">
        <v>4.9</v>
      </c>
      <c r="F22" s="7">
        <f t="shared" si="12"/>
        <v>44.9438202247191</v>
      </c>
      <c r="G22" s="7">
        <f t="shared" si="13"/>
        <v>49.76452119309262</v>
      </c>
      <c r="H22" s="7">
        <f t="shared" si="14"/>
        <v>49.55</v>
      </c>
      <c r="I22" s="13"/>
      <c r="J22" s="3">
        <v>4</v>
      </c>
      <c r="K22" s="3">
        <f t="shared" si="15"/>
        <v>96</v>
      </c>
      <c r="L22" s="4">
        <f t="shared" si="16"/>
        <v>97.6</v>
      </c>
      <c r="M22" s="4">
        <v>2.4</v>
      </c>
      <c r="N22" s="7">
        <f t="shared" si="17"/>
        <v>62.5</v>
      </c>
      <c r="O22" s="7">
        <f t="shared" si="18"/>
        <v>50.413223140495866</v>
      </c>
      <c r="P22" s="7">
        <f t="shared" si="19"/>
        <v>50.8</v>
      </c>
      <c r="Q22" s="10" t="s">
        <v>10</v>
      </c>
      <c r="R22" s="3">
        <v>4</v>
      </c>
      <c r="S22" s="3">
        <f t="shared" si="20"/>
        <v>96</v>
      </c>
      <c r="T22" s="4">
        <f t="shared" si="21"/>
        <v>98.6</v>
      </c>
      <c r="U22" s="4">
        <v>1.4</v>
      </c>
      <c r="V22" s="7">
        <f t="shared" si="22"/>
        <v>74.07407407407408</v>
      </c>
      <c r="W22" s="7">
        <f t="shared" si="23"/>
        <v>50.668036998972255</v>
      </c>
      <c r="X22" s="7">
        <f t="shared" si="24"/>
        <v>51.300000000000004</v>
      </c>
      <c r="Y22" s="9" t="s">
        <v>10</v>
      </c>
    </row>
    <row r="23" spans="17:25" ht="19.5">
      <c r="Q23" s="10" t="s">
        <v>10</v>
      </c>
      <c r="Y23" s="9" t="s">
        <v>10</v>
      </c>
    </row>
    <row r="24" spans="1:43" s="8" customFormat="1" ht="19.5">
      <c r="A24" s="8" t="s">
        <v>31</v>
      </c>
      <c r="I24" s="9"/>
      <c r="Q24" s="15"/>
      <c r="Y24" s="9" t="s">
        <v>10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" customFormat="1" ht="19.5">
      <c r="A25" s="6" t="s">
        <v>34</v>
      </c>
      <c r="B25" s="1" t="s">
        <v>14</v>
      </c>
      <c r="C25" s="1" t="s">
        <v>20</v>
      </c>
      <c r="D25" s="1" t="s">
        <v>21</v>
      </c>
      <c r="E25" s="1" t="s">
        <v>8</v>
      </c>
      <c r="F25" s="1" t="s">
        <v>36</v>
      </c>
      <c r="G25" s="1" t="s">
        <v>16</v>
      </c>
      <c r="H25" s="1" t="s">
        <v>19</v>
      </c>
      <c r="I25" s="10" t="s">
        <v>33</v>
      </c>
      <c r="J25" s="1" t="s">
        <v>14</v>
      </c>
      <c r="K25" s="1" t="s">
        <v>20</v>
      </c>
      <c r="L25" s="1" t="s">
        <v>23</v>
      </c>
      <c r="M25" s="1" t="s">
        <v>24</v>
      </c>
      <c r="N25" s="1" t="s">
        <v>36</v>
      </c>
      <c r="O25" s="1" t="s">
        <v>16</v>
      </c>
      <c r="P25" s="1" t="s">
        <v>19</v>
      </c>
      <c r="Q25" s="10" t="s">
        <v>10</v>
      </c>
      <c r="R25" s="1" t="s">
        <v>14</v>
      </c>
      <c r="S25" s="1" t="s">
        <v>20</v>
      </c>
      <c r="T25" s="1" t="s">
        <v>27</v>
      </c>
      <c r="U25" s="1" t="s">
        <v>29</v>
      </c>
      <c r="V25" s="1" t="s">
        <v>36</v>
      </c>
      <c r="W25" s="1" t="s">
        <v>16</v>
      </c>
      <c r="X25" s="1" t="s">
        <v>19</v>
      </c>
      <c r="Y25" s="9" t="s">
        <v>10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25" ht="19.5">
      <c r="A26" t="s">
        <v>0</v>
      </c>
      <c r="B26" s="3">
        <v>50</v>
      </c>
      <c r="C26" s="3">
        <v>450</v>
      </c>
      <c r="D26" s="5">
        <f>500-E26</f>
        <v>482</v>
      </c>
      <c r="E26" s="5">
        <v>18</v>
      </c>
      <c r="F26" s="7">
        <f>B26/(B26+E26)*100</f>
        <v>73.52941176470588</v>
      </c>
      <c r="G26" s="7">
        <f>(D26/(C26+D26)*100)</f>
        <v>51.716738197424895</v>
      </c>
      <c r="H26" s="7">
        <f>(B26+D26)/(B26+D26+E26+C26)*100</f>
        <v>53.2</v>
      </c>
      <c r="I26" s="13"/>
      <c r="J26" s="3">
        <v>50</v>
      </c>
      <c r="K26" s="3">
        <v>450</v>
      </c>
      <c r="L26" s="5">
        <f>500-M26</f>
        <v>499</v>
      </c>
      <c r="M26" s="5">
        <v>1</v>
      </c>
      <c r="N26" s="7">
        <f>J26/(J26+M26)*100</f>
        <v>98.0392156862745</v>
      </c>
      <c r="O26" s="7">
        <f>(L26/(K26+L26)*100)</f>
        <v>52.58166491043204</v>
      </c>
      <c r="P26" s="7">
        <f>(J26+L26)/(J26+L26+M26+K26)*100</f>
        <v>54.900000000000006</v>
      </c>
      <c r="Q26" s="10" t="s">
        <v>10</v>
      </c>
      <c r="R26" s="3">
        <v>50</v>
      </c>
      <c r="S26" s="3">
        <v>450</v>
      </c>
      <c r="T26" s="5">
        <f>500-U26</f>
        <v>500</v>
      </c>
      <c r="U26" s="5">
        <v>0</v>
      </c>
      <c r="V26" s="7">
        <f>R26/(R26+U26)*100</f>
        <v>100</v>
      </c>
      <c r="W26" s="7">
        <f>(T26/(S26+T26)*100)</f>
        <v>52.63157894736842</v>
      </c>
      <c r="X26" s="7">
        <f>(R26+T26)/(R26+T26+U26+S26)*100</f>
        <v>55.00000000000001</v>
      </c>
      <c r="Y26" s="9" t="s">
        <v>10</v>
      </c>
    </row>
    <row r="27" spans="1:25" ht="19.5">
      <c r="A27" t="s">
        <v>1</v>
      </c>
      <c r="B27" s="3">
        <v>65</v>
      </c>
      <c r="C27" s="3">
        <v>435</v>
      </c>
      <c r="D27" s="5">
        <f aca="true" t="shared" si="25" ref="D27:D33">500-E27</f>
        <v>469</v>
      </c>
      <c r="E27" s="5">
        <v>31</v>
      </c>
      <c r="F27" s="7">
        <f aca="true" t="shared" si="26" ref="F27:F33">B27/(B27+E27)*100</f>
        <v>67.70833333333334</v>
      </c>
      <c r="G27" s="7">
        <f aca="true" t="shared" si="27" ref="G27:G33">(D27/(C27+D27)*100)</f>
        <v>51.88053097345132</v>
      </c>
      <c r="H27" s="7">
        <f aca="true" t="shared" si="28" ref="H27:H33">(B27+D27)/(B27+D27+E27+C27)*100</f>
        <v>53.400000000000006</v>
      </c>
      <c r="I27" s="13"/>
      <c r="J27" s="3">
        <v>65</v>
      </c>
      <c r="K27" s="3">
        <v>435</v>
      </c>
      <c r="L27" s="5">
        <f aca="true" t="shared" si="29" ref="L27:L33">500-M27</f>
        <v>500</v>
      </c>
      <c r="M27" s="5">
        <v>0</v>
      </c>
      <c r="N27" s="7">
        <f aca="true" t="shared" si="30" ref="N27:N33">J27/(J27+M27)*100</f>
        <v>100</v>
      </c>
      <c r="O27" s="7">
        <f aca="true" t="shared" si="31" ref="O27:O33">(L27/(K27+L27)*100)</f>
        <v>53.475935828877006</v>
      </c>
      <c r="P27" s="7">
        <f aca="true" t="shared" si="32" ref="P27:P33">(J27+L27)/(J27+L27+M27+K27)*100</f>
        <v>56.49999999999999</v>
      </c>
      <c r="Q27" s="10" t="s">
        <v>10</v>
      </c>
      <c r="R27" s="3">
        <v>65</v>
      </c>
      <c r="S27" s="3">
        <v>435</v>
      </c>
      <c r="T27" s="5">
        <f aca="true" t="shared" si="33" ref="T27:T33">500-U27</f>
        <v>500</v>
      </c>
      <c r="U27" s="5">
        <v>0</v>
      </c>
      <c r="V27" s="7">
        <f aca="true" t="shared" si="34" ref="V27:V33">R27/(R27+U27)*100</f>
        <v>100</v>
      </c>
      <c r="W27" s="7">
        <f aca="true" t="shared" si="35" ref="W27:W33">(T27/(S27+T27)*100)</f>
        <v>53.475935828877006</v>
      </c>
      <c r="X27" s="7">
        <f aca="true" t="shared" si="36" ref="X27:X33">(R27+T27)/(R27+T27+U27+S27)*100</f>
        <v>56.49999999999999</v>
      </c>
      <c r="Y27" s="9" t="s">
        <v>10</v>
      </c>
    </row>
    <row r="28" spans="1:25" ht="19.5">
      <c r="A28" t="s">
        <v>2</v>
      </c>
      <c r="B28" s="3">
        <v>62</v>
      </c>
      <c r="C28" s="3">
        <v>438</v>
      </c>
      <c r="D28" s="5">
        <f t="shared" si="25"/>
        <v>455</v>
      </c>
      <c r="E28" s="5">
        <v>45</v>
      </c>
      <c r="F28" s="7">
        <f t="shared" si="26"/>
        <v>57.943925233644855</v>
      </c>
      <c r="G28" s="7">
        <f t="shared" si="27"/>
        <v>50.9518477043673</v>
      </c>
      <c r="H28" s="7">
        <f t="shared" si="28"/>
        <v>51.7</v>
      </c>
      <c r="I28" s="13"/>
      <c r="J28" s="3">
        <v>62</v>
      </c>
      <c r="K28" s="3">
        <v>438</v>
      </c>
      <c r="L28" s="5">
        <f t="shared" si="29"/>
        <v>500</v>
      </c>
      <c r="M28" s="5">
        <v>0</v>
      </c>
      <c r="N28" s="7">
        <f t="shared" si="30"/>
        <v>100</v>
      </c>
      <c r="O28" s="7">
        <f t="shared" si="31"/>
        <v>53.304904051172706</v>
      </c>
      <c r="P28" s="7">
        <f t="shared" si="32"/>
        <v>56.2</v>
      </c>
      <c r="Q28" s="10" t="s">
        <v>10</v>
      </c>
      <c r="R28" s="3">
        <v>62</v>
      </c>
      <c r="S28" s="3">
        <v>438</v>
      </c>
      <c r="T28" s="5">
        <f t="shared" si="33"/>
        <v>500</v>
      </c>
      <c r="U28" s="5">
        <v>0</v>
      </c>
      <c r="V28" s="7">
        <f t="shared" si="34"/>
        <v>100</v>
      </c>
      <c r="W28" s="7">
        <f t="shared" si="35"/>
        <v>53.304904051172706</v>
      </c>
      <c r="X28" s="7">
        <f t="shared" si="36"/>
        <v>56.2</v>
      </c>
      <c r="Y28" s="9" t="s">
        <v>10</v>
      </c>
    </row>
    <row r="29" spans="1:25" ht="19.5">
      <c r="A29" t="s">
        <v>3</v>
      </c>
      <c r="B29" s="3">
        <v>30</v>
      </c>
      <c r="C29" s="3">
        <v>470</v>
      </c>
      <c r="D29" s="5">
        <f t="shared" si="25"/>
        <v>496</v>
      </c>
      <c r="E29" s="5">
        <v>4</v>
      </c>
      <c r="F29" s="7">
        <f t="shared" si="26"/>
        <v>88.23529411764706</v>
      </c>
      <c r="G29" s="7">
        <f t="shared" si="27"/>
        <v>51.345755693581786</v>
      </c>
      <c r="H29" s="7">
        <f t="shared" si="28"/>
        <v>52.6</v>
      </c>
      <c r="I29" s="13"/>
      <c r="J29" s="3">
        <v>30</v>
      </c>
      <c r="K29" s="3">
        <v>470</v>
      </c>
      <c r="L29" s="5">
        <f t="shared" si="29"/>
        <v>498</v>
      </c>
      <c r="M29" s="5">
        <v>2</v>
      </c>
      <c r="N29" s="7">
        <f t="shared" si="30"/>
        <v>93.75</v>
      </c>
      <c r="O29" s="7">
        <f t="shared" si="31"/>
        <v>51.446280991735534</v>
      </c>
      <c r="P29" s="7">
        <f t="shared" si="32"/>
        <v>52.800000000000004</v>
      </c>
      <c r="Q29" s="10" t="s">
        <v>10</v>
      </c>
      <c r="R29" s="3">
        <v>30</v>
      </c>
      <c r="S29" s="3">
        <v>470</v>
      </c>
      <c r="T29" s="5">
        <f t="shared" si="33"/>
        <v>500</v>
      </c>
      <c r="U29" s="5">
        <v>0</v>
      </c>
      <c r="V29" s="7">
        <f t="shared" si="34"/>
        <v>100</v>
      </c>
      <c r="W29" s="7">
        <f t="shared" si="35"/>
        <v>51.546391752577314</v>
      </c>
      <c r="X29" s="7">
        <f t="shared" si="36"/>
        <v>53</v>
      </c>
      <c r="Y29" s="9" t="s">
        <v>10</v>
      </c>
    </row>
    <row r="30" spans="1:25" ht="19.5">
      <c r="A30" t="s">
        <v>4</v>
      </c>
      <c r="B30" s="3">
        <v>30</v>
      </c>
      <c r="C30" s="3">
        <v>470</v>
      </c>
      <c r="D30" s="5">
        <f t="shared" si="25"/>
        <v>482</v>
      </c>
      <c r="E30" s="5">
        <v>18</v>
      </c>
      <c r="F30" s="7">
        <f t="shared" si="26"/>
        <v>62.5</v>
      </c>
      <c r="G30" s="7">
        <f t="shared" si="27"/>
        <v>50.63025210084034</v>
      </c>
      <c r="H30" s="7">
        <f t="shared" si="28"/>
        <v>51.2</v>
      </c>
      <c r="I30" s="13"/>
      <c r="J30" s="3">
        <v>30</v>
      </c>
      <c r="K30" s="3">
        <v>470</v>
      </c>
      <c r="L30" s="5">
        <f t="shared" si="29"/>
        <v>499</v>
      </c>
      <c r="M30" s="5">
        <v>1</v>
      </c>
      <c r="N30" s="7">
        <f t="shared" si="30"/>
        <v>96.7741935483871</v>
      </c>
      <c r="O30" s="7">
        <f t="shared" si="31"/>
        <v>51.496388028895765</v>
      </c>
      <c r="P30" s="7">
        <f t="shared" si="32"/>
        <v>52.900000000000006</v>
      </c>
      <c r="Q30" s="10" t="s">
        <v>10</v>
      </c>
      <c r="R30" s="3">
        <v>30</v>
      </c>
      <c r="S30" s="3">
        <v>470</v>
      </c>
      <c r="T30" s="5">
        <f t="shared" si="33"/>
        <v>500</v>
      </c>
      <c r="U30" s="5">
        <v>0</v>
      </c>
      <c r="V30" s="7">
        <f t="shared" si="34"/>
        <v>100</v>
      </c>
      <c r="W30" s="7">
        <f t="shared" si="35"/>
        <v>51.546391752577314</v>
      </c>
      <c r="X30" s="7">
        <f t="shared" si="36"/>
        <v>53</v>
      </c>
      <c r="Y30" s="9" t="s">
        <v>10</v>
      </c>
    </row>
    <row r="31" spans="1:25" ht="19.5">
      <c r="A31" t="s">
        <v>5</v>
      </c>
      <c r="B31" s="3">
        <v>64</v>
      </c>
      <c r="C31" s="3">
        <v>436</v>
      </c>
      <c r="D31" s="5">
        <f t="shared" si="25"/>
        <v>466</v>
      </c>
      <c r="E31" s="5">
        <v>34</v>
      </c>
      <c r="F31" s="7">
        <f t="shared" si="26"/>
        <v>65.3061224489796</v>
      </c>
      <c r="G31" s="7">
        <f t="shared" si="27"/>
        <v>51.66297117516629</v>
      </c>
      <c r="H31" s="7">
        <f t="shared" si="28"/>
        <v>53</v>
      </c>
      <c r="I31" s="13"/>
      <c r="J31" s="3">
        <v>64</v>
      </c>
      <c r="K31" s="3">
        <v>436</v>
      </c>
      <c r="L31" s="5">
        <f t="shared" si="29"/>
        <v>500</v>
      </c>
      <c r="M31" s="5">
        <v>0</v>
      </c>
      <c r="N31" s="7">
        <f t="shared" si="30"/>
        <v>100</v>
      </c>
      <c r="O31" s="7">
        <f t="shared" si="31"/>
        <v>53.41880341880342</v>
      </c>
      <c r="P31" s="7">
        <f t="shared" si="32"/>
        <v>56.39999999999999</v>
      </c>
      <c r="Q31" s="10" t="s">
        <v>10</v>
      </c>
      <c r="R31" s="3">
        <v>64</v>
      </c>
      <c r="S31" s="3">
        <v>436</v>
      </c>
      <c r="T31" s="5">
        <f t="shared" si="33"/>
        <v>500</v>
      </c>
      <c r="U31" s="5">
        <v>0</v>
      </c>
      <c r="V31" s="7">
        <f t="shared" si="34"/>
        <v>100</v>
      </c>
      <c r="W31" s="7">
        <f t="shared" si="35"/>
        <v>53.41880341880342</v>
      </c>
      <c r="X31" s="7">
        <f t="shared" si="36"/>
        <v>56.39999999999999</v>
      </c>
      <c r="Y31" s="9" t="s">
        <v>10</v>
      </c>
    </row>
    <row r="32" spans="1:25" ht="19.5">
      <c r="A32" t="s">
        <v>6</v>
      </c>
      <c r="B32" s="3">
        <v>11</v>
      </c>
      <c r="C32" s="3">
        <v>489</v>
      </c>
      <c r="D32" s="5">
        <f t="shared" si="25"/>
        <v>487</v>
      </c>
      <c r="E32" s="5">
        <v>13</v>
      </c>
      <c r="F32" s="7">
        <f t="shared" si="26"/>
        <v>45.83333333333333</v>
      </c>
      <c r="G32" s="7">
        <f t="shared" si="27"/>
        <v>49.89754098360656</v>
      </c>
      <c r="H32" s="7">
        <f t="shared" si="28"/>
        <v>49.8</v>
      </c>
      <c r="I32" s="13"/>
      <c r="J32" s="3">
        <v>11</v>
      </c>
      <c r="K32" s="3">
        <v>489</v>
      </c>
      <c r="L32" s="5">
        <f t="shared" si="29"/>
        <v>500</v>
      </c>
      <c r="M32" s="5">
        <v>0</v>
      </c>
      <c r="N32" s="7">
        <f t="shared" si="30"/>
        <v>100</v>
      </c>
      <c r="O32" s="7">
        <f t="shared" si="31"/>
        <v>50.55611729019211</v>
      </c>
      <c r="P32" s="7">
        <f t="shared" si="32"/>
        <v>51.1</v>
      </c>
      <c r="Q32" s="10" t="s">
        <v>10</v>
      </c>
      <c r="R32" s="3">
        <v>11</v>
      </c>
      <c r="S32" s="3">
        <v>489</v>
      </c>
      <c r="T32" s="5">
        <f t="shared" si="33"/>
        <v>499</v>
      </c>
      <c r="U32" s="5">
        <v>1</v>
      </c>
      <c r="V32" s="7">
        <f t="shared" si="34"/>
        <v>91.66666666666666</v>
      </c>
      <c r="W32" s="7">
        <f t="shared" si="35"/>
        <v>50.506072874493924</v>
      </c>
      <c r="X32" s="7">
        <f t="shared" si="36"/>
        <v>51</v>
      </c>
      <c r="Y32" s="9" t="s">
        <v>10</v>
      </c>
    </row>
    <row r="33" spans="1:25" ht="19.5">
      <c r="A33" t="s">
        <v>7</v>
      </c>
      <c r="B33" s="3">
        <v>52</v>
      </c>
      <c r="C33" s="3">
        <v>448</v>
      </c>
      <c r="D33" s="5">
        <f t="shared" si="25"/>
        <v>466</v>
      </c>
      <c r="E33" s="5">
        <v>34</v>
      </c>
      <c r="F33" s="7">
        <f t="shared" si="26"/>
        <v>60.46511627906976</v>
      </c>
      <c r="G33" s="7">
        <f t="shared" si="27"/>
        <v>50.984682713347915</v>
      </c>
      <c r="H33" s="7">
        <f t="shared" si="28"/>
        <v>51.800000000000004</v>
      </c>
      <c r="I33" s="13"/>
      <c r="J33" s="3">
        <v>52</v>
      </c>
      <c r="K33" s="3">
        <v>448</v>
      </c>
      <c r="L33" s="5">
        <f t="shared" si="29"/>
        <v>500</v>
      </c>
      <c r="M33" s="5">
        <v>0</v>
      </c>
      <c r="N33" s="7">
        <f t="shared" si="30"/>
        <v>100</v>
      </c>
      <c r="O33" s="7">
        <f t="shared" si="31"/>
        <v>52.742616033755276</v>
      </c>
      <c r="P33" s="7">
        <f t="shared" si="32"/>
        <v>55.2</v>
      </c>
      <c r="Q33" s="10" t="s">
        <v>10</v>
      </c>
      <c r="R33" s="3">
        <v>52</v>
      </c>
      <c r="S33" s="3">
        <v>448</v>
      </c>
      <c r="T33" s="5">
        <f t="shared" si="33"/>
        <v>500</v>
      </c>
      <c r="U33" s="5">
        <v>0</v>
      </c>
      <c r="V33" s="7">
        <f t="shared" si="34"/>
        <v>100</v>
      </c>
      <c r="W33" s="7">
        <f t="shared" si="35"/>
        <v>52.742616033755276</v>
      </c>
      <c r="X33" s="7">
        <f t="shared" si="36"/>
        <v>55.2</v>
      </c>
      <c r="Y33" s="9" t="s">
        <v>10</v>
      </c>
    </row>
    <row r="34" spans="2:25" ht="19.5">
      <c r="B34" s="3"/>
      <c r="C34" s="3"/>
      <c r="D34" s="5"/>
      <c r="E34" s="5"/>
      <c r="J34" s="3"/>
      <c r="K34" s="3"/>
      <c r="L34" s="5"/>
      <c r="M34" s="4"/>
      <c r="Q34" s="10" t="s">
        <v>10</v>
      </c>
      <c r="R34" s="3"/>
      <c r="S34" s="3"/>
      <c r="T34" s="5"/>
      <c r="U34" s="4"/>
      <c r="Y34" s="9" t="s">
        <v>10</v>
      </c>
    </row>
    <row r="35" spans="1:43" s="1" customFormat="1" ht="19.5">
      <c r="A35" s="6" t="s">
        <v>35</v>
      </c>
      <c r="B35" s="1" t="s">
        <v>14</v>
      </c>
      <c r="C35" s="1" t="s">
        <v>20</v>
      </c>
      <c r="D35" s="1" t="s">
        <v>21</v>
      </c>
      <c r="E35" s="1" t="s">
        <v>8</v>
      </c>
      <c r="F35" s="1" t="s">
        <v>36</v>
      </c>
      <c r="G35" s="1" t="s">
        <v>16</v>
      </c>
      <c r="H35" s="1" t="s">
        <v>19</v>
      </c>
      <c r="I35" s="10" t="s">
        <v>33</v>
      </c>
      <c r="J35" s="1" t="s">
        <v>14</v>
      </c>
      <c r="K35" s="1" t="s">
        <v>20</v>
      </c>
      <c r="L35" s="1" t="s">
        <v>23</v>
      </c>
      <c r="M35" s="1" t="s">
        <v>25</v>
      </c>
      <c r="N35" s="1" t="s">
        <v>36</v>
      </c>
      <c r="O35" s="1" t="s">
        <v>16</v>
      </c>
      <c r="P35" s="1" t="s">
        <v>19</v>
      </c>
      <c r="Q35" s="10" t="s">
        <v>10</v>
      </c>
      <c r="R35" s="1" t="s">
        <v>14</v>
      </c>
      <c r="S35" s="1" t="s">
        <v>20</v>
      </c>
      <c r="T35" s="1" t="s">
        <v>27</v>
      </c>
      <c r="U35" s="1" t="s">
        <v>28</v>
      </c>
      <c r="V35" s="1" t="s">
        <v>36</v>
      </c>
      <c r="W35" s="1" t="s">
        <v>16</v>
      </c>
      <c r="X35" s="1" t="s">
        <v>19</v>
      </c>
      <c r="Y35" s="9" t="s">
        <v>10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25" ht="19.5">
      <c r="A36" t="s">
        <v>0</v>
      </c>
      <c r="B36" s="3">
        <v>20</v>
      </c>
      <c r="C36" s="3">
        <v>480</v>
      </c>
      <c r="D36" s="5">
        <f>500-E36</f>
        <v>474</v>
      </c>
      <c r="E36" s="5">
        <v>26</v>
      </c>
      <c r="F36" s="7">
        <f>B36/(B36+E36)*100</f>
        <v>43.47826086956522</v>
      </c>
      <c r="G36" s="7">
        <f>(D36/(C36+D36)*100)</f>
        <v>49.685534591194966</v>
      </c>
      <c r="H36" s="7">
        <f>(B36+D36)/(B36+D36+E36+C36)*100</f>
        <v>49.4</v>
      </c>
      <c r="I36" s="13"/>
      <c r="J36" s="3">
        <v>20</v>
      </c>
      <c r="K36" s="3">
        <v>480</v>
      </c>
      <c r="L36" s="5">
        <f>500-M36</f>
        <v>493</v>
      </c>
      <c r="M36" s="5">
        <v>7</v>
      </c>
      <c r="N36" s="7">
        <f>J36/(J36+M36)*100</f>
        <v>74.07407407407408</v>
      </c>
      <c r="O36" s="7">
        <f>(L36/(K36+L36)*100)</f>
        <v>50.668036998972255</v>
      </c>
      <c r="P36" s="7">
        <f>(J36+L36)/(J36+L36+M36+K36)*100</f>
        <v>51.300000000000004</v>
      </c>
      <c r="Q36" s="10" t="s">
        <v>10</v>
      </c>
      <c r="R36" s="3">
        <v>20</v>
      </c>
      <c r="S36" s="3">
        <v>480</v>
      </c>
      <c r="T36" s="5">
        <f>500-U36</f>
        <v>491</v>
      </c>
      <c r="U36" s="5">
        <v>9</v>
      </c>
      <c r="V36" s="7">
        <f>R36/(R36+U36)*100</f>
        <v>68.96551724137932</v>
      </c>
      <c r="W36" s="7">
        <f>(T36/(S36+T36)*100)</f>
        <v>50.56642636457261</v>
      </c>
      <c r="X36" s="7">
        <f>(R36+T36)/(R36+T36+U36+S36)*100</f>
        <v>51.1</v>
      </c>
      <c r="Y36" s="9" t="s">
        <v>10</v>
      </c>
    </row>
    <row r="37" spans="1:25" ht="19.5">
      <c r="A37" t="s">
        <v>1</v>
      </c>
      <c r="B37" s="3">
        <v>26</v>
      </c>
      <c r="C37" s="3">
        <v>474</v>
      </c>
      <c r="D37" s="5">
        <f aca="true" t="shared" si="37" ref="D37:D43">500-E37</f>
        <v>482</v>
      </c>
      <c r="E37" s="5">
        <v>18</v>
      </c>
      <c r="F37" s="7">
        <f aca="true" t="shared" si="38" ref="F37:F43">B37/(B37+E37)*100</f>
        <v>59.09090909090909</v>
      </c>
      <c r="G37" s="7">
        <f aca="true" t="shared" si="39" ref="G37:G43">(D37/(C37+D37)*100)</f>
        <v>50.418410041841</v>
      </c>
      <c r="H37" s="7">
        <f aca="true" t="shared" si="40" ref="H37:H43">(B37+D37)/(B37+D37+E37+C37)*100</f>
        <v>50.8</v>
      </c>
      <c r="I37" s="13"/>
      <c r="J37" s="3">
        <v>26</v>
      </c>
      <c r="K37" s="3">
        <v>474</v>
      </c>
      <c r="L37" s="5">
        <f aca="true" t="shared" si="41" ref="L37:L43">500-M37</f>
        <v>490</v>
      </c>
      <c r="M37" s="5">
        <v>10</v>
      </c>
      <c r="N37" s="7">
        <f aca="true" t="shared" si="42" ref="N37:N43">J37/(J37+M37)*100</f>
        <v>72.22222222222221</v>
      </c>
      <c r="O37" s="7">
        <f aca="true" t="shared" si="43" ref="O37:O43">(L37/(K37+L37)*100)</f>
        <v>50.829875518672196</v>
      </c>
      <c r="P37" s="7">
        <f aca="true" t="shared" si="44" ref="P37:P43">(J37+L37)/(J37+L37+M37+K37)*100</f>
        <v>51.6</v>
      </c>
      <c r="Q37" s="10" t="s">
        <v>10</v>
      </c>
      <c r="R37" s="3">
        <v>26</v>
      </c>
      <c r="S37" s="3">
        <v>474</v>
      </c>
      <c r="T37" s="5">
        <f aca="true" t="shared" si="45" ref="T37:T43">500-U37</f>
        <v>497</v>
      </c>
      <c r="U37" s="5">
        <v>3</v>
      </c>
      <c r="V37" s="7">
        <f aca="true" t="shared" si="46" ref="V37:V43">R37/(R37+U37)*100</f>
        <v>89.65517241379311</v>
      </c>
      <c r="W37" s="7">
        <f aca="true" t="shared" si="47" ref="W37:W43">(T37/(S37+T37)*100)</f>
        <v>51.18434603501545</v>
      </c>
      <c r="X37" s="7">
        <f aca="true" t="shared" si="48" ref="X37:X43">(R37+T37)/(R37+T37+U37+S37)*100</f>
        <v>52.300000000000004</v>
      </c>
      <c r="Y37" s="9" t="s">
        <v>10</v>
      </c>
    </row>
    <row r="38" spans="1:25" ht="19.5">
      <c r="A38" t="s">
        <v>2</v>
      </c>
      <c r="B38" s="3">
        <v>26</v>
      </c>
      <c r="C38" s="3">
        <v>474</v>
      </c>
      <c r="D38" s="5">
        <f t="shared" si="37"/>
        <v>472</v>
      </c>
      <c r="E38" s="5">
        <v>28</v>
      </c>
      <c r="F38" s="7">
        <f t="shared" si="38"/>
        <v>48.148148148148145</v>
      </c>
      <c r="G38" s="7">
        <f t="shared" si="39"/>
        <v>49.89429175475687</v>
      </c>
      <c r="H38" s="7">
        <f t="shared" si="40"/>
        <v>49.8</v>
      </c>
      <c r="I38" s="13"/>
      <c r="J38" s="3">
        <v>26</v>
      </c>
      <c r="K38" s="3">
        <v>474</v>
      </c>
      <c r="L38" s="5">
        <f t="shared" si="41"/>
        <v>490</v>
      </c>
      <c r="M38" s="5">
        <v>10</v>
      </c>
      <c r="N38" s="7">
        <f t="shared" si="42"/>
        <v>72.22222222222221</v>
      </c>
      <c r="O38" s="7">
        <f t="shared" si="43"/>
        <v>50.829875518672196</v>
      </c>
      <c r="P38" s="7">
        <f t="shared" si="44"/>
        <v>51.6</v>
      </c>
      <c r="Q38" s="10" t="s">
        <v>10</v>
      </c>
      <c r="R38" s="3">
        <v>26</v>
      </c>
      <c r="S38" s="3">
        <v>474</v>
      </c>
      <c r="T38" s="5">
        <f t="shared" si="45"/>
        <v>490</v>
      </c>
      <c r="U38" s="5">
        <v>10</v>
      </c>
      <c r="V38" s="7">
        <f t="shared" si="46"/>
        <v>72.22222222222221</v>
      </c>
      <c r="W38" s="7">
        <f t="shared" si="47"/>
        <v>50.829875518672196</v>
      </c>
      <c r="X38" s="7">
        <f t="shared" si="48"/>
        <v>51.6</v>
      </c>
      <c r="Y38" s="9" t="s">
        <v>10</v>
      </c>
    </row>
    <row r="39" spans="1:25" ht="19.5">
      <c r="A39" t="s">
        <v>3</v>
      </c>
      <c r="B39" s="3">
        <v>14</v>
      </c>
      <c r="C39" s="3">
        <v>486</v>
      </c>
      <c r="D39" s="5">
        <f t="shared" si="37"/>
        <v>490</v>
      </c>
      <c r="E39" s="5">
        <v>10</v>
      </c>
      <c r="F39" s="7">
        <f t="shared" si="38"/>
        <v>58.333333333333336</v>
      </c>
      <c r="G39" s="7">
        <f t="shared" si="39"/>
        <v>50.204918032786885</v>
      </c>
      <c r="H39" s="7">
        <f t="shared" si="40"/>
        <v>50.4</v>
      </c>
      <c r="I39" s="13"/>
      <c r="J39" s="3">
        <v>14</v>
      </c>
      <c r="K39" s="3">
        <v>486</v>
      </c>
      <c r="L39" s="5">
        <f t="shared" si="41"/>
        <v>489</v>
      </c>
      <c r="M39" s="5">
        <v>11</v>
      </c>
      <c r="N39" s="7">
        <f t="shared" si="42"/>
        <v>56.00000000000001</v>
      </c>
      <c r="O39" s="7">
        <f t="shared" si="43"/>
        <v>50.153846153846146</v>
      </c>
      <c r="P39" s="7">
        <f t="shared" si="44"/>
        <v>50.3</v>
      </c>
      <c r="Q39" s="10" t="s">
        <v>10</v>
      </c>
      <c r="R39" s="3">
        <v>14</v>
      </c>
      <c r="S39" s="3">
        <v>486</v>
      </c>
      <c r="T39" s="5">
        <f t="shared" si="45"/>
        <v>492</v>
      </c>
      <c r="U39" s="5">
        <v>8</v>
      </c>
      <c r="V39" s="7">
        <f t="shared" si="46"/>
        <v>63.63636363636363</v>
      </c>
      <c r="W39" s="7">
        <f t="shared" si="47"/>
        <v>50.306748466257666</v>
      </c>
      <c r="X39" s="7">
        <f t="shared" si="48"/>
        <v>50.6</v>
      </c>
      <c r="Y39" s="9" t="s">
        <v>10</v>
      </c>
    </row>
    <row r="40" spans="1:25" ht="19.5">
      <c r="A40" t="s">
        <v>4</v>
      </c>
      <c r="B40" s="3">
        <v>20</v>
      </c>
      <c r="C40" s="3">
        <v>480</v>
      </c>
      <c r="D40" s="5">
        <f t="shared" si="37"/>
        <v>478</v>
      </c>
      <c r="E40" s="5">
        <v>22</v>
      </c>
      <c r="F40" s="7">
        <f t="shared" si="38"/>
        <v>47.61904761904761</v>
      </c>
      <c r="G40" s="7">
        <f t="shared" si="39"/>
        <v>49.89561586638831</v>
      </c>
      <c r="H40" s="7">
        <f t="shared" si="40"/>
        <v>49.8</v>
      </c>
      <c r="I40" s="13"/>
      <c r="J40" s="3">
        <v>20</v>
      </c>
      <c r="K40" s="3">
        <v>480</v>
      </c>
      <c r="L40" s="5">
        <f t="shared" si="41"/>
        <v>492</v>
      </c>
      <c r="M40" s="5">
        <v>8</v>
      </c>
      <c r="N40" s="7">
        <f t="shared" si="42"/>
        <v>71.42857142857143</v>
      </c>
      <c r="O40" s="7">
        <f t="shared" si="43"/>
        <v>50.617283950617285</v>
      </c>
      <c r="P40" s="7">
        <f t="shared" si="44"/>
        <v>51.2</v>
      </c>
      <c r="Q40" s="10" t="s">
        <v>10</v>
      </c>
      <c r="R40" s="3">
        <v>20</v>
      </c>
      <c r="S40" s="3">
        <v>480</v>
      </c>
      <c r="T40" s="5">
        <f t="shared" si="45"/>
        <v>487</v>
      </c>
      <c r="U40" s="5">
        <v>13</v>
      </c>
      <c r="V40" s="7">
        <f t="shared" si="46"/>
        <v>60.60606060606061</v>
      </c>
      <c r="W40" s="7">
        <f t="shared" si="47"/>
        <v>50.361944157187175</v>
      </c>
      <c r="X40" s="7">
        <f t="shared" si="48"/>
        <v>50.7</v>
      </c>
      <c r="Y40" s="9" t="s">
        <v>10</v>
      </c>
    </row>
    <row r="41" spans="1:25" ht="19.5">
      <c r="A41" t="s">
        <v>5</v>
      </c>
      <c r="B41" s="3">
        <v>22</v>
      </c>
      <c r="C41" s="3">
        <v>478</v>
      </c>
      <c r="D41" s="5">
        <f t="shared" si="37"/>
        <v>472</v>
      </c>
      <c r="E41" s="5">
        <v>28</v>
      </c>
      <c r="F41" s="7">
        <f t="shared" si="38"/>
        <v>44</v>
      </c>
      <c r="G41" s="7">
        <f t="shared" si="39"/>
        <v>49.684210526315795</v>
      </c>
      <c r="H41" s="7">
        <f t="shared" si="40"/>
        <v>49.4</v>
      </c>
      <c r="I41" s="13"/>
      <c r="J41" s="3">
        <v>22</v>
      </c>
      <c r="K41" s="3">
        <v>478</v>
      </c>
      <c r="L41" s="5">
        <f t="shared" si="41"/>
        <v>486</v>
      </c>
      <c r="M41" s="5">
        <v>14</v>
      </c>
      <c r="N41" s="7">
        <f t="shared" si="42"/>
        <v>61.111111111111114</v>
      </c>
      <c r="O41" s="7">
        <f t="shared" si="43"/>
        <v>50.4149377593361</v>
      </c>
      <c r="P41" s="7">
        <f t="shared" si="44"/>
        <v>50.8</v>
      </c>
      <c r="Q41" s="10" t="s">
        <v>10</v>
      </c>
      <c r="R41" s="3">
        <v>22</v>
      </c>
      <c r="S41" s="3">
        <v>478</v>
      </c>
      <c r="T41" s="5">
        <f t="shared" si="45"/>
        <v>486</v>
      </c>
      <c r="U41" s="5">
        <v>14</v>
      </c>
      <c r="V41" s="7">
        <f t="shared" si="46"/>
        <v>61.111111111111114</v>
      </c>
      <c r="W41" s="7">
        <f t="shared" si="47"/>
        <v>50.4149377593361</v>
      </c>
      <c r="X41" s="7">
        <f t="shared" si="48"/>
        <v>50.8</v>
      </c>
      <c r="Y41" s="9" t="s">
        <v>10</v>
      </c>
    </row>
    <row r="42" spans="1:25" ht="19.5">
      <c r="A42" t="s">
        <v>6</v>
      </c>
      <c r="B42" s="3">
        <v>20</v>
      </c>
      <c r="C42" s="3">
        <v>480</v>
      </c>
      <c r="D42" s="5">
        <f t="shared" si="37"/>
        <v>483</v>
      </c>
      <c r="E42" s="5">
        <v>17</v>
      </c>
      <c r="F42" s="7">
        <f t="shared" si="38"/>
        <v>54.054054054054056</v>
      </c>
      <c r="G42" s="7">
        <f t="shared" si="39"/>
        <v>50.155763239875384</v>
      </c>
      <c r="H42" s="7">
        <f t="shared" si="40"/>
        <v>50.3</v>
      </c>
      <c r="I42" s="13"/>
      <c r="J42" s="3">
        <v>20</v>
      </c>
      <c r="K42" s="3">
        <v>480</v>
      </c>
      <c r="L42" s="5">
        <f t="shared" si="41"/>
        <v>492</v>
      </c>
      <c r="M42" s="5">
        <v>8</v>
      </c>
      <c r="N42" s="7">
        <f t="shared" si="42"/>
        <v>71.42857142857143</v>
      </c>
      <c r="O42" s="7">
        <f t="shared" si="43"/>
        <v>50.617283950617285</v>
      </c>
      <c r="P42" s="7">
        <f t="shared" si="44"/>
        <v>51.2</v>
      </c>
      <c r="Q42" s="10" t="s">
        <v>10</v>
      </c>
      <c r="R42" s="3">
        <v>20</v>
      </c>
      <c r="S42" s="3">
        <v>480</v>
      </c>
      <c r="T42" s="5">
        <f t="shared" si="45"/>
        <v>496</v>
      </c>
      <c r="U42" s="5">
        <v>4</v>
      </c>
      <c r="V42" s="7">
        <f t="shared" si="46"/>
        <v>83.33333333333334</v>
      </c>
      <c r="W42" s="7">
        <f t="shared" si="47"/>
        <v>50.81967213114754</v>
      </c>
      <c r="X42" s="7">
        <f t="shared" si="48"/>
        <v>51.6</v>
      </c>
      <c r="Y42" s="9" t="s">
        <v>10</v>
      </c>
    </row>
    <row r="43" spans="1:25" ht="19.5">
      <c r="A43" t="s">
        <v>7</v>
      </c>
      <c r="B43" s="3">
        <v>24</v>
      </c>
      <c r="C43" s="3">
        <v>476</v>
      </c>
      <c r="D43" s="5">
        <f t="shared" si="37"/>
        <v>476</v>
      </c>
      <c r="E43" s="5">
        <v>24</v>
      </c>
      <c r="F43" s="7">
        <f t="shared" si="38"/>
        <v>50</v>
      </c>
      <c r="G43" s="7">
        <f t="shared" si="39"/>
        <v>50</v>
      </c>
      <c r="H43" s="7">
        <f t="shared" si="40"/>
        <v>50</v>
      </c>
      <c r="I43" s="13"/>
      <c r="J43" s="3">
        <v>24</v>
      </c>
      <c r="K43" s="3">
        <v>476</v>
      </c>
      <c r="L43" s="5">
        <f t="shared" si="41"/>
        <v>492</v>
      </c>
      <c r="M43" s="5">
        <v>8</v>
      </c>
      <c r="N43" s="7">
        <f t="shared" si="42"/>
        <v>75</v>
      </c>
      <c r="O43" s="7">
        <f t="shared" si="43"/>
        <v>50.82644628099173</v>
      </c>
      <c r="P43" s="7">
        <f t="shared" si="44"/>
        <v>51.6</v>
      </c>
      <c r="Q43" s="10" t="s">
        <v>10</v>
      </c>
      <c r="R43" s="3">
        <v>24</v>
      </c>
      <c r="S43" s="3">
        <v>476</v>
      </c>
      <c r="T43" s="5">
        <f t="shared" si="45"/>
        <v>490</v>
      </c>
      <c r="U43" s="5">
        <v>10</v>
      </c>
      <c r="V43" s="7">
        <f t="shared" si="46"/>
        <v>70.58823529411765</v>
      </c>
      <c r="W43" s="7">
        <f t="shared" si="47"/>
        <v>50.72463768115942</v>
      </c>
      <c r="X43" s="7">
        <f t="shared" si="48"/>
        <v>51.4</v>
      </c>
      <c r="Y43" s="9" t="s">
        <v>10</v>
      </c>
    </row>
    <row r="45" spans="1:43" s="2" customFormat="1" ht="15">
      <c r="A45" s="2" t="s">
        <v>15</v>
      </c>
      <c r="I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2" customFormat="1" ht="15">
      <c r="A46" s="2" t="s">
        <v>30</v>
      </c>
      <c r="I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Michigan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Hairong Wei</dc:creator>
  <cp:keywords/>
  <dc:description/>
  <cp:lastModifiedBy>Dr. Hairong Wei</cp:lastModifiedBy>
  <dcterms:created xsi:type="dcterms:W3CDTF">2012-08-23T21:56:31Z</dcterms:created>
  <dcterms:modified xsi:type="dcterms:W3CDTF">2012-10-27T01:04:30Z</dcterms:modified>
  <cp:category/>
  <cp:version/>
  <cp:contentType/>
  <cp:contentStatus/>
</cp:coreProperties>
</file>