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<sst xmlns="http://schemas.openxmlformats.org/spreadsheetml/2006/main" count="148" uniqueCount="94">
  <si>
    <t>2N2 N1</t>
  </si>
  <si>
    <t>2N2 N2</t>
  </si>
  <si>
    <t>2N2 N3</t>
  </si>
  <si>
    <t>Mean 2N2</t>
  </si>
  <si>
    <t>StDev 2N2</t>
  </si>
  <si>
    <t>2P N1</t>
  </si>
  <si>
    <t>2P N2</t>
  </si>
  <si>
    <t>2P N3</t>
  </si>
  <si>
    <t>Mean 2P</t>
  </si>
  <si>
    <t>StDev2P</t>
  </si>
  <si>
    <t>4O N1</t>
  </si>
  <si>
    <t>4O N2</t>
  </si>
  <si>
    <t>4O N3</t>
  </si>
  <si>
    <t>Mean 4O</t>
  </si>
  <si>
    <t>StDev 4O</t>
  </si>
  <si>
    <t>4R N1</t>
  </si>
  <si>
    <t>4R N2</t>
  </si>
  <si>
    <t>4R N3</t>
  </si>
  <si>
    <t>Mean 4R</t>
  </si>
  <si>
    <t>StDev4R</t>
  </si>
  <si>
    <t>2X N1</t>
  </si>
  <si>
    <t>2X N2</t>
  </si>
  <si>
    <t>2X N3</t>
  </si>
  <si>
    <t>Mean 2X</t>
  </si>
  <si>
    <t>StDev 2X</t>
  </si>
  <si>
    <t>S1</t>
  </si>
  <si>
    <t>H.RNA</t>
  </si>
  <si>
    <t>S2</t>
  </si>
  <si>
    <t>L.RNA</t>
  </si>
  <si>
    <t>k2</t>
  </si>
  <si>
    <t xml:space="preserve">HC mRNA turnover </t>
  </si>
  <si>
    <t>ND</t>
  </si>
  <si>
    <t>NM</t>
  </si>
  <si>
    <t>k4</t>
  </si>
  <si>
    <t>[LC mRNA Turnover]</t>
  </si>
  <si>
    <t>S3</t>
  </si>
  <si>
    <t xml:space="preserve">H </t>
  </si>
  <si>
    <t>S4</t>
  </si>
  <si>
    <t>L</t>
  </si>
  <si>
    <t>S6</t>
  </si>
  <si>
    <t>LL</t>
  </si>
  <si>
    <t>S8</t>
  </si>
  <si>
    <t>HL</t>
  </si>
  <si>
    <t>S12</t>
  </si>
  <si>
    <t>LHHL</t>
  </si>
  <si>
    <t>k11</t>
  </si>
  <si>
    <t>[LC Turnover/secretion] qMab</t>
  </si>
  <si>
    <t>k13</t>
  </si>
  <si>
    <t>[LL Turnover/secretion] qMab</t>
  </si>
  <si>
    <t>k18</t>
  </si>
  <si>
    <t>[LHHL secretion/turnover] qMab</t>
  </si>
  <si>
    <t>k15</t>
  </si>
  <si>
    <t>[HL Turnover/secretion] qMab</t>
  </si>
  <si>
    <t>S9</t>
  </si>
  <si>
    <t>HL(Medium)</t>
  </si>
  <si>
    <t>S13</t>
  </si>
  <si>
    <t>LHHL(Medium)</t>
  </si>
  <si>
    <t>S5</t>
  </si>
  <si>
    <t>L(Medium)</t>
  </si>
  <si>
    <t>S7</t>
  </si>
  <si>
    <t>LL(Medium)</t>
  </si>
  <si>
    <t>Cell Line</t>
  </si>
  <si>
    <t>2N2 N4</t>
  </si>
  <si>
    <t>2N2 N5</t>
  </si>
  <si>
    <t>2N2 N6</t>
  </si>
  <si>
    <t>2N2 N7</t>
  </si>
  <si>
    <t>2N2 N8</t>
  </si>
  <si>
    <t>2N2 N9</t>
  </si>
  <si>
    <t>St Dev 2N2</t>
  </si>
  <si>
    <t>2P N4</t>
  </si>
  <si>
    <t>2P N5</t>
  </si>
  <si>
    <t>2P N6</t>
  </si>
  <si>
    <t>2P N7</t>
  </si>
  <si>
    <t>2P N8</t>
  </si>
  <si>
    <t>2P N9</t>
  </si>
  <si>
    <t>St Dev 2P</t>
  </si>
  <si>
    <t>4O N4</t>
  </si>
  <si>
    <t>4O N5</t>
  </si>
  <si>
    <t>4O N6</t>
  </si>
  <si>
    <t>4O N7</t>
  </si>
  <si>
    <t>4O N8</t>
  </si>
  <si>
    <t>4O N9</t>
  </si>
  <si>
    <t>St Dev 4O</t>
  </si>
  <si>
    <t>4R N4</t>
  </si>
  <si>
    <t>4R N5</t>
  </si>
  <si>
    <t>4R N6</t>
  </si>
  <si>
    <t>4R N7</t>
  </si>
  <si>
    <t>4R N8</t>
  </si>
  <si>
    <t>4R N9</t>
  </si>
  <si>
    <t>St Dev 4R</t>
  </si>
  <si>
    <t>St Dev 2X</t>
  </si>
  <si>
    <t>Growth Rate Constant (dilution)</t>
  </si>
  <si>
    <r>
      <t>ND - Below the levels of detected and limit of &lt;1 x 10</t>
    </r>
    <r>
      <rPr>
        <vertAlign val="superscript"/>
        <sz val="11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>applied</t>
    </r>
  </si>
  <si>
    <t>NM - Not measured for validation experiments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</si>
</sst>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3" xfId="0" applyBorder="1" applyAlignment="1">
      <alignment/>
    </xf>
    <xf numFmtId="11" fontId="0" fillId="0" borderId="23" xfId="0" applyNumberFormat="1" applyBorder="1" applyAlignment="1">
      <alignment/>
    </xf>
    <xf numFmtId="11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1" fontId="0" fillId="0" borderId="23" xfId="0" applyNumberFormat="1" applyBorder="1" applyAlignment="1">
      <alignment/>
    </xf>
    <xf numFmtId="1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1" fontId="0" fillId="0" borderId="22" xfId="0" applyNumberFormat="1" applyBorder="1" applyAlignment="1" applyProtection="1">
      <alignment/>
      <protection locked="0"/>
    </xf>
    <xf numFmtId="1" fontId="0" fillId="0" borderId="23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1" fontId="0" fillId="0" borderId="29" xfId="0" applyNumberFormat="1" applyBorder="1" applyAlignment="1">
      <alignment/>
    </xf>
    <xf numFmtId="11" fontId="0" fillId="0" borderId="30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2" max="2" width="30.140625" style="0" bestFit="1" customWidth="1"/>
    <col min="3" max="3" width="9.00390625" style="0" bestFit="1" customWidth="1"/>
    <col min="4" max="4" width="10.00390625" style="0" bestFit="1" customWidth="1"/>
    <col min="5" max="5" width="9.00390625" style="0" bestFit="1" customWidth="1"/>
    <col min="6" max="6" width="9.8515625" style="0" bestFit="1" customWidth="1"/>
    <col min="7" max="7" width="10.00390625" style="0" bestFit="1" customWidth="1"/>
  </cols>
  <sheetData>
    <row r="1" spans="1:27" ht="15.75" thickBot="1">
      <c r="A1" s="1"/>
      <c r="B1" s="2"/>
      <c r="C1" s="3" t="s">
        <v>0</v>
      </c>
      <c r="D1" s="4" t="s">
        <v>1</v>
      </c>
      <c r="E1" s="4" t="s">
        <v>2</v>
      </c>
      <c r="F1" s="4" t="s">
        <v>3</v>
      </c>
      <c r="G1" s="5" t="s">
        <v>4</v>
      </c>
      <c r="H1" s="3" t="s">
        <v>5</v>
      </c>
      <c r="I1" s="4" t="s">
        <v>6</v>
      </c>
      <c r="J1" s="4" t="s">
        <v>7</v>
      </c>
      <c r="K1" s="4" t="s">
        <v>8</v>
      </c>
      <c r="L1" s="5" t="s">
        <v>9</v>
      </c>
      <c r="M1" s="3" t="s">
        <v>10</v>
      </c>
      <c r="N1" s="4" t="s">
        <v>11</v>
      </c>
      <c r="O1" s="4" t="s">
        <v>12</v>
      </c>
      <c r="P1" s="4" t="s">
        <v>13</v>
      </c>
      <c r="Q1" s="5" t="s">
        <v>14</v>
      </c>
      <c r="R1" s="3" t="s">
        <v>15</v>
      </c>
      <c r="S1" s="4" t="s">
        <v>16</v>
      </c>
      <c r="T1" s="4" t="s">
        <v>17</v>
      </c>
      <c r="U1" s="6" t="s">
        <v>18</v>
      </c>
      <c r="V1" s="7" t="s">
        <v>19</v>
      </c>
      <c r="W1" s="3" t="s">
        <v>20</v>
      </c>
      <c r="X1" s="3" t="s">
        <v>21</v>
      </c>
      <c r="Y1" s="3" t="s">
        <v>22</v>
      </c>
      <c r="Z1" s="4" t="s">
        <v>23</v>
      </c>
      <c r="AA1" s="5" t="s">
        <v>24</v>
      </c>
    </row>
    <row r="2" spans="1:27" ht="15">
      <c r="A2" s="8" t="s">
        <v>25</v>
      </c>
      <c r="B2" s="9" t="s">
        <v>26</v>
      </c>
      <c r="C2" s="10">
        <v>1065.8012142857144</v>
      </c>
      <c r="D2" s="11">
        <v>477.8766</v>
      </c>
      <c r="E2" s="11">
        <v>799.2477692307692</v>
      </c>
      <c r="F2" s="11">
        <f>AVERAGE(C2:E2)</f>
        <v>780.9751945054945</v>
      </c>
      <c r="G2" s="12">
        <f>STDEV(C2:E2)</f>
        <v>294.3879298834612</v>
      </c>
      <c r="H2" s="10">
        <v>293.3834909090909</v>
      </c>
      <c r="I2" s="11">
        <v>275.2128</v>
      </c>
      <c r="J2" s="11">
        <v>181.39370370370372</v>
      </c>
      <c r="K2" s="11">
        <f>AVERAGE(H2:J2)</f>
        <v>249.99666487093154</v>
      </c>
      <c r="L2" s="12">
        <f>STDEV(I2:K2)</f>
        <v>48.552793571556705</v>
      </c>
      <c r="M2" s="10">
        <v>24.431578947368422</v>
      </c>
      <c r="N2" s="11">
        <v>62.64134117647058</v>
      </c>
      <c r="O2" s="11">
        <v>124.43953846153846</v>
      </c>
      <c r="P2" s="11">
        <f>AVERAGE(M2:O2)</f>
        <v>70.50415286179249</v>
      </c>
      <c r="Q2" s="12">
        <f>STDEV(M2:O2)</f>
        <v>50.46549164771998</v>
      </c>
      <c r="R2" s="10">
        <v>114.98760000000003</v>
      </c>
      <c r="S2" s="11">
        <v>152.0319801980198</v>
      </c>
      <c r="T2" s="11">
        <v>143.56520555555556</v>
      </c>
      <c r="U2" s="13">
        <f>AVERAGE(R2:T2)</f>
        <v>136.8615952511918</v>
      </c>
      <c r="V2" s="14">
        <f>STDEV(R2:T2)</f>
        <v>19.410701156796026</v>
      </c>
      <c r="W2" s="10">
        <v>78.18939164133643</v>
      </c>
      <c r="X2" s="11">
        <v>117.2417501767423</v>
      </c>
      <c r="Y2" s="11">
        <v>105.42719273346577</v>
      </c>
      <c r="Z2" s="11">
        <f>AVERAGE(W2:Y2)</f>
        <v>100.28611151718151</v>
      </c>
      <c r="AA2" s="12">
        <f>STDEV(W2:Y2)</f>
        <v>20.027349146823905</v>
      </c>
    </row>
    <row r="3" spans="1:27" ht="15">
      <c r="A3" s="15" t="s">
        <v>27</v>
      </c>
      <c r="B3" s="16" t="s">
        <v>28</v>
      </c>
      <c r="C3" s="17">
        <v>100749.98571428572</v>
      </c>
      <c r="D3" s="18">
        <v>25662.906</v>
      </c>
      <c r="E3" s="18">
        <v>55421.238461538465</v>
      </c>
      <c r="F3" s="18">
        <f aca="true" t="shared" si="0" ref="F3:F18">AVERAGE(C3:E3)</f>
        <v>60611.37672527473</v>
      </c>
      <c r="G3" s="19">
        <f>STDEV(C3:E3)</f>
        <v>37811.6455130215</v>
      </c>
      <c r="H3" s="17"/>
      <c r="I3" s="18">
        <v>39027.840000000004</v>
      </c>
      <c r="J3" s="18">
        <v>43301.25925925926</v>
      </c>
      <c r="K3" s="18">
        <f aca="true" t="shared" si="1" ref="K3:K18">AVERAGE(H3:J3)</f>
        <v>41164.54962962963</v>
      </c>
      <c r="L3" s="19">
        <f>STDEV(I3:K3)</f>
        <v>2136.709629629696</v>
      </c>
      <c r="M3" s="17">
        <v>325.6578947368421</v>
      </c>
      <c r="N3" s="18">
        <v>289.4887058823529</v>
      </c>
      <c r="O3" s="18">
        <v>1609.1072307692307</v>
      </c>
      <c r="P3" s="18">
        <f>AVERAGE(M3:O3)</f>
        <v>741.4179437961419</v>
      </c>
      <c r="Q3" s="19">
        <f>STDEV(M3:O3)</f>
        <v>751.6585505410674</v>
      </c>
      <c r="R3" s="17">
        <v>239.5313617021277</v>
      </c>
      <c r="S3" s="18">
        <v>992.6451683168316</v>
      </c>
      <c r="T3" s="18">
        <v>417.49958888888887</v>
      </c>
      <c r="U3" s="20">
        <f>AVERAGE(R3:T3)</f>
        <v>549.8920396359493</v>
      </c>
      <c r="V3" s="21">
        <f>STDEV(R3:T3)</f>
        <v>393.625357655642</v>
      </c>
      <c r="W3" s="17">
        <v>8532.365865487798</v>
      </c>
      <c r="X3" s="18">
        <v>1148.9826506299135</v>
      </c>
      <c r="Y3" s="18"/>
      <c r="Z3" s="18">
        <f>AVERAGE(W3:Y3)</f>
        <v>4840.674258058856</v>
      </c>
      <c r="AA3" s="19">
        <f>STDEV(W3:Y3)</f>
        <v>5220.840339324941</v>
      </c>
    </row>
    <row r="4" spans="1:27" ht="15">
      <c r="A4" s="15" t="s">
        <v>29</v>
      </c>
      <c r="B4" s="16" t="s">
        <v>30</v>
      </c>
      <c r="C4" s="22" t="s">
        <v>31</v>
      </c>
      <c r="D4" s="23" t="s">
        <v>31</v>
      </c>
      <c r="E4" s="23"/>
      <c r="F4" s="18"/>
      <c r="G4" s="19"/>
      <c r="H4" s="24">
        <v>0.7487</v>
      </c>
      <c r="I4" s="25">
        <v>0.114</v>
      </c>
      <c r="J4" s="25">
        <v>0.345</v>
      </c>
      <c r="K4" s="18">
        <f t="shared" si="1"/>
        <v>0.4025666666666667</v>
      </c>
      <c r="L4" s="19"/>
      <c r="M4" s="24" t="s">
        <v>31</v>
      </c>
      <c r="N4" s="25">
        <v>0.038</v>
      </c>
      <c r="O4" s="25"/>
      <c r="P4" s="25"/>
      <c r="Q4" s="26"/>
      <c r="R4" s="24">
        <v>0.066</v>
      </c>
      <c r="S4" s="25">
        <v>0.02</v>
      </c>
      <c r="T4" s="23"/>
      <c r="U4" s="27"/>
      <c r="V4" s="21"/>
      <c r="W4" s="22" t="s">
        <v>32</v>
      </c>
      <c r="X4" s="23" t="s">
        <v>32</v>
      </c>
      <c r="Y4" s="23" t="s">
        <v>32</v>
      </c>
      <c r="Z4" s="18"/>
      <c r="AA4" s="19"/>
    </row>
    <row r="5" spans="1:27" ht="15">
      <c r="A5" s="15" t="s">
        <v>33</v>
      </c>
      <c r="B5" s="16" t="s">
        <v>34</v>
      </c>
      <c r="C5" s="22" t="s">
        <v>31</v>
      </c>
      <c r="D5" s="23" t="s">
        <v>31</v>
      </c>
      <c r="E5" s="23"/>
      <c r="F5" s="18"/>
      <c r="G5" s="19"/>
      <c r="H5" s="24">
        <v>0.171</v>
      </c>
      <c r="I5" s="25">
        <v>0.046</v>
      </c>
      <c r="J5" s="25" t="s">
        <v>31</v>
      </c>
      <c r="K5" s="18">
        <f t="shared" si="1"/>
        <v>0.10850000000000001</v>
      </c>
      <c r="L5" s="19"/>
      <c r="M5" s="24">
        <v>0.026</v>
      </c>
      <c r="N5" s="25" t="s">
        <v>31</v>
      </c>
      <c r="O5" s="25"/>
      <c r="P5" s="25"/>
      <c r="Q5" s="26"/>
      <c r="R5" s="24">
        <v>0.041</v>
      </c>
      <c r="S5" s="25">
        <v>0.011</v>
      </c>
      <c r="T5" s="23"/>
      <c r="U5" s="27"/>
      <c r="V5" s="21"/>
      <c r="W5" s="22" t="s">
        <v>32</v>
      </c>
      <c r="X5" s="23" t="s">
        <v>32</v>
      </c>
      <c r="Y5" s="23" t="s">
        <v>32</v>
      </c>
      <c r="Z5" s="18"/>
      <c r="AA5" s="19"/>
    </row>
    <row r="6" spans="1:27" ht="15">
      <c r="A6" s="15" t="s">
        <v>35</v>
      </c>
      <c r="B6" s="16" t="s">
        <v>36</v>
      </c>
      <c r="C6" s="22" t="s">
        <v>31</v>
      </c>
      <c r="D6" s="18">
        <v>8534278.117939014</v>
      </c>
      <c r="E6" s="18">
        <v>1040921.800638387</v>
      </c>
      <c r="F6" s="28">
        <f t="shared" si="0"/>
        <v>4787599.9592887005</v>
      </c>
      <c r="G6" s="29">
        <f>STDEV(D6:E6)</f>
        <v>5298603.065810327</v>
      </c>
      <c r="H6" s="22" t="s">
        <v>31</v>
      </c>
      <c r="I6" s="18">
        <v>2490193.86</v>
      </c>
      <c r="J6" s="23" t="s">
        <v>31</v>
      </c>
      <c r="K6" s="28">
        <f t="shared" si="1"/>
        <v>2490193.86</v>
      </c>
      <c r="L6" s="29"/>
      <c r="M6" s="22" t="s">
        <v>31</v>
      </c>
      <c r="N6" s="23" t="s">
        <v>31</v>
      </c>
      <c r="O6" s="23" t="s">
        <v>31</v>
      </c>
      <c r="P6" s="23"/>
      <c r="Q6" s="30"/>
      <c r="R6" s="17">
        <v>2229452.5741990553</v>
      </c>
      <c r="S6" s="18">
        <v>2449754.8144102567</v>
      </c>
      <c r="T6" s="23" t="s">
        <v>31</v>
      </c>
      <c r="U6" s="31">
        <f>AVERAGE(R6:S6)</f>
        <v>2339603.6943046562</v>
      </c>
      <c r="V6" s="32">
        <f>STDEV(R6:S6)</f>
        <v>155777.2079639225</v>
      </c>
      <c r="W6" s="22">
        <v>3004464.1537111886</v>
      </c>
      <c r="X6" s="18">
        <v>5475813.525735811</v>
      </c>
      <c r="Y6" s="18">
        <v>4190617.8557410263</v>
      </c>
      <c r="Z6" s="28">
        <f>AVERAGE(W6:Y6)</f>
        <v>4223631.845062675</v>
      </c>
      <c r="AA6" s="29">
        <f>STDEV(X6:Y6)</f>
        <v>908770.5734048963</v>
      </c>
    </row>
    <row r="7" spans="1:27" ht="15">
      <c r="A7" s="33" t="s">
        <v>37</v>
      </c>
      <c r="B7" s="34" t="s">
        <v>38</v>
      </c>
      <c r="C7" s="35">
        <v>1811735.7691955487</v>
      </c>
      <c r="D7" s="36">
        <v>1598166.6620380287</v>
      </c>
      <c r="E7" s="27"/>
      <c r="F7" s="31">
        <f>AVERAGE(C7:E7)</f>
        <v>1704951.2156167887</v>
      </c>
      <c r="G7" s="32">
        <f>STDEV(C7:D7)</f>
        <v>151016.16392303928</v>
      </c>
      <c r="H7" s="35">
        <v>1356935.2689590827</v>
      </c>
      <c r="I7" s="36">
        <v>1491269.364608098</v>
      </c>
      <c r="J7" s="20"/>
      <c r="K7" s="31">
        <f>AVERAGE(H7:I7)</f>
        <v>1424102.3167835902</v>
      </c>
      <c r="L7" s="32">
        <f>STDEV(H7:I7)</f>
        <v>94988.54997798635</v>
      </c>
      <c r="M7" s="37"/>
      <c r="N7" s="36">
        <v>1070265.9434883422</v>
      </c>
      <c r="O7" s="27"/>
      <c r="P7" s="31">
        <f>N7</f>
        <v>1070265.9434883422</v>
      </c>
      <c r="Q7" s="38"/>
      <c r="R7" s="35">
        <v>1421525.4694877572</v>
      </c>
      <c r="S7" s="36"/>
      <c r="T7" s="36"/>
      <c r="U7" s="31">
        <f>R7</f>
        <v>1421525.4694877572</v>
      </c>
      <c r="V7" s="32"/>
      <c r="W7" s="35">
        <v>2731935.9674335346</v>
      </c>
      <c r="X7" s="36">
        <v>1681023.8188276407</v>
      </c>
      <c r="Y7" s="27">
        <v>1713363.2198568438</v>
      </c>
      <c r="Z7" s="31">
        <f>AVERAGE(W7:Y7)</f>
        <v>2042107.6687060061</v>
      </c>
      <c r="AA7" s="32">
        <f>STDEV(W7:X7)</f>
        <v>743107.1067105539</v>
      </c>
    </row>
    <row r="8" spans="1:27" ht="15">
      <c r="A8" s="33" t="s">
        <v>39</v>
      </c>
      <c r="B8" s="34" t="s">
        <v>40</v>
      </c>
      <c r="C8" s="35">
        <v>1417073.0711193748</v>
      </c>
      <c r="D8" s="36">
        <v>1030142.8930825475</v>
      </c>
      <c r="E8" s="36">
        <v>1156988.0631369967</v>
      </c>
      <c r="F8" s="31">
        <f>AVERAGE(C8:E8)</f>
        <v>1201401.3424463065</v>
      </c>
      <c r="G8" s="32">
        <f>STDEV(C8:E8)</f>
        <v>197251.4770620431</v>
      </c>
      <c r="H8" s="35">
        <v>785797.7243441067</v>
      </c>
      <c r="I8" s="36">
        <v>806511.1685345088</v>
      </c>
      <c r="J8" s="36">
        <v>795747.5033548857</v>
      </c>
      <c r="K8" s="31">
        <f>AVERAGE(H8:J8)</f>
        <v>796018.7987445005</v>
      </c>
      <c r="L8" s="32">
        <f>STDEV(H8:J8)</f>
        <v>10359.386731292849</v>
      </c>
      <c r="M8" s="35">
        <v>613142.4049496577</v>
      </c>
      <c r="N8" s="36">
        <v>507795.981224596</v>
      </c>
      <c r="O8" s="36">
        <v>926171.5930474547</v>
      </c>
      <c r="P8" s="28">
        <f>AVERAGE(M8:O8)</f>
        <v>682369.9930739028</v>
      </c>
      <c r="Q8" s="29">
        <f>STDEV(M8:O8)</f>
        <v>217609.47212877238</v>
      </c>
      <c r="R8" s="35">
        <v>623407.3198753849</v>
      </c>
      <c r="S8" s="36">
        <v>535785.5591177214</v>
      </c>
      <c r="T8" s="36">
        <v>239141.62423982192</v>
      </c>
      <c r="U8" s="31">
        <f>AVERAGE(R8:T8)</f>
        <v>466111.5010776427</v>
      </c>
      <c r="V8" s="32">
        <f>STDEV(R8:T8)</f>
        <v>201384.9224331354</v>
      </c>
      <c r="W8" s="35" t="s">
        <v>31</v>
      </c>
      <c r="X8" s="36" t="s">
        <v>31</v>
      </c>
      <c r="Y8" s="36" t="s">
        <v>31</v>
      </c>
      <c r="Z8" s="31"/>
      <c r="AA8" s="32"/>
    </row>
    <row r="9" spans="1:27" ht="15">
      <c r="A9" s="15" t="s">
        <v>41</v>
      </c>
      <c r="B9" s="16" t="s">
        <v>42</v>
      </c>
      <c r="C9" s="17">
        <v>66940676.95509438</v>
      </c>
      <c r="D9" s="18">
        <v>393550278.33331424</v>
      </c>
      <c r="E9" s="18">
        <v>24414577.84731004</v>
      </c>
      <c r="F9" s="28">
        <f t="shared" si="0"/>
        <v>161635177.71190622</v>
      </c>
      <c r="G9" s="29">
        <f>STDEV(C9:E9)</f>
        <v>201966773.74882638</v>
      </c>
      <c r="H9" s="17">
        <v>57412486.3620815</v>
      </c>
      <c r="I9" s="18">
        <v>74936069.21097854</v>
      </c>
      <c r="J9" s="18">
        <v>37978494.533792645</v>
      </c>
      <c r="K9" s="28">
        <f t="shared" si="1"/>
        <v>56775683.368950896</v>
      </c>
      <c r="L9" s="29">
        <f>STDEV(H9:J10)</f>
        <v>31883969.3618109</v>
      </c>
      <c r="M9" s="17">
        <v>8482919.64171235</v>
      </c>
      <c r="N9" s="18">
        <v>9595184.75814738</v>
      </c>
      <c r="O9" s="18">
        <v>23746237.206355456</v>
      </c>
      <c r="P9" s="28">
        <f>AVERAGE(M9:O9)</f>
        <v>13941447.202071728</v>
      </c>
      <c r="Q9" s="29">
        <f>STDEV(M9:O9)</f>
        <v>8509389.736836957</v>
      </c>
      <c r="R9" s="22" t="s">
        <v>31</v>
      </c>
      <c r="S9" s="23" t="s">
        <v>31</v>
      </c>
      <c r="T9" s="23" t="s">
        <v>31</v>
      </c>
      <c r="U9" s="31"/>
      <c r="V9" s="32"/>
      <c r="W9" s="17">
        <v>7566622.349566006</v>
      </c>
      <c r="X9" s="18">
        <v>5703716.095039845</v>
      </c>
      <c r="Y9" s="18">
        <v>8485889.598097082</v>
      </c>
      <c r="Z9" s="28">
        <f>AVERAGE(W9:Y9)</f>
        <v>7252076.014234312</v>
      </c>
      <c r="AA9" s="29">
        <f>STDEV(W9:Y9)</f>
        <v>1417507.2832551426</v>
      </c>
    </row>
    <row r="10" spans="1:27" ht="15">
      <c r="A10" s="15" t="s">
        <v>43</v>
      </c>
      <c r="B10" s="16" t="s">
        <v>44</v>
      </c>
      <c r="C10" s="17">
        <v>14439958.707867526</v>
      </c>
      <c r="D10" s="18">
        <v>13252115.104056468</v>
      </c>
      <c r="E10" s="18">
        <v>8334001.936165846</v>
      </c>
      <c r="F10" s="28">
        <f t="shared" si="0"/>
        <v>12008691.916029947</v>
      </c>
      <c r="G10" s="29">
        <f>STDEV(C10:E10)</f>
        <v>3237321.878167802</v>
      </c>
      <c r="H10" s="17">
        <v>2369453.2907824996</v>
      </c>
      <c r="I10" s="18">
        <v>3384255.7666536085</v>
      </c>
      <c r="J10" s="18">
        <v>2120242.862976954</v>
      </c>
      <c r="K10" s="28">
        <f t="shared" si="1"/>
        <v>2624650.6401376873</v>
      </c>
      <c r="L10" s="29">
        <f>STDEV(H10:J11)</f>
        <v>889638.5367240839</v>
      </c>
      <c r="M10" s="17">
        <v>1157943.3006849354</v>
      </c>
      <c r="N10" s="18">
        <v>1831202.1307781292</v>
      </c>
      <c r="O10" s="18">
        <v>1263343.636569786</v>
      </c>
      <c r="P10" s="28">
        <f aca="true" t="shared" si="2" ref="P10:P18">AVERAGE(M10:O10)</f>
        <v>1417496.3560109502</v>
      </c>
      <c r="Q10" s="29">
        <f>STDEV(M10:O10)</f>
        <v>362134.8626657524</v>
      </c>
      <c r="R10" s="17">
        <v>3543303.964546175</v>
      </c>
      <c r="S10" s="18">
        <v>2725692.1436669156</v>
      </c>
      <c r="T10" s="18">
        <v>768516.887748398</v>
      </c>
      <c r="U10" s="31">
        <f>AVERAGE(R10:T10)</f>
        <v>2345837.6653204965</v>
      </c>
      <c r="V10" s="32">
        <f>STDEV(R10:T10)</f>
        <v>1425860.4065373512</v>
      </c>
      <c r="W10" s="17">
        <v>3652990.25064135</v>
      </c>
      <c r="X10" s="18">
        <v>2936373.044216735</v>
      </c>
      <c r="Y10" s="18">
        <v>4458369.724147853</v>
      </c>
      <c r="Z10" s="28">
        <f>AVERAGE(W10:Y10)</f>
        <v>3682577.67300198</v>
      </c>
      <c r="AA10" s="29">
        <f>STDEV(W10:Y10)</f>
        <v>761429.5995703011</v>
      </c>
    </row>
    <row r="11" spans="1:27" ht="15">
      <c r="A11" s="15" t="s">
        <v>45</v>
      </c>
      <c r="B11" s="16" t="s">
        <v>46</v>
      </c>
      <c r="C11" s="17">
        <v>31203424.852799166</v>
      </c>
      <c r="D11" s="18">
        <v>42579601.09604656</v>
      </c>
      <c r="E11" s="18"/>
      <c r="F11" s="28">
        <f>AVERAGE(C11:E11)</f>
        <v>36891512.974422865</v>
      </c>
      <c r="G11" s="29">
        <f>STDEV(C11:D11)</f>
        <v>8044171.365573524</v>
      </c>
      <c r="H11" s="17">
        <v>888068.9743737321</v>
      </c>
      <c r="I11" s="18">
        <v>2287246.8363190987</v>
      </c>
      <c r="J11" s="18"/>
      <c r="K11" s="28">
        <f>AVERAGE(H11:J11)</f>
        <v>1587657.9053464155</v>
      </c>
      <c r="L11" s="29">
        <f>STDEV(H11:I11)</f>
        <v>989368.1542676629</v>
      </c>
      <c r="M11" s="17">
        <v>459133.94209939707</v>
      </c>
      <c r="N11" s="18">
        <v>368067.5715013886</v>
      </c>
      <c r="O11" s="18"/>
      <c r="P11" s="28">
        <f>AVERAGE(M11:O11)</f>
        <v>413600.7568003929</v>
      </c>
      <c r="Q11" s="29">
        <f>STDEV(M11:N11)</f>
        <v>64393.64818789893</v>
      </c>
      <c r="R11" s="17"/>
      <c r="S11" s="18"/>
      <c r="T11" s="18"/>
      <c r="U11" s="31"/>
      <c r="V11" s="32"/>
      <c r="W11" s="17">
        <v>2031898.3011173408</v>
      </c>
      <c r="X11" s="18">
        <v>2939018.0048088315</v>
      </c>
      <c r="Y11" s="18">
        <v>1569954.6007671186</v>
      </c>
      <c r="Z11" s="28">
        <f>AVERAGE(W11:Y11)</f>
        <v>2180290.302231097</v>
      </c>
      <c r="AA11" s="29">
        <f>STDEV(W11:X11)</f>
        <v>641430.4938281855</v>
      </c>
    </row>
    <row r="12" spans="1:27" ht="15">
      <c r="A12" s="15" t="s">
        <v>47</v>
      </c>
      <c r="B12" s="16" t="s">
        <v>48</v>
      </c>
      <c r="C12" s="17">
        <v>13820033.480409896</v>
      </c>
      <c r="D12" s="18">
        <v>10824037.342043519</v>
      </c>
      <c r="E12" s="18"/>
      <c r="F12" s="28">
        <f>AVERAGE(C12:E12)</f>
        <v>12322035.411226708</v>
      </c>
      <c r="G12" s="29">
        <f>STDEV(C12:D12)</f>
        <v>2118489.1858475613</v>
      </c>
      <c r="H12" s="17">
        <v>654939.8365897376</v>
      </c>
      <c r="I12" s="18">
        <v>1435325.4388109513</v>
      </c>
      <c r="J12" s="18"/>
      <c r="K12" s="28">
        <f>AVERAGE(H12:J12)</f>
        <v>1045132.6377003444</v>
      </c>
      <c r="L12" s="29">
        <f>STDEV(H12:I12)</f>
        <v>551815.951270968</v>
      </c>
      <c r="M12" s="17">
        <v>182200.82880885384</v>
      </c>
      <c r="N12" s="18">
        <v>80317.2871622899</v>
      </c>
      <c r="O12" s="18"/>
      <c r="P12" s="28">
        <f>AVERAGE(M12:O12)</f>
        <v>131259.05798557185</v>
      </c>
      <c r="Q12" s="29">
        <f>STDEV(M12:N12)</f>
        <v>72042.54318958744</v>
      </c>
      <c r="R12" s="17"/>
      <c r="S12" s="18"/>
      <c r="T12" s="18"/>
      <c r="U12" s="31"/>
      <c r="V12" s="32"/>
      <c r="W12" s="17">
        <v>6087595.570184816</v>
      </c>
      <c r="X12" s="18">
        <v>1539789.743800822</v>
      </c>
      <c r="Y12" s="18">
        <v>1890140.7304282903</v>
      </c>
      <c r="Z12" s="28">
        <f>AVERAGE(W12:Y12)</f>
        <v>3172508.681471309</v>
      </c>
      <c r="AA12" s="29">
        <f>STDEV(W12:X12)</f>
        <v>3215784.339355813</v>
      </c>
    </row>
    <row r="13" spans="1:27" ht="15">
      <c r="A13" s="15" t="s">
        <v>49</v>
      </c>
      <c r="B13" s="16" t="s">
        <v>50</v>
      </c>
      <c r="C13" s="17">
        <v>3980322.824099123</v>
      </c>
      <c r="D13" s="18">
        <v>1751004.1489104968</v>
      </c>
      <c r="E13" s="18"/>
      <c r="F13" s="28">
        <f t="shared" si="0"/>
        <v>2865663.48650481</v>
      </c>
      <c r="G13" s="29">
        <f>STDEV(C13:D13)</f>
        <v>1576366.3526516876</v>
      </c>
      <c r="H13" s="17">
        <v>172700.1255867819</v>
      </c>
      <c r="I13" s="18">
        <v>651129.6010500641</v>
      </c>
      <c r="J13" s="18"/>
      <c r="K13" s="28">
        <f t="shared" si="1"/>
        <v>411914.863318423</v>
      </c>
      <c r="L13" s="29">
        <f>STDEV(H13:I13)</f>
        <v>338300.72641960974</v>
      </c>
      <c r="M13" s="17">
        <v>123655.63502070564</v>
      </c>
      <c r="N13" s="18">
        <v>81793.74991738814</v>
      </c>
      <c r="O13" s="18"/>
      <c r="P13" s="28">
        <f t="shared" si="2"/>
        <v>102724.69246904689</v>
      </c>
      <c r="Q13" s="29">
        <f>STDEV(M13:N13)</f>
        <v>29600.822829807945</v>
      </c>
      <c r="R13" s="17">
        <v>64264.141040353104</v>
      </c>
      <c r="S13" s="18">
        <v>39160.81772396787</v>
      </c>
      <c r="T13" s="18"/>
      <c r="U13" s="31">
        <f>AVERAGE(R13:S13)</f>
        <v>51712.47938216048</v>
      </c>
      <c r="V13" s="32">
        <f>STDEV(R13:S13)</f>
        <v>17750.730147334387</v>
      </c>
      <c r="W13" s="17">
        <v>1009113.4200011551</v>
      </c>
      <c r="X13" s="18">
        <v>643647.223395516</v>
      </c>
      <c r="Y13" s="18">
        <v>1168700.6026499765</v>
      </c>
      <c r="Z13" s="28">
        <f>AVERAGE(W13:Y13)</f>
        <v>940487.0820155492</v>
      </c>
      <c r="AA13" s="29">
        <f>STDEV(W13:X13)</f>
        <v>258423.62591430335</v>
      </c>
    </row>
    <row r="14" spans="1:27" ht="15">
      <c r="A14" s="15" t="s">
        <v>51</v>
      </c>
      <c r="B14" s="16" t="s">
        <v>52</v>
      </c>
      <c r="C14" s="17">
        <v>14085574.070096286</v>
      </c>
      <c r="D14" s="18">
        <v>8810892.094465531</v>
      </c>
      <c r="E14" s="18"/>
      <c r="F14" s="28">
        <f>AVERAGE(C14:E14)</f>
        <v>11448233.082280908</v>
      </c>
      <c r="G14" s="29">
        <f>STDEV(C14:D14)</f>
        <v>3729763.393570969</v>
      </c>
      <c r="H14" s="17">
        <v>581019.2076997098</v>
      </c>
      <c r="I14" s="18">
        <v>771972.1781992103</v>
      </c>
      <c r="J14" s="18"/>
      <c r="K14" s="28">
        <f>AVERAGE(H14:J14)</f>
        <v>676495.6929494601</v>
      </c>
      <c r="L14" s="29">
        <f>STDEV(H14:I14)</f>
        <v>135024.14032791092</v>
      </c>
      <c r="M14" s="17">
        <v>110866.50517648544</v>
      </c>
      <c r="N14" s="18">
        <v>79593.09327248827</v>
      </c>
      <c r="O14" s="23"/>
      <c r="P14" s="28">
        <f>AVERAGE(M14:O14)</f>
        <v>95229.79922448687</v>
      </c>
      <c r="Q14" s="29">
        <f>STDEV(M14:N14)</f>
        <v>22113.641628156423</v>
      </c>
      <c r="R14" s="22"/>
      <c r="S14" s="23"/>
      <c r="T14" s="23"/>
      <c r="U14" s="31"/>
      <c r="V14" s="32"/>
      <c r="W14" s="17">
        <v>1249838.940081954</v>
      </c>
      <c r="X14" s="18">
        <v>878132.4688821087</v>
      </c>
      <c r="Y14" s="18">
        <v>457173.6152036283</v>
      </c>
      <c r="Z14" s="28">
        <f>AVERAGE(W14:Y14)</f>
        <v>861715.008055897</v>
      </c>
      <c r="AA14" s="29">
        <f>STDEV(W14:X14)</f>
        <v>262836.1663963331</v>
      </c>
    </row>
    <row r="15" spans="1:27" ht="15">
      <c r="A15" s="15" t="s">
        <v>53</v>
      </c>
      <c r="B15" s="16" t="s">
        <v>54</v>
      </c>
      <c r="C15" s="17">
        <v>74566703.35744476</v>
      </c>
      <c r="D15" s="18">
        <v>124785353.13746707</v>
      </c>
      <c r="E15" s="18">
        <v>81020888.1592905</v>
      </c>
      <c r="F15" s="28">
        <f t="shared" si="0"/>
        <v>93457648.21806745</v>
      </c>
      <c r="G15" s="29">
        <f>STDEV(C15:E15)</f>
        <v>27321840.110099174</v>
      </c>
      <c r="H15" s="17">
        <v>6168669.465267458</v>
      </c>
      <c r="I15" s="18">
        <v>12360805.575793535</v>
      </c>
      <c r="J15" s="18">
        <v>12419889.352974243</v>
      </c>
      <c r="K15" s="28">
        <f t="shared" si="1"/>
        <v>10316454.798011744</v>
      </c>
      <c r="L15" s="29">
        <f>STDEV(H15:J15)</f>
        <v>3592208.9441008256</v>
      </c>
      <c r="M15" s="17">
        <v>2618882.328512243</v>
      </c>
      <c r="N15" s="18">
        <v>5937728.249226922</v>
      </c>
      <c r="O15" s="18">
        <v>6175122.799443235</v>
      </c>
      <c r="P15" s="28">
        <f t="shared" si="2"/>
        <v>4910577.792394132</v>
      </c>
      <c r="Q15" s="29">
        <f>STDEV(M15:O15)</f>
        <v>1988212.7948237187</v>
      </c>
      <c r="R15" s="17" t="s">
        <v>31</v>
      </c>
      <c r="S15" s="18" t="s">
        <v>31</v>
      </c>
      <c r="T15" s="18" t="s">
        <v>31</v>
      </c>
      <c r="U15" s="31"/>
      <c r="V15" s="32"/>
      <c r="W15" s="17">
        <v>8002685.9787004925</v>
      </c>
      <c r="X15" s="18">
        <v>7886874.037576407</v>
      </c>
      <c r="Y15" s="18">
        <v>14613314.902428748</v>
      </c>
      <c r="Z15" s="28">
        <f>AVERAGE(W15:Y15)</f>
        <v>10167624.972901883</v>
      </c>
      <c r="AA15" s="29">
        <f>STDEV(W15:Y15)</f>
        <v>3850515.8503178707</v>
      </c>
    </row>
    <row r="16" spans="1:27" ht="15">
      <c r="A16" s="15" t="s">
        <v>55</v>
      </c>
      <c r="B16" s="16" t="s">
        <v>56</v>
      </c>
      <c r="C16" s="17">
        <v>27596845.253755067</v>
      </c>
      <c r="D16" s="18">
        <v>31536686.811175082</v>
      </c>
      <c r="E16" s="18">
        <v>16618828.132380404</v>
      </c>
      <c r="F16" s="28">
        <f t="shared" si="0"/>
        <v>25250786.73243685</v>
      </c>
      <c r="G16" s="29">
        <f>STDEV(C16:E16)</f>
        <v>7730693.360185084</v>
      </c>
      <c r="H16" s="17">
        <v>5951878.336304062</v>
      </c>
      <c r="I16" s="18">
        <v>4152553.015206372</v>
      </c>
      <c r="J16" s="18">
        <v>4709116.736869595</v>
      </c>
      <c r="K16" s="28">
        <f t="shared" si="1"/>
        <v>4937849.362793342</v>
      </c>
      <c r="L16" s="29">
        <f>STDEV(H16:J16)</f>
        <v>921212.1706791072</v>
      </c>
      <c r="M16" s="17">
        <v>3465017.1012277645</v>
      </c>
      <c r="N16" s="18">
        <v>2730049.4679966825</v>
      </c>
      <c r="O16" s="18">
        <v>7856230.514318788</v>
      </c>
      <c r="P16" s="28">
        <f t="shared" si="2"/>
        <v>4683765.6945144115</v>
      </c>
      <c r="Q16" s="29">
        <f>STDEV(M16:O16)</f>
        <v>2771902.6191673176</v>
      </c>
      <c r="R16" s="17">
        <v>1324490.7700145645</v>
      </c>
      <c r="S16" s="18">
        <v>3897054.0277427123</v>
      </c>
      <c r="T16" s="18">
        <v>2871610.970653221</v>
      </c>
      <c r="U16" s="31">
        <f>AVERAGE(R16:T16)</f>
        <v>2697718.5894701662</v>
      </c>
      <c r="V16" s="32">
        <f>STDEV(R16:T16)</f>
        <v>1295067.3144390408</v>
      </c>
      <c r="W16" s="17">
        <v>5578968.083518634</v>
      </c>
      <c r="X16" s="18">
        <v>5974439.2022095155</v>
      </c>
      <c r="Y16" s="18">
        <v>5091292.185004372</v>
      </c>
      <c r="Z16" s="28">
        <f>AVERAGE(W16:Y16)</f>
        <v>5548233.15691084</v>
      </c>
      <c r="AA16" s="29">
        <f>STDEV(W16:Y16)</f>
        <v>442374.9996154634</v>
      </c>
    </row>
    <row r="17" spans="1:27" ht="15">
      <c r="A17" s="15" t="s">
        <v>57</v>
      </c>
      <c r="B17" s="16" t="s">
        <v>58</v>
      </c>
      <c r="C17" s="17" t="s">
        <v>31</v>
      </c>
      <c r="D17" s="18">
        <v>40546937.376404986</v>
      </c>
      <c r="E17" s="18">
        <v>92540831.0376179</v>
      </c>
      <c r="F17" s="28">
        <f t="shared" si="0"/>
        <v>66543884.20701145</v>
      </c>
      <c r="G17" s="29">
        <f>STDEV(D17:E17)</f>
        <v>36765234.78813591</v>
      </c>
      <c r="H17" s="17">
        <v>3709287.975191486</v>
      </c>
      <c r="I17" s="18">
        <v>28085814.63180297</v>
      </c>
      <c r="J17" s="18">
        <v>42574263.20906618</v>
      </c>
      <c r="K17" s="28">
        <f t="shared" si="1"/>
        <v>24789788.605353545</v>
      </c>
      <c r="L17" s="29">
        <f>STDEV(H17:J17)</f>
        <v>19641013.61075078</v>
      </c>
      <c r="M17" s="17">
        <v>6390649.030571604</v>
      </c>
      <c r="N17" s="18">
        <v>8672536.450844077</v>
      </c>
      <c r="O17" s="18">
        <v>13594936.997532532</v>
      </c>
      <c r="P17" s="28">
        <f t="shared" si="2"/>
        <v>9552707.492982738</v>
      </c>
      <c r="Q17" s="29">
        <f>STDEV(M17:O17)</f>
        <v>3681910.791326848</v>
      </c>
      <c r="R17" s="17" t="s">
        <v>31</v>
      </c>
      <c r="S17" s="18" t="s">
        <v>31</v>
      </c>
      <c r="T17" s="18" t="s">
        <v>31</v>
      </c>
      <c r="U17" s="27"/>
      <c r="V17" s="21"/>
      <c r="W17" s="17">
        <v>3904079.1671924083</v>
      </c>
      <c r="X17" s="18">
        <v>3395498.207851461</v>
      </c>
      <c r="Y17" s="18">
        <v>3202606.2717384216</v>
      </c>
      <c r="Z17" s="28">
        <f>AVERAGE(W17:Y17)</f>
        <v>3500727.8822607636</v>
      </c>
      <c r="AA17" s="29">
        <f>STDEV(X17:Y17)</f>
        <v>136395.1960617193</v>
      </c>
    </row>
    <row r="18" spans="1:27" ht="15.75" thickBot="1">
      <c r="A18" s="39" t="s">
        <v>59</v>
      </c>
      <c r="B18" s="40" t="s">
        <v>60</v>
      </c>
      <c r="C18" s="41">
        <v>36035313.34561385</v>
      </c>
      <c r="D18" s="42">
        <v>70036305.92892416</v>
      </c>
      <c r="E18" s="42">
        <v>15654251.835340299</v>
      </c>
      <c r="F18" s="43">
        <f t="shared" si="0"/>
        <v>40575290.36995944</v>
      </c>
      <c r="G18" s="44">
        <f>STDEV(C18:E18)</f>
        <v>27473814.72230531</v>
      </c>
      <c r="H18" s="41">
        <v>10993730.882347604</v>
      </c>
      <c r="I18" s="42">
        <v>14460792.388866145</v>
      </c>
      <c r="J18" s="42">
        <v>19795116.6061531</v>
      </c>
      <c r="K18" s="43">
        <f t="shared" si="1"/>
        <v>15083213.292455615</v>
      </c>
      <c r="L18" s="44">
        <f>STDEV(H18:J18)</f>
        <v>4433582.468018463</v>
      </c>
      <c r="M18" s="41">
        <v>4588375.701379281</v>
      </c>
      <c r="N18" s="42">
        <v>8180114.134409167</v>
      </c>
      <c r="O18" s="42">
        <v>23583345.226608533</v>
      </c>
      <c r="P18" s="43">
        <f t="shared" si="2"/>
        <v>12117278.354132326</v>
      </c>
      <c r="Q18" s="44">
        <f>STDEV(M18:O18)</f>
        <v>10090994.172325056</v>
      </c>
      <c r="R18" s="41" t="s">
        <v>31</v>
      </c>
      <c r="S18" s="42" t="s">
        <v>31</v>
      </c>
      <c r="T18" s="42" t="s">
        <v>31</v>
      </c>
      <c r="U18" s="45"/>
      <c r="V18" s="46"/>
      <c r="W18" s="41">
        <v>9206397.080697794</v>
      </c>
      <c r="X18" s="42">
        <v>6296555.655108308</v>
      </c>
      <c r="Y18" s="42">
        <v>9216672.966522193</v>
      </c>
      <c r="Z18" s="43">
        <f>AVERAGE(W18:Y18)</f>
        <v>8239875.2341094315</v>
      </c>
      <c r="AA18" s="44">
        <f>STDEV(W18:Y18)</f>
        <v>1682971.9659145256</v>
      </c>
    </row>
    <row r="20" ht="15.75" thickBot="1"/>
    <row r="21" spans="1:51" ht="15">
      <c r="A21" s="47"/>
      <c r="B21" s="48" t="s">
        <v>61</v>
      </c>
      <c r="C21" s="47" t="s">
        <v>0</v>
      </c>
      <c r="D21" s="49" t="s">
        <v>1</v>
      </c>
      <c r="E21" s="49" t="s">
        <v>2</v>
      </c>
      <c r="F21" s="49" t="s">
        <v>62</v>
      </c>
      <c r="G21" s="49" t="s">
        <v>63</v>
      </c>
      <c r="H21" s="49" t="s">
        <v>64</v>
      </c>
      <c r="I21" s="49" t="s">
        <v>65</v>
      </c>
      <c r="J21" s="49" t="s">
        <v>66</v>
      </c>
      <c r="K21" s="49" t="s">
        <v>67</v>
      </c>
      <c r="L21" s="49" t="s">
        <v>3</v>
      </c>
      <c r="M21" s="50" t="s">
        <v>68</v>
      </c>
      <c r="N21" s="47" t="s">
        <v>5</v>
      </c>
      <c r="O21" s="49" t="s">
        <v>6</v>
      </c>
      <c r="P21" s="49" t="s">
        <v>7</v>
      </c>
      <c r="Q21" s="49" t="s">
        <v>69</v>
      </c>
      <c r="R21" s="49" t="s">
        <v>70</v>
      </c>
      <c r="S21" s="49" t="s">
        <v>71</v>
      </c>
      <c r="T21" s="49" t="s">
        <v>72</v>
      </c>
      <c r="U21" s="49" t="s">
        <v>73</v>
      </c>
      <c r="V21" s="49" t="s">
        <v>74</v>
      </c>
      <c r="W21" s="49" t="s">
        <v>8</v>
      </c>
      <c r="X21" s="50" t="s">
        <v>75</v>
      </c>
      <c r="Y21" s="47" t="s">
        <v>10</v>
      </c>
      <c r="Z21" s="49" t="s">
        <v>11</v>
      </c>
      <c r="AA21" s="49" t="s">
        <v>12</v>
      </c>
      <c r="AB21" s="49" t="s">
        <v>76</v>
      </c>
      <c r="AC21" s="49" t="s">
        <v>77</v>
      </c>
      <c r="AD21" s="49" t="s">
        <v>78</v>
      </c>
      <c r="AE21" s="49" t="s">
        <v>79</v>
      </c>
      <c r="AF21" s="49" t="s">
        <v>80</v>
      </c>
      <c r="AG21" s="49" t="s">
        <v>81</v>
      </c>
      <c r="AH21" s="49" t="s">
        <v>13</v>
      </c>
      <c r="AI21" s="50" t="s">
        <v>82</v>
      </c>
      <c r="AJ21" s="47" t="s">
        <v>15</v>
      </c>
      <c r="AK21" s="49" t="s">
        <v>16</v>
      </c>
      <c r="AL21" s="49" t="s">
        <v>17</v>
      </c>
      <c r="AM21" s="49" t="s">
        <v>83</v>
      </c>
      <c r="AN21" s="49" t="s">
        <v>84</v>
      </c>
      <c r="AO21" s="49" t="s">
        <v>85</v>
      </c>
      <c r="AP21" s="49" t="s">
        <v>86</v>
      </c>
      <c r="AQ21" s="49" t="s">
        <v>87</v>
      </c>
      <c r="AR21" s="49" t="s">
        <v>88</v>
      </c>
      <c r="AS21" s="49" t="s">
        <v>18</v>
      </c>
      <c r="AT21" s="50" t="s">
        <v>89</v>
      </c>
      <c r="AU21" s="51" t="s">
        <v>20</v>
      </c>
      <c r="AV21" s="49" t="s">
        <v>21</v>
      </c>
      <c r="AW21" s="49" t="s">
        <v>22</v>
      </c>
      <c r="AX21" s="49" t="s">
        <v>23</v>
      </c>
      <c r="AY21" s="50" t="s">
        <v>90</v>
      </c>
    </row>
    <row r="22" spans="1:51" ht="15.75" thickBot="1">
      <c r="A22" s="52"/>
      <c r="B22" s="53" t="s">
        <v>91</v>
      </c>
      <c r="C22" s="54">
        <v>0.019918022429883487</v>
      </c>
      <c r="D22" s="55">
        <v>0.021593370110901722</v>
      </c>
      <c r="E22" s="55">
        <v>0.018886844156946737</v>
      </c>
      <c r="F22" s="55">
        <v>0.021865841658042437</v>
      </c>
      <c r="G22" s="55">
        <v>0.02009122262492595</v>
      </c>
      <c r="H22" s="55">
        <v>0.015789229625511284</v>
      </c>
      <c r="I22" s="55">
        <v>0.024406590864786807</v>
      </c>
      <c r="J22" s="55">
        <v>0.017285465849375195</v>
      </c>
      <c r="K22" s="55">
        <v>0.02050731303431791</v>
      </c>
      <c r="L22" s="55">
        <f>AVERAGE(C22:K22)</f>
        <v>0.020038211150521283</v>
      </c>
      <c r="M22" s="56">
        <f>STDEV(C22:K22)</f>
        <v>0.002550389743774465</v>
      </c>
      <c r="N22" s="54">
        <v>0.02466715945053186</v>
      </c>
      <c r="O22" s="55">
        <v>0.026866169789145165</v>
      </c>
      <c r="P22" s="55">
        <v>0.029621674382903647</v>
      </c>
      <c r="Q22" s="55">
        <v>0.02912383111596409</v>
      </c>
      <c r="R22" s="55">
        <v>0.021728751741691074</v>
      </c>
      <c r="S22" s="55">
        <v>0.019147712170164234</v>
      </c>
      <c r="T22" s="55">
        <v>0.032542121153049074</v>
      </c>
      <c r="U22" s="55">
        <v>0.01781869358765926</v>
      </c>
      <c r="V22" s="55">
        <v>0.021459665032815645</v>
      </c>
      <c r="W22" s="55">
        <f>AVERAGE(N22:V22)</f>
        <v>0.024775086491547117</v>
      </c>
      <c r="X22" s="56">
        <f>STDEV(N22:V22)</f>
        <v>0.00509218786325075</v>
      </c>
      <c r="Y22" s="54">
        <v>0.03686953088084815</v>
      </c>
      <c r="Z22" s="55">
        <v>0.03938336253181507</v>
      </c>
      <c r="AA22" s="55">
        <v>0.03040119212982216</v>
      </c>
      <c r="AB22" s="55">
        <v>0.03536465206938496</v>
      </c>
      <c r="AC22" s="55">
        <v>0.032850577277722524</v>
      </c>
      <c r="AD22" s="55">
        <v>0.02645599925801318</v>
      </c>
      <c r="AE22" s="55">
        <v>0.02829172165550797</v>
      </c>
      <c r="AF22" s="55">
        <v>0.0525111500424201</v>
      </c>
      <c r="AG22" s="55">
        <v>0.04252436690551811</v>
      </c>
      <c r="AH22" s="55">
        <f>AVERAGE(Y22:AG22)</f>
        <v>0.036072505861228024</v>
      </c>
      <c r="AI22" s="56">
        <f>STDEV(Y22:AG22)</f>
        <v>0.008058505107643018</v>
      </c>
      <c r="AJ22" s="54">
        <v>0.023104906018664842</v>
      </c>
      <c r="AK22" s="55">
        <v>0.023028145533552997</v>
      </c>
      <c r="AL22" s="55">
        <v>0.028761293799167854</v>
      </c>
      <c r="AM22" s="55">
        <v>0.023028145533552997</v>
      </c>
      <c r="AN22" s="55">
        <v>0.029621674382903647</v>
      </c>
      <c r="AO22" s="55">
        <v>0.029621674382903647</v>
      </c>
      <c r="AP22" s="55">
        <v>0.02357643471292331</v>
      </c>
      <c r="AQ22" s="55">
        <v>0.028062638889066613</v>
      </c>
      <c r="AR22" s="55">
        <v>0.0182888438142466</v>
      </c>
      <c r="AS22" s="55">
        <f>AVERAGE(AJ22:AR22)</f>
        <v>0.025232639674109165</v>
      </c>
      <c r="AT22" s="56">
        <f>STDEV(AJ22:AR22)</f>
        <v>0.0039400777593510666</v>
      </c>
      <c r="AU22" s="57">
        <v>0.019</v>
      </c>
      <c r="AV22" s="55">
        <v>0.0165</v>
      </c>
      <c r="AW22" s="55">
        <v>0.0229</v>
      </c>
      <c r="AX22" s="55">
        <f>AVERAGE(AU22:AW22)</f>
        <v>0.01946666666666667</v>
      </c>
      <c r="AY22" s="56">
        <f>STDEV(AU22:AW22)</f>
        <v>0.003225419869309007</v>
      </c>
    </row>
    <row r="25" ht="17.25">
      <c r="B25" t="s">
        <v>92</v>
      </c>
    </row>
    <row r="26" ht="15">
      <c r="B26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mead</dc:creator>
  <cp:keywords/>
  <dc:description/>
  <cp:lastModifiedBy>emma mead</cp:lastModifiedBy>
  <dcterms:created xsi:type="dcterms:W3CDTF">2012-06-18T09:56:31Z</dcterms:created>
  <dcterms:modified xsi:type="dcterms:W3CDTF">2012-06-18T09:59:22Z</dcterms:modified>
  <cp:category/>
  <cp:version/>
  <cp:contentType/>
  <cp:contentStatus/>
</cp:coreProperties>
</file>