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6" yWindow="1720" windowWidth="26120" windowHeight="13720" tabRatio="500" activeTab="0"/>
  </bookViews>
  <sheets>
    <sheet name="Sheet1" sheetId="1" r:id="rId1"/>
  </sheets>
  <definedNames/>
  <calcPr fullCalcOnLoad="1"/>
</workbook>
</file>

<file path=xl/sharedStrings.xml><?xml version="1.0" encoding="utf-8"?>
<sst xmlns="http://schemas.openxmlformats.org/spreadsheetml/2006/main" count="60" uniqueCount="50">
  <si>
    <t>Treatment</t>
  </si>
  <si>
    <t>Difference</t>
  </si>
  <si>
    <t>(2) – (1)</t>
  </si>
  <si>
    <t>Panel A: Controls</t>
  </si>
  <si>
    <t>Age</t>
  </si>
  <si>
    <t>98/100</t>
  </si>
  <si>
    <t>Married</t>
  </si>
  <si>
    <t>-0.0815**</t>
  </si>
  <si>
    <t>Household size</t>
  </si>
  <si>
    <t>97/100</t>
  </si>
  <si>
    <t>Muslim</t>
  </si>
  <si>
    <t>88/80</t>
  </si>
  <si>
    <t>Literate</t>
  </si>
  <si>
    <t xml:space="preserve"> Shock in last month (illness, death, flood)</t>
  </si>
  <si>
    <t>99/99</t>
  </si>
  <si>
    <t>Loan size (continuous)</t>
  </si>
  <si>
    <t>100/100</t>
  </si>
  <si>
    <t>N</t>
  </si>
  <si>
    <t>(control/treat)</t>
  </si>
  <si>
    <t xml:space="preserve">Client-level </t>
  </si>
  <si>
    <t>variable</t>
  </si>
  <si>
    <t>Weekly</t>
  </si>
  <si>
    <t>mean</t>
  </si>
  <si>
    <t>Table S1: Weekly vs. 5-week Randomization Check</t>
  </si>
  <si>
    <t>Joint test statistic: 0.285</t>
  </si>
  <si>
    <t>Panel B: Other client characteristics</t>
  </si>
  <si>
    <t>No. of times surveyed</t>
  </si>
  <si>
    <t>Average length of DCS interview (mins)</t>
  </si>
  <si>
    <t>2439/2437</t>
  </si>
  <si>
    <t>Total asset value (Rs.)</t>
  </si>
  <si>
    <t>Has household business</t>
  </si>
  <si>
    <t>Has savings</t>
  </si>
  <si>
    <t>Years of education</t>
  </si>
  <si>
    <t>88/98</t>
  </si>
  <si>
    <t>Weekly discount rate</t>
  </si>
  <si>
    <t>95/100</t>
  </si>
  <si>
    <t>Educ expenses in last year (Rs.)</t>
  </si>
  <si>
    <t>Health expenses in last year (Rs.)</t>
  </si>
  <si>
    <t>Homeowner</t>
  </si>
  <si>
    <t>87/79</t>
  </si>
  <si>
    <t>Transfers into HH in last year (Rs.)</t>
  </si>
  <si>
    <t>99/98</t>
  </si>
  <si>
    <t>Transfers out of HH in last year (Rs.)</t>
  </si>
  <si>
    <t>Financial control</t>
  </si>
  <si>
    <t>94/100</t>
  </si>
  <si>
    <t>HH monthly income</t>
  </si>
  <si>
    <t>Joint test statistic: 0.484</t>
  </si>
  <si>
    <t>* significant at 10% level ** significant at 5% level *** significant at 1% level. The joint test statistic uses a Wald test to simultaneously measure the likelihood that all the coefficients are jointly equal to 0 (each coefficient is computed by regressing each of the control variables on the treatment variable, controlling for group level fixed effects.)</t>
  </si>
  <si>
    <t>Weekly discount rate calculated from series of hypothetical questions about preferences between different sums of money at time of survey versus a week from time of survey. Financial control is a dummy for whether client answered "yes" to the following question: "If a close relative like your parents or siblings fell sick and needed money would you be able to lend money to that relative, if you had the extra money?" HH monthly income is the sum of all employment income of household members and rental income.</t>
  </si>
  <si>
    <t xml:space="preserve">Differences reported in column (3) are the coefficient on the dummy for 5-week repayment schedule, in a regression of the client-level variable on stratification of group formation fixed effects and standard errors adjusted for within group correlation.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</si>
</sst>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2"/>
      <color theme="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Arial"/>
      <family val="0"/>
    </font>
    <font>
      <b/>
      <sz val="10"/>
      <color indexed="8"/>
      <name val="Arial"/>
      <family val="0"/>
    </font>
    <font>
      <u val="single"/>
      <sz val="12"/>
      <color indexed="12"/>
      <name val="Calibri"/>
      <family val="2"/>
    </font>
    <font>
      <u val="single"/>
      <sz val="12"/>
      <color indexed="20"/>
      <name val="Calibri"/>
      <family val="2"/>
    </font>
    <font>
      <sz val="11"/>
      <color indexed="8"/>
      <name val="Arial"/>
      <family val="0"/>
    </font>
    <font>
      <sz val="9"/>
      <color indexed="8"/>
      <name val="Arial"/>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Arial"/>
      <family val="0"/>
    </font>
    <font>
      <b/>
      <sz val="10"/>
      <color theme="1"/>
      <name val="Arial"/>
      <family val="0"/>
    </font>
    <font>
      <sz val="11"/>
      <color theme="1"/>
      <name val="Arial"/>
      <family val="0"/>
    </font>
    <font>
      <sz val="9"/>
      <color theme="1"/>
      <name val="Arial"/>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Font="1" applyAlignment="1">
      <alignment/>
    </xf>
    <xf numFmtId="0" fontId="40" fillId="0" borderId="10" xfId="0" applyFont="1" applyBorder="1" applyAlignment="1">
      <alignment horizontal="center" vertical="center"/>
    </xf>
    <xf numFmtId="0" fontId="40" fillId="0" borderId="0" xfId="0" applyFont="1" applyAlignment="1">
      <alignment horizontal="center" vertical="center"/>
    </xf>
    <xf numFmtId="0" fontId="40" fillId="0" borderId="0" xfId="0" applyFont="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1"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11" xfId="0" applyFont="1" applyBorder="1" applyAlignment="1">
      <alignment horizontal="center" vertical="center"/>
    </xf>
    <xf numFmtId="0" fontId="41" fillId="0" borderId="10" xfId="0" applyFont="1" applyBorder="1" applyAlignment="1">
      <alignment vertical="center"/>
    </xf>
    <xf numFmtId="0" fontId="40" fillId="0" borderId="12" xfId="0" applyFont="1" applyBorder="1" applyAlignment="1">
      <alignment vertical="center"/>
    </xf>
    <xf numFmtId="0" fontId="41" fillId="0" borderId="0" xfId="0" applyFont="1" applyAlignment="1">
      <alignment/>
    </xf>
    <xf numFmtId="3" fontId="40" fillId="0" borderId="0" xfId="0" applyNumberFormat="1" applyFont="1" applyAlignment="1">
      <alignment horizontal="center" vertical="center"/>
    </xf>
    <xf numFmtId="0" fontId="40" fillId="0" borderId="0" xfId="0" applyFont="1" applyAlignment="1">
      <alignment horizontal="center"/>
    </xf>
    <xf numFmtId="0" fontId="42" fillId="0" borderId="0" xfId="0" applyFont="1" applyAlignment="1">
      <alignment horizontal="center"/>
    </xf>
    <xf numFmtId="0" fontId="40" fillId="0" borderId="0" xfId="0" applyFont="1" applyAlignment="1">
      <alignment vertical="center" wrapText="1"/>
    </xf>
    <xf numFmtId="0" fontId="4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5"/>
  <sheetViews>
    <sheetView tabSelected="1" workbookViewId="0" topLeftCell="A1">
      <selection activeCell="I15" sqref="I15"/>
    </sheetView>
  </sheetViews>
  <sheetFormatPr defaultColWidth="11.00390625" defaultRowHeight="15.75"/>
  <cols>
    <col min="1" max="1" width="15.125" style="0" bestFit="1" customWidth="1"/>
    <col min="2" max="2" width="32.375" style="0" bestFit="1" customWidth="1"/>
  </cols>
  <sheetData>
    <row r="1" spans="1:6" ht="15.75" thickBot="1">
      <c r="A1" s="14" t="s">
        <v>23</v>
      </c>
      <c r="B1" s="1"/>
      <c r="C1" s="13"/>
      <c r="D1" s="13"/>
      <c r="E1" s="13"/>
      <c r="F1" s="13"/>
    </row>
    <row r="2" spans="1:6" ht="15" customHeight="1">
      <c r="A2" s="9"/>
      <c r="B2" s="1" t="s">
        <v>19</v>
      </c>
      <c r="C2" s="4" t="s">
        <v>21</v>
      </c>
      <c r="D2" s="4" t="s">
        <v>0</v>
      </c>
      <c r="E2" s="4" t="s">
        <v>1</v>
      </c>
      <c r="F2" s="4" t="s">
        <v>17</v>
      </c>
    </row>
    <row r="3" spans="1:6" ht="24.75" thickBot="1">
      <c r="A3" s="10"/>
      <c r="B3" s="11" t="s">
        <v>20</v>
      </c>
      <c r="C3" s="5" t="s">
        <v>22</v>
      </c>
      <c r="D3" s="5"/>
      <c r="E3" s="5" t="s">
        <v>2</v>
      </c>
      <c r="F3" s="5" t="s">
        <v>18</v>
      </c>
    </row>
    <row r="4" spans="1:6" ht="15">
      <c r="A4" s="12" t="s">
        <v>3</v>
      </c>
      <c r="B4" s="12"/>
      <c r="C4" s="3" t="str">
        <f>"(1)"</f>
        <v>(1)</v>
      </c>
      <c r="D4" s="3" t="str">
        <f>"(2)"</f>
        <v>(2)</v>
      </c>
      <c r="E4" s="3" t="str">
        <f>"(3)"</f>
        <v>(3)</v>
      </c>
      <c r="F4" s="3" t="str">
        <f>"(4)"</f>
        <v>(4)</v>
      </c>
    </row>
    <row r="5" spans="1:6" ht="15">
      <c r="A5" s="2"/>
      <c r="B5" s="2"/>
      <c r="C5" s="2"/>
      <c r="D5" s="2"/>
      <c r="E5" s="2"/>
      <c r="F5" s="7"/>
    </row>
    <row r="6" spans="1:6" ht="15">
      <c r="A6" s="2"/>
      <c r="B6" s="2" t="s">
        <v>4</v>
      </c>
      <c r="C6" s="2">
        <v>34.97</v>
      </c>
      <c r="D6" s="2">
        <v>33.4</v>
      </c>
      <c r="E6" s="2">
        <v>-1.543</v>
      </c>
      <c r="F6" s="2" t="s">
        <v>5</v>
      </c>
    </row>
    <row r="7" spans="1:6" ht="15">
      <c r="A7" s="2"/>
      <c r="B7" s="2"/>
      <c r="C7" s="2"/>
      <c r="D7" s="2"/>
      <c r="E7" s="2" t="str">
        <f>"(1.141)"</f>
        <v>(1.141)</v>
      </c>
      <c r="F7" s="2"/>
    </row>
    <row r="8" spans="1:6" ht="15">
      <c r="A8" s="2"/>
      <c r="B8" s="2" t="s">
        <v>6</v>
      </c>
      <c r="C8" s="2">
        <v>0.929</v>
      </c>
      <c r="D8" s="2">
        <v>0.87</v>
      </c>
      <c r="E8" s="2" t="s">
        <v>7</v>
      </c>
      <c r="F8" s="2" t="s">
        <v>5</v>
      </c>
    </row>
    <row r="9" spans="1:6" ht="15">
      <c r="A9" s="2"/>
      <c r="B9" s="2"/>
      <c r="C9" s="2"/>
      <c r="D9" s="2"/>
      <c r="E9" s="2" t="str">
        <f>"(0.0389)"</f>
        <v>(0.0389)</v>
      </c>
      <c r="F9" s="2"/>
    </row>
    <row r="10" spans="1:6" ht="15">
      <c r="A10" s="2"/>
      <c r="B10" s="2" t="s">
        <v>8</v>
      </c>
      <c r="C10" s="2">
        <v>4.247</v>
      </c>
      <c r="D10" s="2">
        <v>4.06</v>
      </c>
      <c r="E10" s="2">
        <v>-0.184</v>
      </c>
      <c r="F10" s="2" t="s">
        <v>9</v>
      </c>
    </row>
    <row r="11" spans="1:6" ht="15">
      <c r="A11" s="2"/>
      <c r="B11" s="2"/>
      <c r="C11" s="2"/>
      <c r="D11" s="2"/>
      <c r="E11" s="2" t="str">
        <f>"(0.257)"</f>
        <v>(0.257)</v>
      </c>
      <c r="F11" s="2"/>
    </row>
    <row r="12" spans="1:6" ht="15">
      <c r="A12" s="2"/>
      <c r="B12" s="2" t="s">
        <v>10</v>
      </c>
      <c r="C12" s="2">
        <v>0</v>
      </c>
      <c r="D12" s="2">
        <v>0.0125</v>
      </c>
      <c r="E12" s="2">
        <v>0.0104</v>
      </c>
      <c r="F12" s="2" t="s">
        <v>11</v>
      </c>
    </row>
    <row r="13" spans="1:6" ht="15">
      <c r="A13" s="2"/>
      <c r="B13" s="2"/>
      <c r="C13" s="2"/>
      <c r="D13" s="2"/>
      <c r="E13" s="2" t="str">
        <f>"(0.0103)"</f>
        <v>(0.0103)</v>
      </c>
      <c r="F13" s="2"/>
    </row>
    <row r="14" spans="1:6" ht="15">
      <c r="A14" s="2"/>
      <c r="B14" s="2" t="s">
        <v>12</v>
      </c>
      <c r="C14" s="2">
        <v>0.866</v>
      </c>
      <c r="D14" s="2">
        <v>0.93</v>
      </c>
      <c r="E14" s="2">
        <v>0.0828</v>
      </c>
      <c r="F14" s="2" t="s">
        <v>9</v>
      </c>
    </row>
    <row r="15" spans="1:6" ht="15">
      <c r="A15" s="2"/>
      <c r="B15" s="2"/>
      <c r="C15" s="2"/>
      <c r="D15" s="2"/>
      <c r="E15" s="2" t="str">
        <f>"(0.0541)"</f>
        <v>(0.0541)</v>
      </c>
      <c r="F15" s="2"/>
    </row>
    <row r="16" spans="1:6" ht="15">
      <c r="A16" s="2"/>
      <c r="B16" s="2" t="s">
        <v>13</v>
      </c>
      <c r="C16" s="2">
        <v>0.465</v>
      </c>
      <c r="D16" s="2">
        <v>0.475</v>
      </c>
      <c r="E16" s="2">
        <v>0.00868</v>
      </c>
      <c r="F16" s="2" t="s">
        <v>14</v>
      </c>
    </row>
    <row r="17" spans="1:6" ht="15">
      <c r="A17" s="2"/>
      <c r="B17" s="2"/>
      <c r="C17" s="2"/>
      <c r="D17" s="2"/>
      <c r="E17" s="2" t="str">
        <f>"(0.0861)"</f>
        <v>(0.0861)</v>
      </c>
      <c r="F17" s="2"/>
    </row>
    <row r="18" spans="1:6" ht="15">
      <c r="A18" s="2"/>
      <c r="B18" s="2" t="s">
        <v>15</v>
      </c>
      <c r="C18" s="2">
        <v>8570</v>
      </c>
      <c r="D18" s="2">
        <v>8500</v>
      </c>
      <c r="E18" s="2">
        <v>48.79</v>
      </c>
      <c r="F18" s="2" t="s">
        <v>16</v>
      </c>
    </row>
    <row r="19" ht="15">
      <c r="E19" s="16" t="str">
        <f>"(330.85)"</f>
        <v>(330.85)</v>
      </c>
    </row>
    <row r="20" ht="15">
      <c r="A20" s="6" t="s">
        <v>24</v>
      </c>
    </row>
    <row r="22" spans="1:6" ht="15">
      <c r="A22" s="8" t="s">
        <v>25</v>
      </c>
      <c r="B22" s="8"/>
      <c r="C22" s="2"/>
      <c r="D22" s="2"/>
      <c r="E22" s="2"/>
      <c r="F22" s="2"/>
    </row>
    <row r="23" spans="1:6" ht="15">
      <c r="A23" s="2"/>
      <c r="B23" s="2" t="s">
        <v>26</v>
      </c>
      <c r="C23" s="2">
        <v>25</v>
      </c>
      <c r="D23" s="2">
        <v>24.99</v>
      </c>
      <c r="E23" s="2">
        <v>-0.00748</v>
      </c>
      <c r="F23" s="2" t="s">
        <v>16</v>
      </c>
    </row>
    <row r="24" spans="1:6" ht="15">
      <c r="A24" s="2"/>
      <c r="B24" s="2"/>
      <c r="C24" s="2"/>
      <c r="D24" s="2"/>
      <c r="E24" s="2" t="str">
        <f>"(0.00727)"</f>
        <v>(0.00727)</v>
      </c>
      <c r="F24" s="2"/>
    </row>
    <row r="25" spans="1:6" ht="15">
      <c r="A25" s="2"/>
      <c r="B25" s="2" t="s">
        <v>27</v>
      </c>
      <c r="C25" s="2">
        <v>12.23</v>
      </c>
      <c r="D25" s="2">
        <v>12.7</v>
      </c>
      <c r="E25" s="2">
        <v>0.61</v>
      </c>
      <c r="F25" s="2" t="s">
        <v>28</v>
      </c>
    </row>
    <row r="26" spans="1:6" ht="15">
      <c r="A26" s="2"/>
      <c r="B26" s="2"/>
      <c r="C26" s="2"/>
      <c r="D26" s="2"/>
      <c r="E26" s="2" t="str">
        <f>"(1.391)"</f>
        <v>(1.391)</v>
      </c>
      <c r="F26" s="2"/>
    </row>
    <row r="27" spans="1:6" ht="15">
      <c r="A27" s="2"/>
      <c r="B27" s="2" t="s">
        <v>29</v>
      </c>
      <c r="C27" s="2">
        <v>13564</v>
      </c>
      <c r="D27" s="2">
        <v>17512</v>
      </c>
      <c r="E27" s="15">
        <v>3745</v>
      </c>
      <c r="F27" s="2" t="s">
        <v>16</v>
      </c>
    </row>
    <row r="28" spans="1:6" ht="15">
      <c r="A28" s="2"/>
      <c r="B28" s="2"/>
      <c r="C28" s="2"/>
      <c r="D28" s="2"/>
      <c r="E28" s="15" t="str">
        <f>"(2564)"</f>
        <v>(2564)</v>
      </c>
      <c r="F28" s="2"/>
    </row>
    <row r="29" spans="1:6" ht="15">
      <c r="A29" s="2"/>
      <c r="B29" s="2" t="s">
        <v>30</v>
      </c>
      <c r="C29" s="2">
        <v>0.26</v>
      </c>
      <c r="D29" s="2">
        <v>0.46</v>
      </c>
      <c r="E29" s="2">
        <v>0.139</v>
      </c>
      <c r="F29" s="2" t="s">
        <v>16</v>
      </c>
    </row>
    <row r="30" spans="1:6" ht="15">
      <c r="A30" s="2"/>
      <c r="B30" s="2"/>
      <c r="C30" s="2"/>
      <c r="D30" s="2"/>
      <c r="E30" s="2" t="str">
        <f>"(0.0977)"</f>
        <v>(0.0977)</v>
      </c>
      <c r="F30" s="2"/>
    </row>
    <row r="31" spans="1:6" ht="15">
      <c r="A31" s="2"/>
      <c r="B31" s="2" t="s">
        <v>31</v>
      </c>
      <c r="C31" s="2">
        <v>0.1</v>
      </c>
      <c r="D31" s="2">
        <v>0.14</v>
      </c>
      <c r="E31" s="2">
        <v>0.0274</v>
      </c>
      <c r="F31" s="2" t="s">
        <v>16</v>
      </c>
    </row>
    <row r="32" spans="1:6" ht="15">
      <c r="A32" s="2"/>
      <c r="B32" s="2"/>
      <c r="C32" s="2"/>
      <c r="D32" s="2"/>
      <c r="E32" s="2" t="str">
        <f>"(0.0513)"</f>
        <v>(0.0513)</v>
      </c>
      <c r="F32" s="2"/>
    </row>
    <row r="33" spans="1:6" ht="15">
      <c r="A33" s="2"/>
      <c r="B33" s="2" t="s">
        <v>32</v>
      </c>
      <c r="C33" s="2">
        <v>6.739</v>
      </c>
      <c r="D33" s="2">
        <v>6.857</v>
      </c>
      <c r="E33" s="2">
        <v>0.0829</v>
      </c>
      <c r="F33" s="2" t="s">
        <v>33</v>
      </c>
    </row>
    <row r="34" spans="1:6" ht="15">
      <c r="A34" s="2"/>
      <c r="B34" s="2"/>
      <c r="C34" s="2"/>
      <c r="D34" s="2"/>
      <c r="E34" s="2" t="str">
        <f>"(0.651)"</f>
        <v>(0.651)</v>
      </c>
      <c r="F34" s="2"/>
    </row>
    <row r="35" spans="1:6" ht="15">
      <c r="A35" s="2"/>
      <c r="B35" s="2" t="s">
        <v>34</v>
      </c>
      <c r="C35" s="2">
        <v>342.6</v>
      </c>
      <c r="D35" s="2">
        <v>349.4</v>
      </c>
      <c r="E35" s="2">
        <v>-39.65</v>
      </c>
      <c r="F35" s="2" t="s">
        <v>35</v>
      </c>
    </row>
    <row r="36" spans="1:6" ht="15">
      <c r="A36" s="2"/>
      <c r="B36" s="2"/>
      <c r="C36" s="2"/>
      <c r="D36" s="2"/>
      <c r="E36" s="2" t="str">
        <f>"(77.04)"</f>
        <v>(77.04)</v>
      </c>
      <c r="F36" s="2"/>
    </row>
    <row r="37" spans="1:6" ht="15">
      <c r="A37" s="2"/>
      <c r="B37" s="2" t="s">
        <v>36</v>
      </c>
      <c r="C37" s="2">
        <v>5692</v>
      </c>
      <c r="D37" s="2">
        <v>5958</v>
      </c>
      <c r="E37" s="2">
        <v>320.3</v>
      </c>
      <c r="F37" s="2" t="s">
        <v>16</v>
      </c>
    </row>
    <row r="38" spans="1:6" ht="15">
      <c r="A38" s="2"/>
      <c r="B38" s="2"/>
      <c r="C38" s="2"/>
      <c r="D38" s="2"/>
      <c r="E38" s="15" t="str">
        <f>"(1134)"</f>
        <v>(1134)</v>
      </c>
      <c r="F38" s="2"/>
    </row>
    <row r="39" spans="1:6" ht="15">
      <c r="A39" s="2"/>
      <c r="B39" s="2" t="s">
        <v>37</v>
      </c>
      <c r="C39" s="2">
        <v>3797</v>
      </c>
      <c r="D39" s="2">
        <v>4671</v>
      </c>
      <c r="E39" s="2">
        <v>702.6</v>
      </c>
      <c r="F39" s="2" t="s">
        <v>16</v>
      </c>
    </row>
    <row r="40" spans="1:6" ht="15">
      <c r="A40" s="2"/>
      <c r="B40" s="2"/>
      <c r="C40" s="2"/>
      <c r="D40" s="2"/>
      <c r="E40" s="15" t="str">
        <f>"(1146)"</f>
        <v>(1146)</v>
      </c>
      <c r="F40" s="2"/>
    </row>
    <row r="41" spans="1:6" ht="15">
      <c r="A41" s="2"/>
      <c r="B41" s="2" t="s">
        <v>38</v>
      </c>
      <c r="C41" s="2">
        <v>0.793</v>
      </c>
      <c r="D41" s="2">
        <v>0.873</v>
      </c>
      <c r="E41" s="2">
        <v>0.0444</v>
      </c>
      <c r="F41" s="2" t="s">
        <v>39</v>
      </c>
    </row>
    <row r="42" spans="1:6" ht="15">
      <c r="A42" s="2"/>
      <c r="B42" s="2"/>
      <c r="C42" s="2"/>
      <c r="D42" s="2"/>
      <c r="E42" s="2" t="str">
        <f>"(0.0635)"</f>
        <v>(0.0635)</v>
      </c>
      <c r="F42" s="2"/>
    </row>
    <row r="43" spans="1:6" ht="15">
      <c r="A43" s="2"/>
      <c r="B43" s="2" t="s">
        <v>40</v>
      </c>
      <c r="C43" s="2">
        <v>712.1</v>
      </c>
      <c r="D43" s="2">
        <v>1124</v>
      </c>
      <c r="E43" s="2">
        <v>337.3</v>
      </c>
      <c r="F43" s="2" t="s">
        <v>41</v>
      </c>
    </row>
    <row r="44" spans="1:6" ht="15">
      <c r="A44" s="2"/>
      <c r="B44" s="2"/>
      <c r="C44" s="2"/>
      <c r="D44" s="2"/>
      <c r="E44" s="2" t="str">
        <f>"(293.1)"</f>
        <v>(293.1)</v>
      </c>
      <c r="F44" s="2"/>
    </row>
    <row r="45" spans="1:6" ht="15">
      <c r="A45" s="2"/>
      <c r="B45" s="2" t="s">
        <v>42</v>
      </c>
      <c r="C45" s="2">
        <v>1458</v>
      </c>
      <c r="D45" s="2">
        <v>1417</v>
      </c>
      <c r="E45" s="2">
        <v>-60.88</v>
      </c>
      <c r="F45" s="2" t="s">
        <v>41</v>
      </c>
    </row>
    <row r="46" spans="1:6" ht="15">
      <c r="A46" s="2"/>
      <c r="B46" s="2"/>
      <c r="C46" s="2"/>
      <c r="D46" s="2"/>
      <c r="E46" s="2" t="str">
        <f>"(276.6)"</f>
        <v>(276.6)</v>
      </c>
      <c r="F46" s="2"/>
    </row>
    <row r="47" spans="1:6" ht="15">
      <c r="A47" s="2"/>
      <c r="B47" s="2" t="s">
        <v>43</v>
      </c>
      <c r="C47" s="2">
        <v>0.755</v>
      </c>
      <c r="D47" s="2">
        <v>0.77</v>
      </c>
      <c r="E47" s="2">
        <v>-0.0146</v>
      </c>
      <c r="F47" s="2" t="s">
        <v>44</v>
      </c>
    </row>
    <row r="48" spans="1:6" ht="15">
      <c r="A48" s="2"/>
      <c r="B48" s="2"/>
      <c r="C48" s="2"/>
      <c r="D48" s="2"/>
      <c r="E48" s="2" t="str">
        <f>"(0.0682)"</f>
        <v>(0.0682)</v>
      </c>
      <c r="F48" s="2"/>
    </row>
    <row r="49" spans="1:6" ht="15">
      <c r="A49" s="2"/>
      <c r="B49" s="3" t="s">
        <v>45</v>
      </c>
      <c r="C49" s="2">
        <v>8548</v>
      </c>
      <c r="D49" s="2">
        <v>7303</v>
      </c>
      <c r="E49" s="15">
        <v>-1324</v>
      </c>
      <c r="F49" s="2" t="s">
        <v>16</v>
      </c>
    </row>
    <row r="50" ht="15">
      <c r="E50" s="17" t="str">
        <f>"(1,109)"</f>
        <v>(1,109)</v>
      </c>
    </row>
    <row r="52" spans="1:6" ht="15">
      <c r="A52" s="6" t="s">
        <v>46</v>
      </c>
      <c r="B52" s="6"/>
      <c r="C52" s="7"/>
      <c r="D52" s="7"/>
      <c r="E52" s="7"/>
      <c r="F52" s="7"/>
    </row>
    <row r="53" spans="2:6" ht="48.75" customHeight="1">
      <c r="B53" s="19" t="s">
        <v>47</v>
      </c>
      <c r="C53" s="19"/>
      <c r="D53" s="19"/>
      <c r="E53" s="19"/>
      <c r="F53" s="19"/>
    </row>
    <row r="54" spans="1:6" ht="72" customHeight="1">
      <c r="A54" s="2" t="str">
        <f>"(1)"</f>
        <v>(1)</v>
      </c>
      <c r="B54" s="18" t="s">
        <v>48</v>
      </c>
      <c r="C54" s="18"/>
      <c r="D54" s="18"/>
      <c r="E54" s="18"/>
      <c r="F54" s="18"/>
    </row>
    <row r="55" spans="1:6" ht="36" customHeight="1">
      <c r="A55" s="3" t="str">
        <f>"(2)"</f>
        <v>(2)</v>
      </c>
      <c r="B55" s="18" t="s">
        <v>49</v>
      </c>
      <c r="C55" s="18"/>
      <c r="D55" s="18"/>
      <c r="E55" s="18"/>
      <c r="F55" s="18"/>
    </row>
  </sheetData>
  <sheetProtection/>
  <mergeCells count="4">
    <mergeCell ref="A22:B22"/>
    <mergeCell ref="B54:F54"/>
    <mergeCell ref="B55:F55"/>
    <mergeCell ref="B53:F5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Tufts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Papp</dc:creator>
  <cp:keywords/>
  <dc:description/>
  <cp:lastModifiedBy>John Papp</cp:lastModifiedBy>
  <dcterms:created xsi:type="dcterms:W3CDTF">2012-09-03T20:39:34Z</dcterms:created>
  <dcterms:modified xsi:type="dcterms:W3CDTF">2012-09-03T23:05:24Z</dcterms:modified>
  <cp:category/>
  <cp:version/>
  <cp:contentType/>
  <cp:contentStatus/>
</cp:coreProperties>
</file>