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Verification Set" sheetId="1" r:id="rId1"/>
  </sheets>
  <definedNames>
    <definedName name="_xlnm.Print_Area" localSheetId="0">'Verification Set'!$A$1:$T$32</definedName>
  </definedNames>
  <calcPr fullCalcOnLoad="1"/>
</workbook>
</file>

<file path=xl/sharedStrings.xml><?xml version="1.0" encoding="utf-8"?>
<sst xmlns="http://schemas.openxmlformats.org/spreadsheetml/2006/main" count="65" uniqueCount="46">
  <si>
    <t>Epithelial Mean</t>
  </si>
  <si>
    <t>Epithelial SD</t>
  </si>
  <si>
    <t>Epithelial SEM</t>
  </si>
  <si>
    <t>Spheroids Mean</t>
  </si>
  <si>
    <t>Spheroids SD</t>
  </si>
  <si>
    <t>Spheroids SEM</t>
  </si>
  <si>
    <t>Fibroblasts Mean</t>
  </si>
  <si>
    <t>Fibroblasts SD</t>
  </si>
  <si>
    <t>Fibroblasts SEM</t>
  </si>
  <si>
    <t>AMPKa1 Ser485</t>
  </si>
  <si>
    <t>Atg5</t>
  </si>
  <si>
    <t>Beclin-1</t>
  </si>
  <si>
    <t>Nanog</t>
  </si>
  <si>
    <t>LC3B</t>
  </si>
  <si>
    <t>N-Cadherin</t>
  </si>
  <si>
    <t>TLR3</t>
  </si>
  <si>
    <t>SUPT3H</t>
  </si>
  <si>
    <t>LAMP2</t>
  </si>
  <si>
    <t>Fibronectin</t>
  </si>
  <si>
    <t>CD44</t>
  </si>
  <si>
    <t>CD133</t>
  </si>
  <si>
    <t>AKT Ser473</t>
  </si>
  <si>
    <t>AKT Thr308</t>
  </si>
  <si>
    <t>BetaCatenin Ser33</t>
  </si>
  <si>
    <t>EGFR</t>
  </si>
  <si>
    <t>Her2</t>
  </si>
  <si>
    <t>IRS-1 Ser612</t>
  </si>
  <si>
    <t>MEK1/2 Ser217</t>
  </si>
  <si>
    <t>Met Y1234/1235</t>
  </si>
  <si>
    <t>MMP-9</t>
  </si>
  <si>
    <t>MMP-14</t>
  </si>
  <si>
    <t>mTOR Ser2448</t>
  </si>
  <si>
    <t>PTEN Ser380</t>
  </si>
  <si>
    <t>PTEN</t>
  </si>
  <si>
    <t>Protein</t>
  </si>
  <si>
    <t>ND</t>
  </si>
  <si>
    <t>N/A</t>
  </si>
  <si>
    <t>Epithelial Cells (n=6)</t>
  </si>
  <si>
    <t>Spheroids (n=2)</t>
  </si>
  <si>
    <t>Fibroblasts (n=2)</t>
  </si>
  <si>
    <t>Integrin alpha5beta1</t>
  </si>
  <si>
    <t>Laminin5, gamma-2 chain</t>
  </si>
  <si>
    <t>p53 Ser15</t>
  </si>
  <si>
    <t>p38 Thr180/Tyr182</t>
  </si>
  <si>
    <t>FOXO1/O3a Thr24/Thr32</t>
  </si>
  <si>
    <t>Table S2. Verification of DCIS progenitor cell phenotype: Reverse Phase Protein Microarray analysis of DCIS cultured epithelial cells, spheroids and stromal fibroblasts.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</si>
</sst>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0" fontId="1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00390625" style="14" customWidth="1"/>
    <col min="2" max="2" width="5.57421875" style="2" bestFit="1" customWidth="1"/>
    <col min="3" max="5" width="6.57421875" style="2" bestFit="1" customWidth="1"/>
    <col min="6" max="6" width="5.57421875" style="2" bestFit="1" customWidth="1"/>
    <col min="7" max="7" width="6.57421875" style="2" bestFit="1" customWidth="1"/>
    <col min="8" max="10" width="9.57421875" style="0" bestFit="1" customWidth="1"/>
    <col min="11" max="11" width="6.57421875" style="2" bestFit="1" customWidth="1"/>
    <col min="12" max="12" width="7.57421875" style="2" bestFit="1" customWidth="1"/>
    <col min="13" max="15" width="10.140625" style="0" bestFit="1" customWidth="1"/>
    <col min="16" max="17" width="6.57421875" style="2" bestFit="1" customWidth="1"/>
    <col min="18" max="20" width="10.8515625" style="0" bestFit="1" customWidth="1"/>
  </cols>
  <sheetData>
    <row r="1" spans="1:20" ht="13.5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" customFormat="1" ht="26.25" thickTop="1">
      <c r="A2" s="11" t="s">
        <v>34</v>
      </c>
      <c r="B2" s="15" t="s">
        <v>37</v>
      </c>
      <c r="C2" s="15"/>
      <c r="D2" s="15"/>
      <c r="E2" s="15"/>
      <c r="F2" s="15"/>
      <c r="G2" s="15"/>
      <c r="H2" s="3" t="s">
        <v>0</v>
      </c>
      <c r="I2" s="3" t="s">
        <v>1</v>
      </c>
      <c r="J2" s="3" t="s">
        <v>2</v>
      </c>
      <c r="K2" s="15" t="s">
        <v>38</v>
      </c>
      <c r="L2" s="15"/>
      <c r="M2" s="3" t="s">
        <v>3</v>
      </c>
      <c r="N2" s="3" t="s">
        <v>4</v>
      </c>
      <c r="O2" s="3" t="s">
        <v>5</v>
      </c>
      <c r="P2" s="15" t="s">
        <v>39</v>
      </c>
      <c r="Q2" s="15"/>
      <c r="R2" s="3" t="s">
        <v>6</v>
      </c>
      <c r="S2" s="3" t="s">
        <v>7</v>
      </c>
      <c r="T2" s="4" t="s">
        <v>8</v>
      </c>
    </row>
    <row r="3" spans="1:20" ht="12.75">
      <c r="A3" s="12" t="s">
        <v>9</v>
      </c>
      <c r="B3" s="5">
        <v>31.64321264464256</v>
      </c>
      <c r="C3" s="5">
        <v>24.58562960266842</v>
      </c>
      <c r="D3" s="5">
        <v>14.217480590623968</v>
      </c>
      <c r="E3" s="5">
        <v>16.480492833095774</v>
      </c>
      <c r="F3" s="5">
        <v>27.567107921526418</v>
      </c>
      <c r="G3" s="5">
        <v>20.198240467645544</v>
      </c>
      <c r="H3" s="6">
        <f>AVERAGE(B3:G3)</f>
        <v>22.448694010033776</v>
      </c>
      <c r="I3" s="6">
        <f>STDEV(B3:G3)</f>
        <v>6.689404583508512</v>
      </c>
      <c r="J3" s="6">
        <f>I3/SQRT(6)</f>
        <v>2.73093798543848</v>
      </c>
      <c r="K3" s="5">
        <v>82.63743786907835</v>
      </c>
      <c r="L3" s="5">
        <v>47.65760422270347</v>
      </c>
      <c r="M3" s="6">
        <f>AVERAGE(K3:L3)</f>
        <v>65.14752104589091</v>
      </c>
      <c r="N3" s="6">
        <f>STDEV(K3:L3)</f>
        <v>24.734477576129056</v>
      </c>
      <c r="O3" s="6">
        <f>N3/SQRT(2)</f>
        <v>17.489916823187453</v>
      </c>
      <c r="P3" s="5">
        <v>12.64637797341989</v>
      </c>
      <c r="Q3" s="5">
        <v>12.794540463171359</v>
      </c>
      <c r="R3" s="6">
        <f>AVERAGE(P3:Q3)</f>
        <v>12.720459218295623</v>
      </c>
      <c r="S3" s="6">
        <f>STDEV(P3:Q3)</f>
        <v>0.10476670122074597</v>
      </c>
      <c r="T3" s="7">
        <f>S3/SQRT(2)</f>
        <v>0.07408124487573442</v>
      </c>
    </row>
    <row r="4" spans="1:20" ht="12.75">
      <c r="A4" s="12" t="s">
        <v>10</v>
      </c>
      <c r="B4" s="5">
        <v>71.13584796866688</v>
      </c>
      <c r="C4" s="5">
        <v>213.86055260500095</v>
      </c>
      <c r="D4" s="5">
        <v>51.85731958087217</v>
      </c>
      <c r="E4" s="5">
        <v>50.543219071959435</v>
      </c>
      <c r="F4" s="5">
        <v>54.16484407506588</v>
      </c>
      <c r="G4" s="5">
        <v>72.26698985151614</v>
      </c>
      <c r="H4" s="6">
        <f aca="true" t="shared" si="0" ref="H4:H32">AVERAGE(B4:G4)</f>
        <v>85.63812885884691</v>
      </c>
      <c r="I4" s="6">
        <f aca="true" t="shared" si="1" ref="I4:I32">STDEV(B4:G4)</f>
        <v>63.5506992632103</v>
      </c>
      <c r="J4" s="6">
        <f aca="true" t="shared" si="2" ref="J4:J32">I4/SQRT(6)</f>
        <v>25.944464331988684</v>
      </c>
      <c r="K4" s="5">
        <v>278.06313597820014</v>
      </c>
      <c r="L4" s="5">
        <v>670.7335016161588</v>
      </c>
      <c r="M4" s="6">
        <f aca="true" t="shared" si="3" ref="M4:M32">AVERAGE(K4:L4)</f>
        <v>474.3983187971795</v>
      </c>
      <c r="N4" s="6">
        <f aca="true" t="shared" si="4" ref="N4:N32">STDEV(K4:L4)</f>
        <v>277.65987831360167</v>
      </c>
      <c r="O4" s="6">
        <f aca="true" t="shared" si="5" ref="O4:O32">N4/SQRT(2)</f>
        <v>196.33518281897932</v>
      </c>
      <c r="P4" s="5">
        <v>165.60762281779475</v>
      </c>
      <c r="Q4" s="5">
        <v>282.73011812843004</v>
      </c>
      <c r="R4" s="6">
        <f aca="true" t="shared" si="6" ref="R4:R32">AVERAGE(P4:Q4)</f>
        <v>224.1688704731124</v>
      </c>
      <c r="S4" s="6">
        <f aca="true" t="shared" si="7" ref="S4:S32">STDEV(P4:Q4)</f>
        <v>82.81811066363983</v>
      </c>
      <c r="T4" s="7">
        <f aca="true" t="shared" si="8" ref="T4:T32">S4/SQRT(2)</f>
        <v>58.56124765531764</v>
      </c>
    </row>
    <row r="5" spans="1:20" ht="12.75">
      <c r="A5" s="12" t="s">
        <v>11</v>
      </c>
      <c r="B5" s="5">
        <v>29.744204479322494</v>
      </c>
      <c r="C5" s="5">
        <v>16.489517620205966</v>
      </c>
      <c r="D5" s="5">
        <v>13.740568395009134</v>
      </c>
      <c r="E5" s="5">
        <v>14.201511322053816</v>
      </c>
      <c r="F5" s="5">
        <v>15.530238819758829</v>
      </c>
      <c r="G5" s="5">
        <v>17.841761983550345</v>
      </c>
      <c r="H5" s="6">
        <f t="shared" si="0"/>
        <v>17.924633769983433</v>
      </c>
      <c r="I5" s="6">
        <f t="shared" si="1"/>
        <v>5.981134488563209</v>
      </c>
      <c r="J5" s="6">
        <f t="shared" si="2"/>
        <v>2.441787929990382</v>
      </c>
      <c r="K5" s="5">
        <v>67.72352841092119</v>
      </c>
      <c r="L5" s="5">
        <v>16.944609202219862</v>
      </c>
      <c r="M5" s="6">
        <f t="shared" si="3"/>
        <v>42.33406880657053</v>
      </c>
      <c r="N5" s="6">
        <f t="shared" si="4"/>
        <v>35.90611811379654</v>
      </c>
      <c r="O5" s="6">
        <f t="shared" si="5"/>
        <v>25.38945960435066</v>
      </c>
      <c r="P5" s="5">
        <v>5.264841476359525</v>
      </c>
      <c r="Q5" s="5">
        <v>0</v>
      </c>
      <c r="R5" s="6">
        <f t="shared" si="6"/>
        <v>2.6324207381797624</v>
      </c>
      <c r="S5" s="6">
        <f t="shared" si="7"/>
        <v>3.722805109806014</v>
      </c>
      <c r="T5" s="7">
        <f t="shared" si="8"/>
        <v>2.632420738179762</v>
      </c>
    </row>
    <row r="6" spans="1:20" ht="12.75">
      <c r="A6" s="12" t="s">
        <v>12</v>
      </c>
      <c r="B6" s="5">
        <v>34.101970994726635</v>
      </c>
      <c r="C6" s="5">
        <v>73.7825894277375</v>
      </c>
      <c r="D6" s="5">
        <v>38.02787631523612</v>
      </c>
      <c r="E6" s="5">
        <v>39.48687418025255</v>
      </c>
      <c r="F6" s="5">
        <v>43.99907023131997</v>
      </c>
      <c r="G6" s="5">
        <v>50.631129654940885</v>
      </c>
      <c r="H6" s="6">
        <f t="shared" si="0"/>
        <v>46.67158513403561</v>
      </c>
      <c r="I6" s="6">
        <f t="shared" si="1"/>
        <v>14.437145533491785</v>
      </c>
      <c r="J6" s="6">
        <f t="shared" si="2"/>
        <v>5.8939399832260175</v>
      </c>
      <c r="K6" s="5">
        <v>215.6733004658432</v>
      </c>
      <c r="L6" s="5">
        <v>232.2680018943313</v>
      </c>
      <c r="M6" s="6">
        <f t="shared" si="3"/>
        <v>223.97065118008726</v>
      </c>
      <c r="N6" s="6">
        <f t="shared" si="4"/>
        <v>11.734225911849439</v>
      </c>
      <c r="O6" s="6">
        <f t="shared" si="5"/>
        <v>8.297350714243636</v>
      </c>
      <c r="P6" s="5">
        <v>61.1158476637625</v>
      </c>
      <c r="Q6" s="5">
        <v>88.98425537123401</v>
      </c>
      <c r="R6" s="6">
        <f t="shared" si="6"/>
        <v>75.05005151749826</v>
      </c>
      <c r="S6" s="6">
        <f t="shared" si="7"/>
        <v>19.705940070824532</v>
      </c>
      <c r="T6" s="7">
        <f t="shared" si="8"/>
        <v>13.93420385373574</v>
      </c>
    </row>
    <row r="7" spans="1:20" ht="12.75">
      <c r="A7" s="12" t="s">
        <v>13</v>
      </c>
      <c r="B7" s="5">
        <v>60.41097944567224</v>
      </c>
      <c r="C7" s="5">
        <v>135.61022301191815</v>
      </c>
      <c r="D7" s="5">
        <v>69.50538519726153</v>
      </c>
      <c r="E7" s="5">
        <v>64.3249282394976</v>
      </c>
      <c r="F7" s="5">
        <v>55.574008678104434</v>
      </c>
      <c r="G7" s="5">
        <v>90.6845763827276</v>
      </c>
      <c r="H7" s="6">
        <f t="shared" si="0"/>
        <v>79.35168349253026</v>
      </c>
      <c r="I7" s="6">
        <f t="shared" si="1"/>
        <v>30.134162616672874</v>
      </c>
      <c r="J7" s="6">
        <f t="shared" si="2"/>
        <v>12.302220372816752</v>
      </c>
      <c r="K7" s="5">
        <v>320.02641593941013</v>
      </c>
      <c r="L7" s="5">
        <v>449.5326243384784</v>
      </c>
      <c r="M7" s="6">
        <f t="shared" si="3"/>
        <v>384.77952013894424</v>
      </c>
      <c r="N7" s="6">
        <f t="shared" si="4"/>
        <v>91.57471816473972</v>
      </c>
      <c r="O7" s="6">
        <f t="shared" si="5"/>
        <v>64.75310419953436</v>
      </c>
      <c r="P7" s="5">
        <v>278.0953661717876</v>
      </c>
      <c r="Q7" s="5">
        <v>257.3348787366328</v>
      </c>
      <c r="R7" s="6">
        <f t="shared" si="6"/>
        <v>267.7151224542102</v>
      </c>
      <c r="S7" s="6">
        <f t="shared" si="7"/>
        <v>14.679881446136433</v>
      </c>
      <c r="T7" s="7">
        <f t="shared" si="8"/>
        <v>10.380243717577653</v>
      </c>
    </row>
    <row r="8" spans="1:20" ht="12.75">
      <c r="A8" s="12" t="s">
        <v>14</v>
      </c>
      <c r="B8" s="5">
        <v>14.898906411222226</v>
      </c>
      <c r="C8" s="5">
        <v>23.14681166446938</v>
      </c>
      <c r="D8" s="5">
        <v>26.382837824183685</v>
      </c>
      <c r="E8" s="5">
        <v>27.212851524998204</v>
      </c>
      <c r="F8" s="5">
        <v>27.77716530797155</v>
      </c>
      <c r="G8" s="5">
        <v>33.38038563705782</v>
      </c>
      <c r="H8" s="6">
        <f t="shared" si="0"/>
        <v>25.46649306165048</v>
      </c>
      <c r="I8" s="6">
        <f t="shared" si="1"/>
        <v>6.146757957331196</v>
      </c>
      <c r="J8" s="6">
        <f t="shared" si="2"/>
        <v>2.5094034279756077</v>
      </c>
      <c r="K8" s="5">
        <v>137.34539984034765</v>
      </c>
      <c r="L8" s="5">
        <v>166.9204702723331</v>
      </c>
      <c r="M8" s="6">
        <f t="shared" si="3"/>
        <v>152.1329350563404</v>
      </c>
      <c r="N8" s="6">
        <f t="shared" si="4"/>
        <v>20.912732856526553</v>
      </c>
      <c r="O8" s="6">
        <f t="shared" si="5"/>
        <v>14.787535215992643</v>
      </c>
      <c r="P8" s="5">
        <v>15.575177794809058</v>
      </c>
      <c r="Q8" s="5">
        <v>40.25609064589698</v>
      </c>
      <c r="R8" s="6">
        <f t="shared" si="6"/>
        <v>27.91563422035302</v>
      </c>
      <c r="S8" s="6">
        <f t="shared" si="7"/>
        <v>17.45204084287847</v>
      </c>
      <c r="T8" s="7">
        <f t="shared" si="8"/>
        <v>12.340456425543957</v>
      </c>
    </row>
    <row r="9" spans="1:20" ht="12.75">
      <c r="A9" s="12" t="s">
        <v>42</v>
      </c>
      <c r="B9" s="5">
        <v>18.275553667253387</v>
      </c>
      <c r="C9" s="5">
        <v>45.79072471579977</v>
      </c>
      <c r="D9" s="5">
        <v>21.880517983882637</v>
      </c>
      <c r="E9" s="5">
        <v>22.374791749492896</v>
      </c>
      <c r="F9" s="5">
        <v>29.829107094099466</v>
      </c>
      <c r="G9" s="5">
        <v>29.081827313249516</v>
      </c>
      <c r="H9" s="6">
        <f t="shared" si="0"/>
        <v>27.87208708729628</v>
      </c>
      <c r="I9" s="6">
        <f t="shared" si="1"/>
        <v>9.844628822022232</v>
      </c>
      <c r="J9" s="6">
        <f t="shared" si="2"/>
        <v>4.01905288684185</v>
      </c>
      <c r="K9" s="5">
        <v>106.84971764938489</v>
      </c>
      <c r="L9" s="5">
        <v>269.2474631134162</v>
      </c>
      <c r="M9" s="6">
        <f t="shared" si="3"/>
        <v>188.04859038140054</v>
      </c>
      <c r="N9" s="6">
        <f t="shared" si="4"/>
        <v>114.83254706702344</v>
      </c>
      <c r="O9" s="6">
        <f t="shared" si="5"/>
        <v>81.19887273201566</v>
      </c>
      <c r="P9" s="5">
        <v>47.23629768994048</v>
      </c>
      <c r="Q9" s="5">
        <v>85.41467350441015</v>
      </c>
      <c r="R9" s="6">
        <f t="shared" si="6"/>
        <v>66.32548559717532</v>
      </c>
      <c r="S9" s="6">
        <f t="shared" si="7"/>
        <v>26.996188433099945</v>
      </c>
      <c r="T9" s="7">
        <f t="shared" si="8"/>
        <v>19.089187907234805</v>
      </c>
    </row>
    <row r="10" spans="1:20" ht="12.75">
      <c r="A10" s="12" t="s">
        <v>15</v>
      </c>
      <c r="B10" s="5">
        <v>58.67320689642861</v>
      </c>
      <c r="C10" s="5">
        <v>62.319974104889084</v>
      </c>
      <c r="D10" s="5">
        <v>113.749887353252</v>
      </c>
      <c r="E10" s="5">
        <v>103.73303806943599</v>
      </c>
      <c r="F10" s="5">
        <v>97.27744329023523</v>
      </c>
      <c r="G10" s="5">
        <v>124.97624737895221</v>
      </c>
      <c r="H10" s="6">
        <f t="shared" si="0"/>
        <v>93.45496618219886</v>
      </c>
      <c r="I10" s="6">
        <f t="shared" si="1"/>
        <v>27.220887558094553</v>
      </c>
      <c r="J10" s="6">
        <f t="shared" si="2"/>
        <v>11.11288081050114</v>
      </c>
      <c r="K10" s="5">
        <v>590.8150810265902</v>
      </c>
      <c r="L10" s="5">
        <v>2796.4835326519255</v>
      </c>
      <c r="M10" s="6">
        <f t="shared" si="3"/>
        <v>1693.6493068392579</v>
      </c>
      <c r="N10" s="6">
        <f t="shared" si="4"/>
        <v>1559.6431191935073</v>
      </c>
      <c r="O10" s="6">
        <f t="shared" si="5"/>
        <v>1102.8342258126677</v>
      </c>
      <c r="P10" s="5">
        <v>4.486813742066637</v>
      </c>
      <c r="Q10" s="5" t="s">
        <v>36</v>
      </c>
      <c r="R10" s="6">
        <f t="shared" si="6"/>
        <v>4.486813742066637</v>
      </c>
      <c r="S10" s="6" t="s">
        <v>35</v>
      </c>
      <c r="T10" s="7" t="s">
        <v>35</v>
      </c>
    </row>
    <row r="11" spans="1:20" ht="12.75">
      <c r="A11" s="12" t="s">
        <v>16</v>
      </c>
      <c r="B11" s="5">
        <v>48.081158711400384</v>
      </c>
      <c r="C11" s="5" t="s">
        <v>36</v>
      </c>
      <c r="D11" s="5">
        <v>48.477534824912816</v>
      </c>
      <c r="E11" s="5">
        <v>46.84332959585183</v>
      </c>
      <c r="F11" s="5">
        <v>46.55415596326288</v>
      </c>
      <c r="G11" s="5">
        <v>60.580214053345486</v>
      </c>
      <c r="H11" s="6">
        <f t="shared" si="0"/>
        <v>50.107278629754674</v>
      </c>
      <c r="I11" s="6">
        <f t="shared" si="1"/>
        <v>5.910195579647318</v>
      </c>
      <c r="J11" s="6">
        <f t="shared" si="2"/>
        <v>2.4128272416980976</v>
      </c>
      <c r="K11" s="5">
        <v>206.467601132765</v>
      </c>
      <c r="L11" s="5">
        <v>117.42738779995494</v>
      </c>
      <c r="M11" s="6">
        <f t="shared" si="3"/>
        <v>161.94749446635996</v>
      </c>
      <c r="N11" s="6">
        <f t="shared" si="4"/>
        <v>62.960938645926895</v>
      </c>
      <c r="O11" s="6">
        <f t="shared" si="5"/>
        <v>44.52010666640507</v>
      </c>
      <c r="P11" s="5">
        <v>15.642940237181605</v>
      </c>
      <c r="Q11" s="5">
        <v>15.265520437042717</v>
      </c>
      <c r="R11" s="6">
        <f t="shared" si="6"/>
        <v>15.454230337112161</v>
      </c>
      <c r="S11" s="6">
        <f t="shared" si="7"/>
        <v>0.26687610003223344</v>
      </c>
      <c r="T11" s="7">
        <f t="shared" si="8"/>
        <v>0.18870990006941166</v>
      </c>
    </row>
    <row r="12" spans="1:20" ht="12.75">
      <c r="A12" s="12" t="s">
        <v>17</v>
      </c>
      <c r="B12" s="5">
        <v>83.99531663376023</v>
      </c>
      <c r="C12" s="5">
        <v>40.47486409929053</v>
      </c>
      <c r="D12" s="5">
        <v>51.988399433079636</v>
      </c>
      <c r="E12" s="5">
        <v>64.20940261936194</v>
      </c>
      <c r="F12" s="5">
        <v>50.8430893846338</v>
      </c>
      <c r="G12" s="5">
        <v>68.20568464299132</v>
      </c>
      <c r="H12" s="6">
        <f t="shared" si="0"/>
        <v>59.95279280218623</v>
      </c>
      <c r="I12" s="6">
        <f t="shared" si="1"/>
        <v>15.427766317339893</v>
      </c>
      <c r="J12" s="6">
        <f t="shared" si="2"/>
        <v>6.298359224729979</v>
      </c>
      <c r="K12" s="5">
        <v>612.5843907891224</v>
      </c>
      <c r="L12" s="5">
        <v>199.42204505014</v>
      </c>
      <c r="M12" s="6">
        <f t="shared" si="3"/>
        <v>406.0032179196312</v>
      </c>
      <c r="N12" s="6">
        <f t="shared" si="4"/>
        <v>292.14989640297534</v>
      </c>
      <c r="O12" s="6">
        <f t="shared" si="5"/>
        <v>206.5811728694912</v>
      </c>
      <c r="P12" s="5">
        <v>59.13467752780676</v>
      </c>
      <c r="Q12" s="5" t="s">
        <v>36</v>
      </c>
      <c r="R12" s="6">
        <f t="shared" si="6"/>
        <v>59.13467752780676</v>
      </c>
      <c r="S12" s="6" t="s">
        <v>35</v>
      </c>
      <c r="T12" s="7" t="s">
        <v>35</v>
      </c>
    </row>
    <row r="13" spans="1:20" ht="12.75">
      <c r="A13" s="12" t="s">
        <v>18</v>
      </c>
      <c r="B13" s="5">
        <v>91.03490165555702</v>
      </c>
      <c r="C13" s="5">
        <v>336.8462144376357</v>
      </c>
      <c r="D13" s="5">
        <v>106.83735038463745</v>
      </c>
      <c r="E13" s="5">
        <v>64.85607171162839</v>
      </c>
      <c r="F13" s="5">
        <v>82.29985474587048</v>
      </c>
      <c r="G13" s="5">
        <v>48.592081038667615</v>
      </c>
      <c r="H13" s="6">
        <f t="shared" si="0"/>
        <v>121.74441232899943</v>
      </c>
      <c r="I13" s="6">
        <f t="shared" si="1"/>
        <v>107.31029755464807</v>
      </c>
      <c r="J13" s="6">
        <f t="shared" si="2"/>
        <v>43.80924552585354</v>
      </c>
      <c r="K13" s="5">
        <v>173.12077289487894</v>
      </c>
      <c r="L13" s="5">
        <v>157.50950614048398</v>
      </c>
      <c r="M13" s="6">
        <f t="shared" si="3"/>
        <v>165.31513951768147</v>
      </c>
      <c r="N13" s="6">
        <f t="shared" si="4"/>
        <v>11.038832584944334</v>
      </c>
      <c r="O13" s="6">
        <f t="shared" si="5"/>
        <v>7.8056333771971635</v>
      </c>
      <c r="P13" s="5">
        <v>721.2591933005272</v>
      </c>
      <c r="Q13" s="5">
        <v>403.8381123431595</v>
      </c>
      <c r="R13" s="6">
        <f t="shared" si="6"/>
        <v>562.5486528218433</v>
      </c>
      <c r="S13" s="6">
        <f t="shared" si="7"/>
        <v>224.4505988365186</v>
      </c>
      <c r="T13" s="7">
        <f t="shared" si="8"/>
        <v>158.7105404786837</v>
      </c>
    </row>
    <row r="14" spans="1:20" ht="25.5">
      <c r="A14" s="12" t="s">
        <v>41</v>
      </c>
      <c r="B14" s="5">
        <v>59.71773948808763</v>
      </c>
      <c r="C14" s="5">
        <v>228.9827972554517</v>
      </c>
      <c r="D14" s="5">
        <v>59.86640778395855</v>
      </c>
      <c r="E14" s="5">
        <v>50.09515572664958</v>
      </c>
      <c r="F14" s="5">
        <v>71.04919436511973</v>
      </c>
      <c r="G14" s="5">
        <v>69.20036394930288</v>
      </c>
      <c r="H14" s="6">
        <f t="shared" si="0"/>
        <v>89.81860976142833</v>
      </c>
      <c r="I14" s="6">
        <f t="shared" si="1"/>
        <v>68.59332867054188</v>
      </c>
      <c r="J14" s="6">
        <f t="shared" si="2"/>
        <v>28.003109166974607</v>
      </c>
      <c r="K14" s="5">
        <v>360.7409240602267</v>
      </c>
      <c r="L14" s="5">
        <v>663.3879103043344</v>
      </c>
      <c r="M14" s="6">
        <f t="shared" si="3"/>
        <v>512.0644171822805</v>
      </c>
      <c r="N14" s="6">
        <f t="shared" si="4"/>
        <v>214.00373627888033</v>
      </c>
      <c r="O14" s="6">
        <f t="shared" si="5"/>
        <v>151.32349312205383</v>
      </c>
      <c r="P14" s="5">
        <v>108.37982480993222</v>
      </c>
      <c r="Q14" s="5">
        <v>243.59486120096824</v>
      </c>
      <c r="R14" s="6">
        <f t="shared" si="6"/>
        <v>175.9873430054502</v>
      </c>
      <c r="S14" s="6">
        <f t="shared" si="7"/>
        <v>95.61146915048738</v>
      </c>
      <c r="T14" s="7">
        <f t="shared" si="8"/>
        <v>67.60751819551801</v>
      </c>
    </row>
    <row r="15" spans="1:20" ht="12.75">
      <c r="A15" s="12" t="s">
        <v>19</v>
      </c>
      <c r="B15" s="5">
        <v>85.12517985483082</v>
      </c>
      <c r="C15" s="5">
        <v>65.14982072081207</v>
      </c>
      <c r="D15" s="5">
        <v>74.44958750809009</v>
      </c>
      <c r="E15" s="5">
        <v>64.33480593725089</v>
      </c>
      <c r="F15" s="5">
        <v>76.45660137738533</v>
      </c>
      <c r="G15" s="5">
        <v>64.16795221233751</v>
      </c>
      <c r="H15" s="6">
        <f t="shared" si="0"/>
        <v>71.61399126845112</v>
      </c>
      <c r="I15" s="6">
        <f t="shared" si="1"/>
        <v>8.535329323444062</v>
      </c>
      <c r="J15" s="6">
        <f t="shared" si="2"/>
        <v>3.484533604842119</v>
      </c>
      <c r="K15" s="5">
        <v>300.87425461387875</v>
      </c>
      <c r="L15" s="5">
        <v>139.90280057565602</v>
      </c>
      <c r="M15" s="6">
        <f t="shared" si="3"/>
        <v>220.38852759476737</v>
      </c>
      <c r="N15" s="6">
        <f t="shared" si="4"/>
        <v>113.82400672788597</v>
      </c>
      <c r="O15" s="6">
        <f t="shared" si="5"/>
        <v>80.48572701911138</v>
      </c>
      <c r="P15" s="5">
        <v>68.95096166525876</v>
      </c>
      <c r="Q15" s="5" t="s">
        <v>36</v>
      </c>
      <c r="R15" s="6">
        <f t="shared" si="6"/>
        <v>68.95096166525876</v>
      </c>
      <c r="S15" s="6" t="s">
        <v>35</v>
      </c>
      <c r="T15" s="7" t="s">
        <v>35</v>
      </c>
    </row>
    <row r="16" spans="1:20" ht="12.75">
      <c r="A16" s="12" t="s">
        <v>20</v>
      </c>
      <c r="B16" s="5">
        <v>34.0470817995837</v>
      </c>
      <c r="C16" s="5">
        <v>20.29432071872825</v>
      </c>
      <c r="D16" s="5">
        <v>30.653310175892777</v>
      </c>
      <c r="E16" s="5">
        <v>25.643337941591827</v>
      </c>
      <c r="F16" s="5">
        <v>26.27496456565815</v>
      </c>
      <c r="G16" s="5">
        <v>29.754760515497154</v>
      </c>
      <c r="H16" s="6">
        <f t="shared" si="0"/>
        <v>27.777962619491973</v>
      </c>
      <c r="I16" s="6">
        <f t="shared" si="1"/>
        <v>4.781165768934201</v>
      </c>
      <c r="J16" s="6">
        <f t="shared" si="2"/>
        <v>1.9519027515917289</v>
      </c>
      <c r="K16" s="5">
        <v>138.40889695295365</v>
      </c>
      <c r="L16" s="5">
        <v>136.79370640624208</v>
      </c>
      <c r="M16" s="6">
        <f t="shared" si="3"/>
        <v>137.60130167959787</v>
      </c>
      <c r="N16" s="6">
        <f t="shared" si="4"/>
        <v>1.1421121884851821</v>
      </c>
      <c r="O16" s="6">
        <f t="shared" si="5"/>
        <v>0.8075952733536805</v>
      </c>
      <c r="P16" s="5">
        <v>26.404503917556998</v>
      </c>
      <c r="Q16" s="5" t="s">
        <v>36</v>
      </c>
      <c r="R16" s="6">
        <f t="shared" si="6"/>
        <v>26.404503917556998</v>
      </c>
      <c r="S16" s="6" t="s">
        <v>35</v>
      </c>
      <c r="T16" s="7" t="s">
        <v>35</v>
      </c>
    </row>
    <row r="17" spans="1:20" ht="12.75">
      <c r="A17" s="12" t="s">
        <v>21</v>
      </c>
      <c r="B17" s="5">
        <v>16.204447189623224</v>
      </c>
      <c r="C17" s="5">
        <v>157.09191236227593</v>
      </c>
      <c r="D17" s="5">
        <v>43.86166706263705</v>
      </c>
      <c r="E17" s="5">
        <v>33.545976310102546</v>
      </c>
      <c r="F17" s="5">
        <v>22.653914650159223</v>
      </c>
      <c r="G17" s="5">
        <v>23.920754435465607</v>
      </c>
      <c r="H17" s="6">
        <f t="shared" si="0"/>
        <v>49.54644533504393</v>
      </c>
      <c r="I17" s="6">
        <f t="shared" si="1"/>
        <v>53.56478744880338</v>
      </c>
      <c r="J17" s="6">
        <f t="shared" si="2"/>
        <v>21.867732905034167</v>
      </c>
      <c r="K17" s="5">
        <v>119.46010070068145</v>
      </c>
      <c r="L17" s="5">
        <v>37.35464915789619</v>
      </c>
      <c r="M17" s="6">
        <f t="shared" si="3"/>
        <v>78.40737492928882</v>
      </c>
      <c r="N17" s="6">
        <f t="shared" si="4"/>
        <v>58.057321558286944</v>
      </c>
      <c r="O17" s="6">
        <f t="shared" si="5"/>
        <v>41.05272577139263</v>
      </c>
      <c r="P17" s="5">
        <v>63.097017799718245</v>
      </c>
      <c r="Q17" s="5">
        <v>61.85893032445975</v>
      </c>
      <c r="R17" s="6">
        <f t="shared" si="6"/>
        <v>62.477974062089</v>
      </c>
      <c r="S17" s="6">
        <f t="shared" si="7"/>
        <v>0.8754600494577752</v>
      </c>
      <c r="T17" s="7">
        <f t="shared" si="8"/>
        <v>0.619043737629503</v>
      </c>
    </row>
    <row r="18" spans="1:20" ht="12.75">
      <c r="A18" s="12" t="s">
        <v>22</v>
      </c>
      <c r="B18" s="5">
        <v>22.98786627012321</v>
      </c>
      <c r="C18" s="5" t="s">
        <v>36</v>
      </c>
      <c r="D18" s="5">
        <v>40.27522672718187</v>
      </c>
      <c r="E18" s="5">
        <v>38.17132260829526</v>
      </c>
      <c r="F18" s="5">
        <v>32.42653227103409</v>
      </c>
      <c r="G18" s="5">
        <v>42.47645386556256</v>
      </c>
      <c r="H18" s="6">
        <f t="shared" si="0"/>
        <v>35.267480348439406</v>
      </c>
      <c r="I18" s="6">
        <f t="shared" si="1"/>
        <v>7.815673846915065</v>
      </c>
      <c r="J18" s="6">
        <f t="shared" si="2"/>
        <v>3.1907354868261995</v>
      </c>
      <c r="K18" s="5">
        <v>207.5618989079215</v>
      </c>
      <c r="L18" s="5">
        <v>358.13711831753955</v>
      </c>
      <c r="M18" s="6">
        <f t="shared" si="3"/>
        <v>282.8495086127305</v>
      </c>
      <c r="N18" s="6">
        <f t="shared" si="4"/>
        <v>106.47275872319324</v>
      </c>
      <c r="O18" s="6">
        <f t="shared" si="5"/>
        <v>75.28760970480907</v>
      </c>
      <c r="P18" s="5">
        <v>130.31044076922774</v>
      </c>
      <c r="Q18" s="5">
        <v>111.13189967201814</v>
      </c>
      <c r="R18" s="6">
        <f t="shared" si="6"/>
        <v>120.72117022062294</v>
      </c>
      <c r="S18" s="6">
        <f t="shared" si="7"/>
        <v>13.56127646310183</v>
      </c>
      <c r="T18" s="7">
        <f t="shared" si="8"/>
        <v>9.589270548604823</v>
      </c>
    </row>
    <row r="19" spans="1:20" ht="25.5">
      <c r="A19" s="12" t="s">
        <v>23</v>
      </c>
      <c r="B19" s="5">
        <v>17.684447153920033</v>
      </c>
      <c r="C19" s="5">
        <v>59.963296736576986</v>
      </c>
      <c r="D19" s="5">
        <v>44.942270248423625</v>
      </c>
      <c r="E19" s="5">
        <v>42.3150739784114</v>
      </c>
      <c r="F19" s="5">
        <v>41.830527036195384</v>
      </c>
      <c r="G19" s="5">
        <v>53.55825719972184</v>
      </c>
      <c r="H19" s="6">
        <f t="shared" si="0"/>
        <v>43.382312058874874</v>
      </c>
      <c r="I19" s="6">
        <f t="shared" si="1"/>
        <v>14.455723271390994</v>
      </c>
      <c r="J19" s="6">
        <f t="shared" si="2"/>
        <v>5.901524312964055</v>
      </c>
      <c r="K19" s="5">
        <v>211.43350184030595</v>
      </c>
      <c r="L19" s="5">
        <v>302.83689899811947</v>
      </c>
      <c r="M19" s="6">
        <f t="shared" si="3"/>
        <v>257.1352004192127</v>
      </c>
      <c r="N19" s="6">
        <f t="shared" si="4"/>
        <v>64.6319619537771</v>
      </c>
      <c r="O19" s="6">
        <f t="shared" si="5"/>
        <v>45.70169857890672</v>
      </c>
      <c r="P19" s="5">
        <v>51.17657273495223</v>
      </c>
      <c r="Q19" s="5">
        <v>74.05171272484743</v>
      </c>
      <c r="R19" s="6">
        <f t="shared" si="6"/>
        <v>62.61414272989983</v>
      </c>
      <c r="S19" s="6">
        <f t="shared" si="7"/>
        <v>16.175166607446457</v>
      </c>
      <c r="T19" s="7">
        <f t="shared" si="8"/>
        <v>11.43756999494759</v>
      </c>
    </row>
    <row r="20" spans="1:20" ht="12.75">
      <c r="A20" s="12" t="s">
        <v>24</v>
      </c>
      <c r="B20" s="5">
        <v>70.12305551489358</v>
      </c>
      <c r="C20" s="5">
        <v>128.24095233993725</v>
      </c>
      <c r="D20" s="5">
        <v>80.52500894346908</v>
      </c>
      <c r="E20" s="5">
        <v>75.06553549497526</v>
      </c>
      <c r="F20" s="5">
        <v>78.23688810808868</v>
      </c>
      <c r="G20" s="5">
        <v>92.84880917173558</v>
      </c>
      <c r="H20" s="6">
        <f t="shared" si="0"/>
        <v>87.50670826218324</v>
      </c>
      <c r="I20" s="6">
        <f t="shared" si="1"/>
        <v>21.351648818964467</v>
      </c>
      <c r="J20" s="6">
        <f t="shared" si="2"/>
        <v>8.716774128927003</v>
      </c>
      <c r="K20" s="5">
        <v>367.9493551027216</v>
      </c>
      <c r="L20" s="5">
        <v>302.71643424325606</v>
      </c>
      <c r="M20" s="6">
        <f t="shared" si="3"/>
        <v>335.3328946729888</v>
      </c>
      <c r="N20" s="6">
        <f t="shared" si="4"/>
        <v>46.12664069633363</v>
      </c>
      <c r="O20" s="6">
        <f t="shared" si="5"/>
        <v>32.61646042973288</v>
      </c>
      <c r="P20" s="5">
        <v>109.55985747691311</v>
      </c>
      <c r="Q20" s="5">
        <v>95.40675497780565</v>
      </c>
      <c r="R20" s="6">
        <f t="shared" si="6"/>
        <v>102.48330622735938</v>
      </c>
      <c r="S20" s="6">
        <f t="shared" si="7"/>
        <v>10.0077547519472</v>
      </c>
      <c r="T20" s="7">
        <f t="shared" si="8"/>
        <v>7.076551249553759</v>
      </c>
    </row>
    <row r="21" spans="1:20" ht="25.5">
      <c r="A21" s="12" t="s">
        <v>44</v>
      </c>
      <c r="B21" s="5">
        <v>40.97019854545195</v>
      </c>
      <c r="C21" s="5">
        <v>152.31145816981024</v>
      </c>
      <c r="D21" s="5">
        <v>76.54873576213376</v>
      </c>
      <c r="E21" s="5">
        <v>74.47055854436574</v>
      </c>
      <c r="F21" s="5">
        <v>52.90149667863551</v>
      </c>
      <c r="G21" s="5">
        <v>67.60711326390054</v>
      </c>
      <c r="H21" s="6">
        <f t="shared" si="0"/>
        <v>77.4682601607163</v>
      </c>
      <c r="I21" s="6">
        <f t="shared" si="1"/>
        <v>39.10041589575592</v>
      </c>
      <c r="J21" s="6">
        <f t="shared" si="2"/>
        <v>15.962677945868412</v>
      </c>
      <c r="K21" s="5">
        <v>349.58415743039086</v>
      </c>
      <c r="L21" s="5">
        <v>273.6922447365638</v>
      </c>
      <c r="M21" s="6">
        <f t="shared" si="3"/>
        <v>311.6382010834773</v>
      </c>
      <c r="N21" s="6">
        <f t="shared" si="4"/>
        <v>53.66368610302225</v>
      </c>
      <c r="O21" s="6">
        <f t="shared" si="5"/>
        <v>37.94595634691332</v>
      </c>
      <c r="P21" s="5">
        <v>79.26730390345614</v>
      </c>
      <c r="Q21" s="5">
        <v>88.21363535309884</v>
      </c>
      <c r="R21" s="6">
        <f t="shared" si="6"/>
        <v>83.74046962827748</v>
      </c>
      <c r="S21" s="6">
        <f t="shared" si="7"/>
        <v>6.326011634785009</v>
      </c>
      <c r="T21" s="7">
        <f t="shared" si="8"/>
        <v>4.4731657248214765</v>
      </c>
    </row>
    <row r="22" spans="1:20" ht="12.75">
      <c r="A22" s="12" t="s">
        <v>25</v>
      </c>
      <c r="B22" s="5">
        <v>1.4159082713585422</v>
      </c>
      <c r="C22" s="5">
        <v>7.702823039424751</v>
      </c>
      <c r="D22" s="5">
        <v>10.87097100131353</v>
      </c>
      <c r="E22" s="5">
        <v>2.407654529807582</v>
      </c>
      <c r="F22" s="5">
        <v>1.3904348812223475</v>
      </c>
      <c r="G22" s="5">
        <v>2.8761719780351536</v>
      </c>
      <c r="H22" s="6">
        <f t="shared" si="0"/>
        <v>4.443993950193652</v>
      </c>
      <c r="I22" s="6">
        <f t="shared" si="1"/>
        <v>3.924901804781994</v>
      </c>
      <c r="J22" s="6">
        <f t="shared" si="2"/>
        <v>1.6023344520407798</v>
      </c>
      <c r="K22" s="5">
        <v>3.5948004715594886</v>
      </c>
      <c r="L22" s="5">
        <v>23.113140313852067</v>
      </c>
      <c r="M22" s="6">
        <f t="shared" si="3"/>
        <v>13.353970392705778</v>
      </c>
      <c r="N22" s="6">
        <f t="shared" si="4"/>
        <v>13.801550459988652</v>
      </c>
      <c r="O22" s="6">
        <f t="shared" si="5"/>
        <v>9.75916992114629</v>
      </c>
      <c r="P22" s="5" t="s">
        <v>36</v>
      </c>
      <c r="Q22" s="5" t="s">
        <v>36</v>
      </c>
      <c r="R22" s="6" t="s">
        <v>35</v>
      </c>
      <c r="S22" s="6" t="s">
        <v>35</v>
      </c>
      <c r="T22" s="7" t="s">
        <v>35</v>
      </c>
    </row>
    <row r="23" spans="1:20" ht="12.75">
      <c r="A23" s="12" t="s">
        <v>26</v>
      </c>
      <c r="B23" s="5">
        <v>22.29496549286472</v>
      </c>
      <c r="C23" s="5">
        <v>139.78733779088586</v>
      </c>
      <c r="D23" s="5">
        <v>45.4218586576877</v>
      </c>
      <c r="E23" s="5">
        <v>39.27250298746053</v>
      </c>
      <c r="F23" s="5">
        <v>30.657600928109087</v>
      </c>
      <c r="G23" s="5">
        <v>47.17365124278296</v>
      </c>
      <c r="H23" s="6">
        <f t="shared" si="0"/>
        <v>54.10131951663181</v>
      </c>
      <c r="I23" s="6">
        <f t="shared" si="1"/>
        <v>43.00363997014465</v>
      </c>
      <c r="J23" s="6">
        <f t="shared" si="2"/>
        <v>17.556162501535002</v>
      </c>
      <c r="K23" s="5">
        <v>196.41004155399432</v>
      </c>
      <c r="L23" s="5">
        <v>276.27442055073544</v>
      </c>
      <c r="M23" s="6">
        <f t="shared" si="3"/>
        <v>236.34223105236487</v>
      </c>
      <c r="N23" s="6">
        <f t="shared" si="4"/>
        <v>56.47264396384825</v>
      </c>
      <c r="O23" s="6">
        <f t="shared" si="5"/>
        <v>39.93218949837065</v>
      </c>
      <c r="P23" s="5">
        <v>113.78671934467582</v>
      </c>
      <c r="Q23" s="5">
        <v>181.67797825277836</v>
      </c>
      <c r="R23" s="6">
        <f t="shared" si="6"/>
        <v>147.7323487987271</v>
      </c>
      <c r="S23" s="6">
        <f t="shared" si="7"/>
        <v>48.006369557210945</v>
      </c>
      <c r="T23" s="7">
        <f t="shared" si="8"/>
        <v>33.94562945405129</v>
      </c>
    </row>
    <row r="24" spans="1:20" ht="12.75">
      <c r="A24" s="12" t="s">
        <v>27</v>
      </c>
      <c r="B24" s="5">
        <v>51.31933559929593</v>
      </c>
      <c r="C24" s="5">
        <v>351.0675481747698</v>
      </c>
      <c r="D24" s="5">
        <v>94.79939320951749</v>
      </c>
      <c r="E24" s="5">
        <v>90.4950309978504</v>
      </c>
      <c r="F24" s="5">
        <v>93.46193915053203</v>
      </c>
      <c r="G24" s="5">
        <v>112.30740127941768</v>
      </c>
      <c r="H24" s="6">
        <f t="shared" si="0"/>
        <v>132.24177473523056</v>
      </c>
      <c r="I24" s="6">
        <f t="shared" si="1"/>
        <v>109.06799504636106</v>
      </c>
      <c r="J24" s="6">
        <f t="shared" si="2"/>
        <v>44.526822521997985</v>
      </c>
      <c r="K24" s="5">
        <v>548.6469228591354</v>
      </c>
      <c r="L24" s="5">
        <v>725.5022046889296</v>
      </c>
      <c r="M24" s="6">
        <f t="shared" si="3"/>
        <v>637.0745637740325</v>
      </c>
      <c r="N24" s="6">
        <f t="shared" si="4"/>
        <v>125.05556907050519</v>
      </c>
      <c r="O24" s="6">
        <f t="shared" si="5"/>
        <v>88.42764091489688</v>
      </c>
      <c r="P24" s="5">
        <v>350.07709773067626</v>
      </c>
      <c r="Q24" s="5">
        <v>333.7454131247705</v>
      </c>
      <c r="R24" s="6">
        <f t="shared" si="6"/>
        <v>341.9112554277234</v>
      </c>
      <c r="S24" s="6">
        <f t="shared" si="7"/>
        <v>11.548244933035058</v>
      </c>
      <c r="T24" s="7">
        <f t="shared" si="8"/>
        <v>8.165842302952276</v>
      </c>
    </row>
    <row r="25" spans="1:20" ht="12.75">
      <c r="A25" s="12" t="s">
        <v>28</v>
      </c>
      <c r="B25" s="5">
        <v>27.546913994580258</v>
      </c>
      <c r="C25" s="5">
        <v>50.121765368623294</v>
      </c>
      <c r="D25" s="5">
        <v>45.57957775902607</v>
      </c>
      <c r="E25" s="5">
        <v>44.60931790438469</v>
      </c>
      <c r="F25" s="5">
        <v>37.45966096042378</v>
      </c>
      <c r="G25" s="5">
        <v>51.22350643572139</v>
      </c>
      <c r="H25" s="6">
        <f t="shared" si="0"/>
        <v>42.75679040379325</v>
      </c>
      <c r="I25" s="6">
        <f t="shared" si="1"/>
        <v>8.907615213002163</v>
      </c>
      <c r="J25" s="6">
        <f t="shared" si="2"/>
        <v>3.6365186828180325</v>
      </c>
      <c r="K25" s="5">
        <v>226.65602317716233</v>
      </c>
      <c r="L25" s="5">
        <v>230.81276926401551</v>
      </c>
      <c r="M25" s="6">
        <f t="shared" si="3"/>
        <v>228.7343962205889</v>
      </c>
      <c r="N25" s="6">
        <f t="shared" si="4"/>
        <v>2.939263345684785</v>
      </c>
      <c r="O25" s="6">
        <f t="shared" si="5"/>
        <v>2.0783730434267706</v>
      </c>
      <c r="P25" s="5">
        <v>39.52756913009475</v>
      </c>
      <c r="Q25" s="5">
        <v>49.8682327197516</v>
      </c>
      <c r="R25" s="6">
        <f t="shared" si="6"/>
        <v>44.697900924923175</v>
      </c>
      <c r="S25" s="6">
        <f t="shared" si="7"/>
        <v>7.311953346215206</v>
      </c>
      <c r="T25" s="7">
        <f t="shared" si="8"/>
        <v>5.1703317948284395</v>
      </c>
    </row>
    <row r="26" spans="1:20" ht="12.75">
      <c r="A26" s="12" t="s">
        <v>29</v>
      </c>
      <c r="B26" s="5">
        <v>14.505564342507862</v>
      </c>
      <c r="C26" s="5">
        <v>20.227776951962067</v>
      </c>
      <c r="D26" s="5">
        <v>17.59023345867844</v>
      </c>
      <c r="E26" s="5">
        <v>14.964963611716161</v>
      </c>
      <c r="F26" s="5">
        <v>11.6699404165664</v>
      </c>
      <c r="G26" s="5">
        <v>13.420537291481827</v>
      </c>
      <c r="H26" s="6">
        <f t="shared" si="0"/>
        <v>15.396502678818793</v>
      </c>
      <c r="I26" s="6">
        <f t="shared" si="1"/>
        <v>3.063506762805697</v>
      </c>
      <c r="J26" s="6">
        <f t="shared" si="2"/>
        <v>1.250671398739909</v>
      </c>
      <c r="K26" s="5">
        <v>70.63788979146337</v>
      </c>
      <c r="L26" s="5">
        <v>45.72557025348175</v>
      </c>
      <c r="M26" s="6">
        <f t="shared" si="3"/>
        <v>58.18173002247256</v>
      </c>
      <c r="N26" s="6">
        <f t="shared" si="4"/>
        <v>17.615670080392924</v>
      </c>
      <c r="O26" s="6">
        <f t="shared" si="5"/>
        <v>12.45615976899081</v>
      </c>
      <c r="P26" s="5">
        <v>20.18041260668668</v>
      </c>
      <c r="Q26" s="5">
        <v>34.91770477634534</v>
      </c>
      <c r="R26" s="6">
        <f t="shared" si="6"/>
        <v>27.54905869151601</v>
      </c>
      <c r="S26" s="6">
        <f t="shared" si="7"/>
        <v>10.420839229493051</v>
      </c>
      <c r="T26" s="7">
        <f t="shared" si="8"/>
        <v>7.368646084829333</v>
      </c>
    </row>
    <row r="27" spans="1:20" ht="12.75">
      <c r="A27" s="12" t="s">
        <v>30</v>
      </c>
      <c r="B27" s="5">
        <v>31.663938347727672</v>
      </c>
      <c r="C27" s="5">
        <v>54.42321557818753</v>
      </c>
      <c r="D27" s="5">
        <v>50.11338407215946</v>
      </c>
      <c r="E27" s="5">
        <v>37.22419544351177</v>
      </c>
      <c r="F27" s="5">
        <v>42.503784470689766</v>
      </c>
      <c r="G27" s="5">
        <v>36.441050071004746</v>
      </c>
      <c r="H27" s="6">
        <f t="shared" si="0"/>
        <v>42.06159466388016</v>
      </c>
      <c r="I27" s="6">
        <f t="shared" si="1"/>
        <v>8.728559167882317</v>
      </c>
      <c r="J27" s="6">
        <f t="shared" si="2"/>
        <v>3.5634193585006346</v>
      </c>
      <c r="K27" s="5">
        <v>211.79019772276848</v>
      </c>
      <c r="L27" s="5">
        <v>222.7195608094128</v>
      </c>
      <c r="M27" s="6">
        <f t="shared" si="3"/>
        <v>217.25487926609065</v>
      </c>
      <c r="N27" s="6">
        <f t="shared" si="4"/>
        <v>7.728226752615692</v>
      </c>
      <c r="O27" s="6">
        <f t="shared" si="5"/>
        <v>5.464681543321847</v>
      </c>
      <c r="P27" s="5">
        <v>74.75059112612301</v>
      </c>
      <c r="Q27" s="5">
        <v>90.44181381720443</v>
      </c>
      <c r="R27" s="6">
        <f t="shared" si="6"/>
        <v>82.59620247166373</v>
      </c>
      <c r="S27" s="6">
        <f t="shared" si="7"/>
        <v>11.095369969971806</v>
      </c>
      <c r="T27" s="7">
        <f t="shared" si="8"/>
        <v>7.845611345540643</v>
      </c>
    </row>
    <row r="28" spans="1:20" ht="12.75">
      <c r="A28" s="12" t="s">
        <v>31</v>
      </c>
      <c r="B28" s="5">
        <v>34.49504528949933</v>
      </c>
      <c r="C28" s="5">
        <v>103.98859726017503</v>
      </c>
      <c r="D28" s="5">
        <v>71.28280751196786</v>
      </c>
      <c r="E28" s="5">
        <v>70.89971364394158</v>
      </c>
      <c r="F28" s="5">
        <v>47.02716540675701</v>
      </c>
      <c r="G28" s="5">
        <v>74.58966447924077</v>
      </c>
      <c r="H28" s="6">
        <f t="shared" si="0"/>
        <v>67.04716559859693</v>
      </c>
      <c r="I28" s="6">
        <f t="shared" si="1"/>
        <v>24.144491693679456</v>
      </c>
      <c r="J28" s="6">
        <f t="shared" si="2"/>
        <v>9.85694745806358</v>
      </c>
      <c r="K28" s="5">
        <v>335.33031020571207</v>
      </c>
      <c r="L28" s="5">
        <v>209.808221949414</v>
      </c>
      <c r="M28" s="6">
        <f t="shared" si="3"/>
        <v>272.56926607756304</v>
      </c>
      <c r="N28" s="6">
        <f t="shared" si="4"/>
        <v>88.75751979472462</v>
      </c>
      <c r="O28" s="6">
        <f t="shared" si="5"/>
        <v>62.761044128148995</v>
      </c>
      <c r="P28" s="5">
        <v>89.4216168719342</v>
      </c>
      <c r="Q28" s="5">
        <v>90.12257479510501</v>
      </c>
      <c r="R28" s="6">
        <f t="shared" si="6"/>
        <v>89.77209583351961</v>
      </c>
      <c r="S28" s="6">
        <f t="shared" si="7"/>
        <v>0.4956521007971548</v>
      </c>
      <c r="T28" s="7">
        <f t="shared" si="8"/>
        <v>0.3504789615830263</v>
      </c>
    </row>
    <row r="29" spans="1:20" ht="25.5">
      <c r="A29" s="12" t="s">
        <v>43</v>
      </c>
      <c r="B29" s="5">
        <v>19.727066947055736</v>
      </c>
      <c r="C29" s="5">
        <v>200.12780848731708</v>
      </c>
      <c r="D29" s="5">
        <v>79.16075441916605</v>
      </c>
      <c r="E29" s="5">
        <v>61.87400161941654</v>
      </c>
      <c r="F29" s="5">
        <v>39.38386327777244</v>
      </c>
      <c r="G29" s="5">
        <v>80.48930665792761</v>
      </c>
      <c r="H29" s="6">
        <f t="shared" si="0"/>
        <v>80.12713356810924</v>
      </c>
      <c r="I29" s="6">
        <f t="shared" si="1"/>
        <v>63.31285175505431</v>
      </c>
      <c r="J29" s="6">
        <f t="shared" si="2"/>
        <v>25.847363493392916</v>
      </c>
      <c r="K29" s="5">
        <v>308.78417410847885</v>
      </c>
      <c r="L29" s="5">
        <v>510.5434247853934</v>
      </c>
      <c r="M29" s="6">
        <f t="shared" si="3"/>
        <v>409.66379944693614</v>
      </c>
      <c r="N29" s="6">
        <f t="shared" si="4"/>
        <v>142.66533432076267</v>
      </c>
      <c r="O29" s="6">
        <f t="shared" si="5"/>
        <v>100.87962533845717</v>
      </c>
      <c r="P29" s="5">
        <v>298.83563494975266</v>
      </c>
      <c r="Q29" s="5">
        <v>273.87435771257</v>
      </c>
      <c r="R29" s="6">
        <f t="shared" si="6"/>
        <v>286.3549963311613</v>
      </c>
      <c r="S29" s="6">
        <f t="shared" si="7"/>
        <v>17.650288401489146</v>
      </c>
      <c r="T29" s="7">
        <f t="shared" si="8"/>
        <v>12.480638618591243</v>
      </c>
    </row>
    <row r="30" spans="1:20" ht="12.75">
      <c r="A30" s="12" t="s">
        <v>32</v>
      </c>
      <c r="B30" s="5">
        <v>40.67035867426906</v>
      </c>
      <c r="C30" s="5">
        <v>204.8629740201465</v>
      </c>
      <c r="D30" s="5">
        <v>65.08978969876212</v>
      </c>
      <c r="E30" s="5">
        <v>54.86170508612832</v>
      </c>
      <c r="F30" s="5">
        <v>47.736459774366125</v>
      </c>
      <c r="G30" s="5">
        <v>71.02725090387848</v>
      </c>
      <c r="H30" s="6">
        <f t="shared" si="0"/>
        <v>80.7080896929251</v>
      </c>
      <c r="I30" s="6">
        <f t="shared" si="1"/>
        <v>61.822761372368404</v>
      </c>
      <c r="J30" s="6">
        <f t="shared" si="2"/>
        <v>25.23903664202475</v>
      </c>
      <c r="K30" s="5">
        <v>324.0873286208768</v>
      </c>
      <c r="L30" s="5">
        <v>130.56816144116308</v>
      </c>
      <c r="M30" s="6">
        <f t="shared" si="3"/>
        <v>227.32774503101996</v>
      </c>
      <c r="N30" s="6">
        <f t="shared" si="4"/>
        <v>136.8387154023487</v>
      </c>
      <c r="O30" s="6">
        <f t="shared" si="5"/>
        <v>96.75958358985683</v>
      </c>
      <c r="P30" s="5">
        <v>136.39757099715243</v>
      </c>
      <c r="Q30" s="5">
        <v>131.00590267456354</v>
      </c>
      <c r="R30" s="6">
        <f t="shared" si="6"/>
        <v>133.701736835858</v>
      </c>
      <c r="S30" s="6">
        <f t="shared" si="7"/>
        <v>3.8124852328109218</v>
      </c>
      <c r="T30" s="7">
        <f t="shared" si="8"/>
        <v>2.695834161294176</v>
      </c>
    </row>
    <row r="31" spans="1:20" ht="12.75">
      <c r="A31" s="12" t="s">
        <v>33</v>
      </c>
      <c r="B31" s="5" t="s">
        <v>36</v>
      </c>
      <c r="C31" s="5">
        <v>792.0946977537659</v>
      </c>
      <c r="D31" s="5">
        <v>109.6051560806032</v>
      </c>
      <c r="E31" s="5">
        <v>88.98872782055287</v>
      </c>
      <c r="F31" s="5">
        <v>97.29610386223459</v>
      </c>
      <c r="G31" s="5">
        <v>123.93887197030855</v>
      </c>
      <c r="H31" s="6">
        <f t="shared" si="0"/>
        <v>242.38471149749302</v>
      </c>
      <c r="I31" s="6">
        <f t="shared" si="1"/>
        <v>307.5800416564899</v>
      </c>
      <c r="J31" s="6">
        <f t="shared" si="2"/>
        <v>125.5690261870658</v>
      </c>
      <c r="K31" s="5">
        <v>636.4804930258019</v>
      </c>
      <c r="L31" s="5">
        <v>1050.6388770110027</v>
      </c>
      <c r="M31" s="6">
        <f t="shared" si="3"/>
        <v>843.5596850184023</v>
      </c>
      <c r="N31" s="6">
        <f t="shared" si="4"/>
        <v>292.85420180119763</v>
      </c>
      <c r="O31" s="6">
        <f t="shared" si="5"/>
        <v>207.07919199260047</v>
      </c>
      <c r="P31" s="5">
        <v>740.0175738434361</v>
      </c>
      <c r="Q31" s="5">
        <v>975.7780514429454</v>
      </c>
      <c r="R31" s="6">
        <f t="shared" si="6"/>
        <v>857.8978126431907</v>
      </c>
      <c r="S31" s="6">
        <f t="shared" si="7"/>
        <v>166.70783244639347</v>
      </c>
      <c r="T31" s="7">
        <f t="shared" si="8"/>
        <v>117.88023879975556</v>
      </c>
    </row>
    <row r="32" spans="1:20" ht="26.25" thickBot="1">
      <c r="A32" s="13" t="s">
        <v>40</v>
      </c>
      <c r="B32" s="8">
        <v>26.925267863199647</v>
      </c>
      <c r="C32" s="8" t="s">
        <v>36</v>
      </c>
      <c r="D32" s="8">
        <v>45.0170267266357</v>
      </c>
      <c r="E32" s="8">
        <v>24.69852014595899</v>
      </c>
      <c r="F32" s="8">
        <v>26.971263706975478</v>
      </c>
      <c r="G32" s="8">
        <v>36.24242327357211</v>
      </c>
      <c r="H32" s="9">
        <f t="shared" si="0"/>
        <v>31.970900343268386</v>
      </c>
      <c r="I32" s="9">
        <f t="shared" si="1"/>
        <v>8.54092514175144</v>
      </c>
      <c r="J32" s="9">
        <f t="shared" si="2"/>
        <v>3.4868180880998527</v>
      </c>
      <c r="K32" s="8">
        <v>174.0024922981531</v>
      </c>
      <c r="L32" s="8">
        <v>314.42174618719855</v>
      </c>
      <c r="M32" s="9">
        <f t="shared" si="3"/>
        <v>244.21211924267584</v>
      </c>
      <c r="N32" s="9">
        <f t="shared" si="4"/>
        <v>99.29140663409946</v>
      </c>
      <c r="O32" s="9">
        <f t="shared" si="5"/>
        <v>70.20962694452267</v>
      </c>
      <c r="P32" s="8">
        <v>63.13409782598761</v>
      </c>
      <c r="Q32" s="8">
        <v>138.08736358027315</v>
      </c>
      <c r="R32" s="9">
        <f t="shared" si="6"/>
        <v>100.61073070313037</v>
      </c>
      <c r="S32" s="9">
        <f t="shared" si="7"/>
        <v>52.99996248693273</v>
      </c>
      <c r="T32" s="10">
        <f t="shared" si="8"/>
        <v>37.47663287714277</v>
      </c>
    </row>
    <row r="33" ht="13.5" thickTop="1"/>
  </sheetData>
  <sheetProtection/>
  <mergeCells count="4">
    <mergeCell ref="B2:G2"/>
    <mergeCell ref="K2:L2"/>
    <mergeCell ref="P2:Q2"/>
    <mergeCell ref="A1:T1"/>
  </mergeCells>
  <printOptions/>
  <pageMargins left="0.75" right="0.75" top="1" bottom="1" header="0.5" footer="0.5"/>
  <pageSetup fitToHeight="1" fitToWidth="1" horizontalDpi="1200" verticalDpi="1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Espina</dc:creator>
  <cp:keywords/>
  <dc:description/>
  <cp:lastModifiedBy>Virginia Espina</cp:lastModifiedBy>
  <cp:lastPrinted>2010-03-20T02:14:04Z</cp:lastPrinted>
  <dcterms:created xsi:type="dcterms:W3CDTF">2010-02-26T19:20:14Z</dcterms:created>
  <dcterms:modified xsi:type="dcterms:W3CDTF">2010-03-31T19:50:09Z</dcterms:modified>
  <cp:category/>
  <cp:version/>
  <cp:contentType/>
  <cp:contentStatus/>
</cp:coreProperties>
</file>