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65416" windowWidth="48020" windowHeight="29180" tabRatio="500" activeTab="1"/>
  </bookViews>
  <sheets>
    <sheet name="EB" sheetId="1" r:id="rId1"/>
    <sheet name="Blagoev" sheetId="2" r:id="rId2"/>
    <sheet name="Normal" sheetId="3" r:id="rId3"/>
    <sheet name="Comparison" sheetId="4" r:id="rId4"/>
  </sheets>
  <definedNames/>
  <calcPr fullCalcOnLoad="1"/>
</workbook>
</file>

<file path=xl/sharedStrings.xml><?xml version="1.0" encoding="utf-8"?>
<sst xmlns="http://schemas.openxmlformats.org/spreadsheetml/2006/main" count="620" uniqueCount="217">
  <si>
    <t>none</t>
  </si>
  <si>
    <t>NONE</t>
  </si>
  <si>
    <t>Secondary interactor</t>
  </si>
  <si>
    <t>Additional evidence</t>
  </si>
  <si>
    <t>notes</t>
  </si>
  <si>
    <t>Total</t>
  </si>
  <si>
    <t>STK10</t>
  </si>
  <si>
    <t>PRKD3</t>
  </si>
  <si>
    <t>MAP2K6</t>
  </si>
  <si>
    <t>PKN2</t>
  </si>
  <si>
    <t>MAP4K4</t>
  </si>
  <si>
    <t>MAP2K1</t>
  </si>
  <si>
    <t>MAP2K2</t>
  </si>
  <si>
    <t>TBK1</t>
  </si>
  <si>
    <t>FER</t>
  </si>
  <si>
    <t>AURKA</t>
  </si>
  <si>
    <t>PRKAA1</t>
  </si>
  <si>
    <t>RPS6KA3</t>
  </si>
  <si>
    <t>k252a .25x</t>
  </si>
  <si>
    <t>k252a 2.5x</t>
  </si>
  <si>
    <t>k252a 5x</t>
  </si>
  <si>
    <t>k252a 10x</t>
  </si>
  <si>
    <t>Total inferred</t>
  </si>
  <si>
    <t>Total Inferred</t>
  </si>
  <si>
    <t>RHOC</t>
  </si>
  <si>
    <t>AARS</t>
  </si>
  <si>
    <t>BBX</t>
  </si>
  <si>
    <t>CDC42</t>
  </si>
  <si>
    <t>TRNT1</t>
  </si>
  <si>
    <t>CSTB</t>
  </si>
  <si>
    <t>PRDX1</t>
  </si>
  <si>
    <t>SERPINB6</t>
  </si>
  <si>
    <t>MTPN</t>
  </si>
  <si>
    <t>ANP32E</t>
  </si>
  <si>
    <t>NME1</t>
  </si>
  <si>
    <t>FTO</t>
  </si>
  <si>
    <t>SEC61B</t>
  </si>
  <si>
    <t>CIT</t>
  </si>
  <si>
    <t>RTCD1</t>
  </si>
  <si>
    <t>POLR3A</t>
  </si>
  <si>
    <t>LSG1</t>
  </si>
  <si>
    <t>TNPO3</t>
  </si>
  <si>
    <t>CFL1</t>
  </si>
  <si>
    <t>PRDX2</t>
  </si>
  <si>
    <t>TUBB2A</t>
  </si>
  <si>
    <t>IPO11</t>
  </si>
  <si>
    <t>GSR</t>
  </si>
  <si>
    <t>MCM7</t>
  </si>
  <si>
    <t>1.5 threshold</t>
  </si>
  <si>
    <t>Gaussian</t>
  </si>
  <si>
    <t>Total Errors</t>
  </si>
  <si>
    <t>Precision (with secondary)</t>
  </si>
  <si>
    <t>Recall</t>
  </si>
  <si>
    <t>Emp Bayes</t>
  </si>
  <si>
    <t>Gene Name</t>
  </si>
  <si>
    <t>AARS2</t>
  </si>
  <si>
    <t>ACO2</t>
  </si>
  <si>
    <t>CAB39L</t>
  </si>
  <si>
    <t>ALG5</t>
  </si>
  <si>
    <t>COPG</t>
  </si>
  <si>
    <t>USP24</t>
  </si>
  <si>
    <t>HEATR5A</t>
  </si>
  <si>
    <t>Predicted targets 1.5 ratio threshold</t>
  </si>
  <si>
    <t>Predicted targets empirical Bayes</t>
  </si>
  <si>
    <t>Predicted targets Gaussian error model</t>
  </si>
  <si>
    <t>SRP68</t>
  </si>
  <si>
    <t>PRKCD</t>
  </si>
  <si>
    <t>MAPK8</t>
  </si>
  <si>
    <t>RPS6KA1</t>
  </si>
  <si>
    <t>CAMK2D</t>
  </si>
  <si>
    <t>GAK</t>
  </si>
  <si>
    <t>CDK5</t>
  </si>
  <si>
    <t>PRKAR1A</t>
  </si>
  <si>
    <t>PRKACA</t>
  </si>
  <si>
    <t>MARK2</t>
  </si>
  <si>
    <t>CAMK2G</t>
  </si>
  <si>
    <t>CDC42BPB</t>
  </si>
  <si>
    <t>NQO2</t>
  </si>
  <si>
    <t>ARF1</t>
  </si>
  <si>
    <t>HPRT1</t>
  </si>
  <si>
    <t>IRAK4</t>
  </si>
  <si>
    <t>PHKB</t>
  </si>
  <si>
    <t>PHKG2</t>
  </si>
  <si>
    <t>PRKCA</t>
  </si>
  <si>
    <t>AAK1</t>
  </si>
  <si>
    <t>PRKACB</t>
  </si>
  <si>
    <t>PRKAR2A</t>
  </si>
  <si>
    <t>OSGEP</t>
  </si>
  <si>
    <t>CCNB1</t>
  </si>
  <si>
    <t>GSK3A</t>
  </si>
  <si>
    <t>TP53RK</t>
  </si>
  <si>
    <t>TPRKB</t>
  </si>
  <si>
    <t>GSK3B</t>
  </si>
  <si>
    <t>CDC2</t>
  </si>
  <si>
    <t>PRKCI</t>
  </si>
  <si>
    <t>MAPK1</t>
  </si>
  <si>
    <t>IFI16</t>
  </si>
  <si>
    <t>PKN1</t>
  </si>
  <si>
    <t>Not found by karaman</t>
  </si>
  <si>
    <t>Target of imatinib</t>
  </si>
  <si>
    <t>MAPK9</t>
  </si>
  <si>
    <t>PHKA2</t>
  </si>
  <si>
    <t>PRKD2</t>
  </si>
  <si>
    <t>MARK3</t>
  </si>
  <si>
    <t>Total inferred</t>
  </si>
  <si>
    <t>CSNK2A2</t>
  </si>
  <si>
    <t>CSNK2A1</t>
  </si>
  <si>
    <t>MINK1</t>
  </si>
  <si>
    <t>Notes</t>
  </si>
  <si>
    <t>Total direct + indirect</t>
  </si>
  <si>
    <t>Total proteins passing criteria</t>
  </si>
  <si>
    <t>power</t>
  </si>
  <si>
    <t>k252a .025x</t>
  </si>
  <si>
    <t>USP7</t>
  </si>
  <si>
    <t>NOB1</t>
  </si>
  <si>
    <t>ASNS</t>
  </si>
  <si>
    <t>GEMIN5</t>
  </si>
  <si>
    <t>CPS1</t>
  </si>
  <si>
    <t>RNPEP</t>
  </si>
  <si>
    <t>TNPO1</t>
  </si>
  <si>
    <t>IGHMBP2</t>
  </si>
  <si>
    <t>ANXA2</t>
  </si>
  <si>
    <t>CBS</t>
  </si>
  <si>
    <t>UBE1</t>
  </si>
  <si>
    <t>XPOT</t>
  </si>
  <si>
    <t>MCM5</t>
  </si>
  <si>
    <t>HNRPUL2</t>
  </si>
  <si>
    <t>Secondary interactor</t>
  </si>
  <si>
    <t>PRKACA</t>
  </si>
  <si>
    <t>Interacts with CDC2</t>
  </si>
  <si>
    <t>Interacts with TP53RK</t>
  </si>
  <si>
    <t>Secondary interactor</t>
  </si>
  <si>
    <t>Secondary interactor</t>
  </si>
  <si>
    <t>Precision (no secondary)</t>
  </si>
  <si>
    <t>Total known targets passing criteria</t>
  </si>
  <si>
    <t>Known targets inferred</t>
  </si>
  <si>
    <t>Known targets + secondary interactors</t>
  </si>
  <si>
    <t>SB 10x/100x</t>
  </si>
  <si>
    <t>AP-1497 0x</t>
  </si>
  <si>
    <t>Pr(Z=1) rep1</t>
  </si>
  <si>
    <t>Pr(Z=1) rep2</t>
  </si>
  <si>
    <t>Secondary interactor</t>
  </si>
  <si>
    <t>Additional evidence</t>
  </si>
  <si>
    <t>Notes</t>
  </si>
  <si>
    <t>Target of SB-431542</t>
  </si>
  <si>
    <t>ATP binding</t>
  </si>
  <si>
    <t>Not tested</t>
  </si>
  <si>
    <t>Total</t>
  </si>
  <si>
    <t>Total direct + indirect</t>
  </si>
  <si>
    <t>NHN1</t>
  </si>
  <si>
    <t>ANLN</t>
  </si>
  <si>
    <t>LDLR</t>
  </si>
  <si>
    <t>MSH6</t>
  </si>
  <si>
    <t>TXNRD1</t>
  </si>
  <si>
    <t>VDAC2</t>
  </si>
  <si>
    <t>RBM4</t>
  </si>
  <si>
    <t>SERPINH1</t>
  </si>
  <si>
    <t>TOP2A</t>
  </si>
  <si>
    <t>RAB1B</t>
  </si>
  <si>
    <t>MYH9</t>
  </si>
  <si>
    <t>ENO1</t>
  </si>
  <si>
    <t>NOP5/NOP58</t>
  </si>
  <si>
    <t>SERPINB1</t>
  </si>
  <si>
    <t>DIAPH1</t>
  </si>
  <si>
    <t>TXN</t>
  </si>
  <si>
    <t>SDHA</t>
  </si>
  <si>
    <t>RBM12;CPNE1</t>
  </si>
  <si>
    <t>NME2;NME1</t>
  </si>
  <si>
    <t>MAP7</t>
  </si>
  <si>
    <t>SET</t>
  </si>
  <si>
    <t>ENAH</t>
  </si>
  <si>
    <t>PDIA6</t>
  </si>
  <si>
    <t>MAPKAPK2</t>
  </si>
  <si>
    <t>CDC2L5</t>
  </si>
  <si>
    <t>PAICS</t>
  </si>
  <si>
    <t>PRKDC</t>
  </si>
  <si>
    <t>PTGES3</t>
  </si>
  <si>
    <t>HDGF2</t>
  </si>
  <si>
    <t>GeneName</t>
  </si>
  <si>
    <t>IsKinase</t>
  </si>
  <si>
    <t>RHOA</t>
  </si>
  <si>
    <t>N/A</t>
  </si>
  <si>
    <t>Interacts with CDC2</t>
  </si>
  <si>
    <t>Not tested, but validated other CSNK1s</t>
  </si>
  <si>
    <t>Interacts with TP53RK</t>
  </si>
  <si>
    <t>Interacts with CDC2</t>
  </si>
  <si>
    <t>Interacts with AURKA</t>
  </si>
  <si>
    <t>GTP binding</t>
  </si>
  <si>
    <t>CHD6;CHD5</t>
  </si>
  <si>
    <t>MAPK14</t>
  </si>
  <si>
    <t>CSNK1D</t>
  </si>
  <si>
    <t>TGFBR1</t>
  </si>
  <si>
    <t>CSNK1A1</t>
  </si>
  <si>
    <t>FAM83G</t>
  </si>
  <si>
    <t>GeneName</t>
  </si>
  <si>
    <t>GeneName</t>
  </si>
  <si>
    <t>IsTarget</t>
  </si>
  <si>
    <t>N/A</t>
  </si>
  <si>
    <t>RAB10</t>
  </si>
  <si>
    <t>GDA</t>
  </si>
  <si>
    <t>RIPK2</t>
  </si>
  <si>
    <t>CDK2</t>
  </si>
  <si>
    <t>STK3</t>
  </si>
  <si>
    <t>PDPK1</t>
  </si>
  <si>
    <t>PRKAG1</t>
  </si>
  <si>
    <t>STK4</t>
  </si>
  <si>
    <t>ULK3</t>
  </si>
  <si>
    <t>GTP binding</t>
  </si>
  <si>
    <t>SB-202190</t>
  </si>
  <si>
    <t>Notes</t>
  </si>
  <si>
    <t>PLS3</t>
  </si>
  <si>
    <t>PARK7</t>
  </si>
  <si>
    <t>ACTA1</t>
  </si>
  <si>
    <t>GCLC</t>
  </si>
  <si>
    <t>RAN</t>
  </si>
  <si>
    <t>GARS</t>
  </si>
  <si>
    <t>AP-1497 0x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</si>
</sst>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6"/>
      <name val="Verdana"/>
      <family val="0"/>
    </font>
    <font>
      <sz val="14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68" fontId="0" fillId="0" borderId="0" xfId="0" applyNumberFormat="1" applyBorder="1" applyAlignment="1">
      <alignment/>
    </xf>
    <xf numFmtId="0" fontId="0" fillId="0" borderId="2" xfId="0" applyBorder="1" applyAlignment="1">
      <alignment wrapText="1"/>
    </xf>
    <xf numFmtId="168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1"/>
  <sheetViews>
    <sheetView workbookViewId="0" topLeftCell="A1">
      <selection activeCell="U13" sqref="U13"/>
    </sheetView>
  </sheetViews>
  <sheetFormatPr defaultColWidth="11.00390625" defaultRowHeight="12.75"/>
  <cols>
    <col min="8" max="8" width="21.625" style="0" customWidth="1"/>
    <col min="12" max="12" width="18.375" style="0" customWidth="1"/>
    <col min="13" max="13" width="14.00390625" style="0" customWidth="1"/>
  </cols>
  <sheetData>
    <row r="1" ht="18">
      <c r="A1" s="13" t="s">
        <v>63</v>
      </c>
    </row>
    <row r="2" spans="1:25" ht="12.75">
      <c r="A2" t="s">
        <v>112</v>
      </c>
      <c r="E2" t="s">
        <v>18</v>
      </c>
      <c r="I2" t="s">
        <v>19</v>
      </c>
      <c r="M2" t="s">
        <v>20</v>
      </c>
      <c r="Q2" t="s">
        <v>21</v>
      </c>
      <c r="U2" t="s">
        <v>208</v>
      </c>
      <c r="Y2" t="s">
        <v>216</v>
      </c>
    </row>
    <row r="3" spans="1:26" ht="12.75">
      <c r="A3" t="s">
        <v>178</v>
      </c>
      <c r="B3" t="s">
        <v>179</v>
      </c>
      <c r="C3" t="s">
        <v>131</v>
      </c>
      <c r="D3" t="s">
        <v>209</v>
      </c>
      <c r="E3" t="s">
        <v>178</v>
      </c>
      <c r="F3" t="s">
        <v>179</v>
      </c>
      <c r="G3" t="s">
        <v>132</v>
      </c>
      <c r="H3" t="s">
        <v>209</v>
      </c>
      <c r="I3" t="s">
        <v>178</v>
      </c>
      <c r="J3" t="s">
        <v>179</v>
      </c>
      <c r="K3" t="s">
        <v>141</v>
      </c>
      <c r="L3" t="s">
        <v>209</v>
      </c>
      <c r="M3" t="s">
        <v>178</v>
      </c>
      <c r="N3" t="s">
        <v>179</v>
      </c>
      <c r="O3" t="s">
        <v>131</v>
      </c>
      <c r="P3" t="s">
        <v>108</v>
      </c>
      <c r="Q3" t="s">
        <v>178</v>
      </c>
      <c r="R3" t="s">
        <v>179</v>
      </c>
      <c r="S3" t="s">
        <v>131</v>
      </c>
      <c r="T3" t="s">
        <v>108</v>
      </c>
      <c r="U3" t="s">
        <v>194</v>
      </c>
      <c r="V3" t="s">
        <v>196</v>
      </c>
      <c r="W3" t="s">
        <v>142</v>
      </c>
      <c r="X3" t="s">
        <v>143</v>
      </c>
      <c r="Y3" t="s">
        <v>54</v>
      </c>
      <c r="Z3" t="s">
        <v>196</v>
      </c>
    </row>
    <row r="4" spans="1:25" ht="12.75">
      <c r="A4" t="s">
        <v>180</v>
      </c>
      <c r="B4">
        <v>0</v>
      </c>
      <c r="C4">
        <v>0</v>
      </c>
      <c r="E4" t="s">
        <v>200</v>
      </c>
      <c r="F4">
        <v>1</v>
      </c>
      <c r="G4">
        <v>0</v>
      </c>
      <c r="I4" t="s">
        <v>201</v>
      </c>
      <c r="J4">
        <v>1</v>
      </c>
      <c r="K4">
        <v>0</v>
      </c>
      <c r="M4" t="s">
        <v>11</v>
      </c>
      <c r="N4">
        <v>1</v>
      </c>
      <c r="O4">
        <v>0</v>
      </c>
      <c r="Q4" t="s">
        <v>13</v>
      </c>
      <c r="R4">
        <v>1</v>
      </c>
      <c r="S4">
        <v>0</v>
      </c>
      <c r="U4" t="s">
        <v>188</v>
      </c>
      <c r="V4">
        <v>0</v>
      </c>
      <c r="W4">
        <v>0</v>
      </c>
      <c r="X4" t="s">
        <v>145</v>
      </c>
      <c r="Y4" t="s">
        <v>0</v>
      </c>
    </row>
    <row r="5" spans="1:23" ht="12.75">
      <c r="A5" t="s">
        <v>198</v>
      </c>
      <c r="B5">
        <v>0</v>
      </c>
      <c r="C5">
        <v>1</v>
      </c>
      <c r="D5" t="s">
        <v>186</v>
      </c>
      <c r="E5" t="s">
        <v>180</v>
      </c>
      <c r="F5">
        <v>0</v>
      </c>
      <c r="G5">
        <v>0</v>
      </c>
      <c r="H5" t="s">
        <v>187</v>
      </c>
      <c r="I5" t="s">
        <v>9</v>
      </c>
      <c r="J5">
        <v>1</v>
      </c>
      <c r="K5">
        <v>0</v>
      </c>
      <c r="M5" t="s">
        <v>69</v>
      </c>
      <c r="N5">
        <v>1</v>
      </c>
      <c r="O5">
        <v>0</v>
      </c>
      <c r="Q5" t="s">
        <v>75</v>
      </c>
      <c r="R5">
        <v>1</v>
      </c>
      <c r="S5">
        <v>0</v>
      </c>
      <c r="U5" t="s">
        <v>189</v>
      </c>
      <c r="V5">
        <v>1</v>
      </c>
      <c r="W5">
        <v>0</v>
      </c>
    </row>
    <row r="6" spans="1:23" ht="12.75">
      <c r="A6" t="s">
        <v>199</v>
      </c>
      <c r="B6">
        <v>0</v>
      </c>
      <c r="C6">
        <v>0</v>
      </c>
      <c r="E6" t="s">
        <v>201</v>
      </c>
      <c r="F6">
        <v>1</v>
      </c>
      <c r="G6">
        <v>0</v>
      </c>
      <c r="I6" t="s">
        <v>202</v>
      </c>
      <c r="J6">
        <v>1</v>
      </c>
      <c r="K6">
        <v>0</v>
      </c>
      <c r="M6" t="s">
        <v>13</v>
      </c>
      <c r="N6">
        <v>1</v>
      </c>
      <c r="O6">
        <v>0</v>
      </c>
      <c r="Q6" t="s">
        <v>72</v>
      </c>
      <c r="R6">
        <v>1</v>
      </c>
      <c r="S6">
        <v>0</v>
      </c>
      <c r="U6" t="s">
        <v>100</v>
      </c>
      <c r="V6">
        <v>1</v>
      </c>
      <c r="W6">
        <v>0</v>
      </c>
    </row>
    <row r="7" spans="5:23" ht="12.75">
      <c r="E7" t="s">
        <v>202</v>
      </c>
      <c r="F7">
        <v>1</v>
      </c>
      <c r="G7">
        <v>0</v>
      </c>
      <c r="I7" t="s">
        <v>12</v>
      </c>
      <c r="J7">
        <v>1</v>
      </c>
      <c r="K7">
        <v>0</v>
      </c>
      <c r="M7" t="s">
        <v>12</v>
      </c>
      <c r="N7">
        <v>1</v>
      </c>
      <c r="O7">
        <v>0</v>
      </c>
      <c r="Q7" t="s">
        <v>11</v>
      </c>
      <c r="R7">
        <v>1</v>
      </c>
      <c r="S7">
        <v>0</v>
      </c>
      <c r="U7" t="s">
        <v>92</v>
      </c>
      <c r="V7">
        <v>1</v>
      </c>
      <c r="W7">
        <v>0</v>
      </c>
    </row>
    <row r="8" spans="5:23" ht="12.75">
      <c r="E8" t="s">
        <v>203</v>
      </c>
      <c r="F8">
        <v>1</v>
      </c>
      <c r="G8">
        <v>0</v>
      </c>
      <c r="I8" t="s">
        <v>203</v>
      </c>
      <c r="J8">
        <v>1</v>
      </c>
      <c r="K8">
        <v>0</v>
      </c>
      <c r="M8" t="s">
        <v>202</v>
      </c>
      <c r="N8">
        <v>1</v>
      </c>
      <c r="O8">
        <v>0</v>
      </c>
      <c r="Q8" t="s">
        <v>97</v>
      </c>
      <c r="R8">
        <v>1</v>
      </c>
      <c r="S8">
        <v>0</v>
      </c>
      <c r="U8" t="s">
        <v>190</v>
      </c>
      <c r="V8">
        <v>1</v>
      </c>
      <c r="W8">
        <v>0</v>
      </c>
    </row>
    <row r="9" spans="5:23" ht="12.75">
      <c r="E9" t="s">
        <v>204</v>
      </c>
      <c r="F9">
        <v>1</v>
      </c>
      <c r="G9">
        <v>0</v>
      </c>
      <c r="I9" t="s">
        <v>13</v>
      </c>
      <c r="J9">
        <v>1</v>
      </c>
      <c r="K9">
        <v>0</v>
      </c>
      <c r="M9" t="s">
        <v>72</v>
      </c>
      <c r="N9">
        <v>1</v>
      </c>
      <c r="O9">
        <v>0</v>
      </c>
      <c r="Q9" t="s">
        <v>69</v>
      </c>
      <c r="R9">
        <v>1</v>
      </c>
      <c r="S9">
        <v>0</v>
      </c>
      <c r="U9" t="s">
        <v>200</v>
      </c>
      <c r="V9">
        <v>1</v>
      </c>
      <c r="W9">
        <v>0</v>
      </c>
    </row>
    <row r="10" spans="5:24" ht="12.75">
      <c r="E10" t="s">
        <v>205</v>
      </c>
      <c r="F10">
        <v>1</v>
      </c>
      <c r="G10">
        <v>0</v>
      </c>
      <c r="I10" t="s">
        <v>14</v>
      </c>
      <c r="J10">
        <v>1</v>
      </c>
      <c r="K10">
        <v>0</v>
      </c>
      <c r="M10" t="s">
        <v>75</v>
      </c>
      <c r="N10">
        <v>1</v>
      </c>
      <c r="O10">
        <v>0</v>
      </c>
      <c r="Q10" t="s">
        <v>77</v>
      </c>
      <c r="R10">
        <v>0</v>
      </c>
      <c r="S10">
        <v>0</v>
      </c>
      <c r="T10" t="s">
        <v>99</v>
      </c>
      <c r="U10" t="s">
        <v>191</v>
      </c>
      <c r="V10">
        <v>0</v>
      </c>
      <c r="W10">
        <v>1</v>
      </c>
      <c r="X10" t="s">
        <v>144</v>
      </c>
    </row>
    <row r="11" spans="5:24" ht="12.75">
      <c r="E11" t="s">
        <v>198</v>
      </c>
      <c r="F11">
        <v>0</v>
      </c>
      <c r="G11">
        <v>1</v>
      </c>
      <c r="H11" t="s">
        <v>186</v>
      </c>
      <c r="I11" t="s">
        <v>205</v>
      </c>
      <c r="J11">
        <v>1</v>
      </c>
      <c r="K11">
        <v>0</v>
      </c>
      <c r="M11" t="s">
        <v>73</v>
      </c>
      <c r="N11">
        <v>1</v>
      </c>
      <c r="O11">
        <v>0</v>
      </c>
      <c r="Q11" t="s">
        <v>201</v>
      </c>
      <c r="R11">
        <v>1</v>
      </c>
      <c r="S11">
        <v>0</v>
      </c>
      <c r="U11" t="s">
        <v>192</v>
      </c>
      <c r="V11">
        <v>0</v>
      </c>
      <c r="W11">
        <v>1</v>
      </c>
      <c r="X11" t="s">
        <v>183</v>
      </c>
    </row>
    <row r="12" spans="5:24" ht="12.75">
      <c r="E12" t="s">
        <v>206</v>
      </c>
      <c r="F12">
        <v>1</v>
      </c>
      <c r="G12">
        <v>0</v>
      </c>
      <c r="I12" t="s">
        <v>204</v>
      </c>
      <c r="J12">
        <v>1</v>
      </c>
      <c r="K12">
        <v>0</v>
      </c>
      <c r="M12" t="s">
        <v>80</v>
      </c>
      <c r="N12">
        <v>1</v>
      </c>
      <c r="O12">
        <v>0</v>
      </c>
      <c r="Q12" t="s">
        <v>205</v>
      </c>
      <c r="R12">
        <v>1</v>
      </c>
      <c r="S12">
        <v>0</v>
      </c>
      <c r="U12" t="s">
        <v>193</v>
      </c>
      <c r="V12">
        <v>0</v>
      </c>
      <c r="W12">
        <v>0</v>
      </c>
      <c r="X12" t="s">
        <v>146</v>
      </c>
    </row>
    <row r="13" spans="5:23" ht="12.75">
      <c r="E13" t="s">
        <v>6</v>
      </c>
      <c r="F13">
        <v>1</v>
      </c>
      <c r="G13">
        <v>0</v>
      </c>
      <c r="I13" t="s">
        <v>15</v>
      </c>
      <c r="J13">
        <v>1</v>
      </c>
      <c r="K13">
        <v>0</v>
      </c>
      <c r="M13" t="s">
        <v>201</v>
      </c>
      <c r="N13">
        <v>1</v>
      </c>
      <c r="O13">
        <v>0</v>
      </c>
      <c r="Q13" t="s">
        <v>71</v>
      </c>
      <c r="R13">
        <v>1</v>
      </c>
      <c r="S13">
        <v>0</v>
      </c>
      <c r="U13" t="s">
        <v>70</v>
      </c>
      <c r="V13">
        <v>1</v>
      </c>
      <c r="W13">
        <v>0</v>
      </c>
    </row>
    <row r="14" spans="5:19" ht="12.75">
      <c r="E14" t="s">
        <v>7</v>
      </c>
      <c r="F14">
        <v>1</v>
      </c>
      <c r="G14">
        <v>0</v>
      </c>
      <c r="I14" t="s">
        <v>7</v>
      </c>
      <c r="J14">
        <v>1</v>
      </c>
      <c r="K14">
        <v>0</v>
      </c>
      <c r="M14" t="s">
        <v>9</v>
      </c>
      <c r="N14">
        <v>1</v>
      </c>
      <c r="O14">
        <v>0</v>
      </c>
      <c r="Q14" t="s">
        <v>100</v>
      </c>
      <c r="R14">
        <v>1</v>
      </c>
      <c r="S14">
        <v>0</v>
      </c>
    </row>
    <row r="15" spans="5:19" ht="12.75">
      <c r="E15" t="s">
        <v>8</v>
      </c>
      <c r="F15">
        <v>1</v>
      </c>
      <c r="G15">
        <v>0</v>
      </c>
      <c r="I15" t="s">
        <v>16</v>
      </c>
      <c r="J15">
        <v>1</v>
      </c>
      <c r="K15">
        <v>0</v>
      </c>
      <c r="M15" t="s">
        <v>81</v>
      </c>
      <c r="N15">
        <v>1</v>
      </c>
      <c r="O15">
        <v>0</v>
      </c>
      <c r="Q15" t="s">
        <v>76</v>
      </c>
      <c r="R15">
        <v>1</v>
      </c>
      <c r="S15">
        <v>0</v>
      </c>
    </row>
    <row r="16" spans="5:19" ht="12.75">
      <c r="E16" t="s">
        <v>9</v>
      </c>
      <c r="F16">
        <v>1</v>
      </c>
      <c r="G16">
        <v>0</v>
      </c>
      <c r="I16" t="s">
        <v>17</v>
      </c>
      <c r="J16">
        <v>1</v>
      </c>
      <c r="K16">
        <v>0</v>
      </c>
      <c r="M16" t="s">
        <v>15</v>
      </c>
      <c r="N16">
        <v>1</v>
      </c>
      <c r="O16">
        <v>0</v>
      </c>
      <c r="Q16" t="s">
        <v>16</v>
      </c>
      <c r="R16">
        <v>1</v>
      </c>
      <c r="S16">
        <v>0</v>
      </c>
    </row>
    <row r="17" spans="5:19" ht="12.75">
      <c r="E17" t="s">
        <v>10</v>
      </c>
      <c r="F17">
        <v>1</v>
      </c>
      <c r="G17">
        <v>0</v>
      </c>
      <c r="I17" t="s">
        <v>10</v>
      </c>
      <c r="J17">
        <v>1</v>
      </c>
      <c r="K17">
        <v>0</v>
      </c>
      <c r="M17" t="s">
        <v>200</v>
      </c>
      <c r="N17">
        <v>1</v>
      </c>
      <c r="O17">
        <v>0</v>
      </c>
      <c r="Q17" t="s">
        <v>84</v>
      </c>
      <c r="R17">
        <v>1</v>
      </c>
      <c r="S17">
        <v>0</v>
      </c>
    </row>
    <row r="18" spans="5:19" ht="12.75">
      <c r="E18" t="s">
        <v>11</v>
      </c>
      <c r="F18">
        <v>1</v>
      </c>
      <c r="G18">
        <v>0</v>
      </c>
      <c r="I18" t="s">
        <v>66</v>
      </c>
      <c r="J18">
        <v>1</v>
      </c>
      <c r="K18">
        <v>0</v>
      </c>
      <c r="M18" t="s">
        <v>8</v>
      </c>
      <c r="N18">
        <v>1</v>
      </c>
      <c r="O18">
        <v>0</v>
      </c>
      <c r="Q18" t="s">
        <v>10</v>
      </c>
      <c r="R18">
        <v>1</v>
      </c>
      <c r="S18">
        <v>0</v>
      </c>
    </row>
    <row r="19" spans="9:19" ht="12.75">
      <c r="I19" t="s">
        <v>67</v>
      </c>
      <c r="J19">
        <v>1</v>
      </c>
      <c r="K19">
        <v>0</v>
      </c>
      <c r="M19" t="s">
        <v>67</v>
      </c>
      <c r="N19">
        <v>1</v>
      </c>
      <c r="O19">
        <v>0</v>
      </c>
      <c r="Q19" t="s">
        <v>202</v>
      </c>
      <c r="R19">
        <v>1</v>
      </c>
      <c r="S19">
        <v>0</v>
      </c>
    </row>
    <row r="20" spans="9:19" ht="12.75">
      <c r="I20" t="s">
        <v>68</v>
      </c>
      <c r="J20">
        <v>1</v>
      </c>
      <c r="K20">
        <v>0</v>
      </c>
      <c r="M20" t="s">
        <v>10</v>
      </c>
      <c r="N20">
        <v>1</v>
      </c>
      <c r="O20">
        <v>0</v>
      </c>
      <c r="Q20" t="s">
        <v>101</v>
      </c>
      <c r="R20">
        <v>1</v>
      </c>
      <c r="S20">
        <v>0</v>
      </c>
    </row>
    <row r="21" spans="9:19" ht="12.75">
      <c r="I21" t="s">
        <v>69</v>
      </c>
      <c r="J21">
        <v>1</v>
      </c>
      <c r="K21">
        <v>0</v>
      </c>
      <c r="M21" t="s">
        <v>16</v>
      </c>
      <c r="N21">
        <v>1</v>
      </c>
      <c r="O21">
        <v>0</v>
      </c>
      <c r="Q21" t="s">
        <v>17</v>
      </c>
      <c r="R21">
        <v>1</v>
      </c>
      <c r="S21">
        <v>0</v>
      </c>
    </row>
    <row r="22" spans="9:19" ht="12.75">
      <c r="I22" t="s">
        <v>70</v>
      </c>
      <c r="J22">
        <v>1</v>
      </c>
      <c r="K22">
        <v>0</v>
      </c>
      <c r="M22" t="s">
        <v>7</v>
      </c>
      <c r="N22">
        <v>1</v>
      </c>
      <c r="O22">
        <v>0</v>
      </c>
      <c r="Q22" t="s">
        <v>9</v>
      </c>
      <c r="R22">
        <v>1</v>
      </c>
      <c r="S22">
        <v>0</v>
      </c>
    </row>
    <row r="23" spans="9:19" ht="12.75">
      <c r="I23" t="s">
        <v>71</v>
      </c>
      <c r="J23">
        <v>1</v>
      </c>
      <c r="K23">
        <v>0</v>
      </c>
      <c r="M23" t="s">
        <v>66</v>
      </c>
      <c r="N23">
        <v>1</v>
      </c>
      <c r="O23">
        <v>0</v>
      </c>
      <c r="Q23" t="s">
        <v>83</v>
      </c>
      <c r="R23">
        <v>1</v>
      </c>
      <c r="S23">
        <v>0</v>
      </c>
    </row>
    <row r="24" spans="9:19" ht="12.75">
      <c r="I24" t="s">
        <v>72</v>
      </c>
      <c r="J24">
        <v>1</v>
      </c>
      <c r="K24">
        <v>0</v>
      </c>
      <c r="M24" t="s">
        <v>205</v>
      </c>
      <c r="N24">
        <v>1</v>
      </c>
      <c r="O24">
        <v>0</v>
      </c>
      <c r="Q24" t="s">
        <v>8</v>
      </c>
      <c r="R24">
        <v>1</v>
      </c>
      <c r="S24">
        <v>0</v>
      </c>
    </row>
    <row r="25" spans="9:19" ht="12.75">
      <c r="I25" t="s">
        <v>198</v>
      </c>
      <c r="J25">
        <v>0</v>
      </c>
      <c r="K25">
        <v>1</v>
      </c>
      <c r="L25" t="s">
        <v>186</v>
      </c>
      <c r="M25" t="s">
        <v>82</v>
      </c>
      <c r="N25">
        <v>1</v>
      </c>
      <c r="O25">
        <v>0</v>
      </c>
      <c r="Q25" t="s">
        <v>200</v>
      </c>
      <c r="R25">
        <v>1</v>
      </c>
      <c r="S25">
        <v>0</v>
      </c>
    </row>
    <row r="26" spans="9:19" ht="12.75">
      <c r="I26" t="s">
        <v>73</v>
      </c>
      <c r="J26">
        <v>1</v>
      </c>
      <c r="K26">
        <v>0</v>
      </c>
      <c r="M26" t="s">
        <v>17</v>
      </c>
      <c r="N26">
        <v>1</v>
      </c>
      <c r="O26">
        <v>0</v>
      </c>
      <c r="Q26" t="s">
        <v>203</v>
      </c>
      <c r="R26">
        <v>1</v>
      </c>
      <c r="S26">
        <v>0</v>
      </c>
    </row>
    <row r="27" spans="9:19" ht="12.75">
      <c r="I27" t="s">
        <v>74</v>
      </c>
      <c r="J27">
        <v>1</v>
      </c>
      <c r="K27">
        <v>0</v>
      </c>
      <c r="M27" t="s">
        <v>83</v>
      </c>
      <c r="N27">
        <v>1</v>
      </c>
      <c r="O27">
        <v>0</v>
      </c>
      <c r="Q27" t="s">
        <v>89</v>
      </c>
      <c r="R27">
        <v>1</v>
      </c>
      <c r="S27">
        <v>0</v>
      </c>
    </row>
    <row r="28" spans="9:19" ht="12.75">
      <c r="I28" t="s">
        <v>75</v>
      </c>
      <c r="J28">
        <v>1</v>
      </c>
      <c r="K28">
        <v>0</v>
      </c>
      <c r="M28" t="s">
        <v>14</v>
      </c>
      <c r="N28">
        <v>1</v>
      </c>
      <c r="O28">
        <v>0</v>
      </c>
      <c r="Q28" t="s">
        <v>87</v>
      </c>
      <c r="R28">
        <v>0</v>
      </c>
      <c r="S28">
        <v>0</v>
      </c>
    </row>
    <row r="29" spans="9:19" ht="12.75">
      <c r="I29" t="s">
        <v>76</v>
      </c>
      <c r="J29">
        <v>1</v>
      </c>
      <c r="K29">
        <v>0</v>
      </c>
      <c r="M29" t="s">
        <v>71</v>
      </c>
      <c r="N29">
        <v>1</v>
      </c>
      <c r="O29">
        <v>0</v>
      </c>
      <c r="Q29" t="s">
        <v>206</v>
      </c>
      <c r="R29">
        <v>1</v>
      </c>
      <c r="S29">
        <v>0</v>
      </c>
    </row>
    <row r="30" spans="9:19" ht="12.75">
      <c r="I30" t="s">
        <v>77</v>
      </c>
      <c r="J30">
        <v>0</v>
      </c>
      <c r="K30">
        <v>0</v>
      </c>
      <c r="L30" t="s">
        <v>99</v>
      </c>
      <c r="M30" t="s">
        <v>77</v>
      </c>
      <c r="N30">
        <v>0</v>
      </c>
      <c r="O30">
        <v>0</v>
      </c>
      <c r="P30" t="s">
        <v>99</v>
      </c>
      <c r="Q30" t="s">
        <v>81</v>
      </c>
      <c r="R30">
        <v>1</v>
      </c>
      <c r="S30">
        <v>0</v>
      </c>
    </row>
    <row r="31" spans="9:19" ht="12.75">
      <c r="I31" t="s">
        <v>78</v>
      </c>
      <c r="J31">
        <v>0</v>
      </c>
      <c r="K31">
        <v>0</v>
      </c>
      <c r="L31" t="s">
        <v>187</v>
      </c>
      <c r="M31" t="s">
        <v>76</v>
      </c>
      <c r="N31">
        <v>1</v>
      </c>
      <c r="O31">
        <v>0</v>
      </c>
      <c r="Q31" t="s">
        <v>82</v>
      </c>
      <c r="R31">
        <v>1</v>
      </c>
      <c r="S31">
        <v>0</v>
      </c>
    </row>
    <row r="32" spans="9:19" ht="12.75">
      <c r="I32" t="s">
        <v>79</v>
      </c>
      <c r="J32">
        <v>0</v>
      </c>
      <c r="K32">
        <v>0</v>
      </c>
      <c r="M32" t="s">
        <v>203</v>
      </c>
      <c r="N32">
        <v>1</v>
      </c>
      <c r="O32">
        <v>0</v>
      </c>
      <c r="Q32" t="s">
        <v>86</v>
      </c>
      <c r="R32">
        <v>1</v>
      </c>
      <c r="S32">
        <v>0</v>
      </c>
    </row>
    <row r="33" spans="13:20" ht="12.75">
      <c r="M33" t="s">
        <v>68</v>
      </c>
      <c r="N33">
        <v>1</v>
      </c>
      <c r="O33">
        <v>0</v>
      </c>
      <c r="Q33" t="s">
        <v>91</v>
      </c>
      <c r="R33">
        <v>0</v>
      </c>
      <c r="S33">
        <v>1</v>
      </c>
      <c r="T33" t="s">
        <v>184</v>
      </c>
    </row>
    <row r="34" spans="13:19" ht="12.75">
      <c r="M34" t="s">
        <v>84</v>
      </c>
      <c r="N34">
        <v>1</v>
      </c>
      <c r="O34">
        <v>0</v>
      </c>
      <c r="Q34" t="s">
        <v>90</v>
      </c>
      <c r="R34">
        <v>1</v>
      </c>
      <c r="S34">
        <v>0</v>
      </c>
    </row>
    <row r="35" spans="13:19" ht="12.75">
      <c r="M35" t="s">
        <v>85</v>
      </c>
      <c r="N35">
        <v>1</v>
      </c>
      <c r="O35">
        <v>0</v>
      </c>
      <c r="Q35" t="s">
        <v>74</v>
      </c>
      <c r="R35">
        <v>1</v>
      </c>
      <c r="S35">
        <v>0</v>
      </c>
    </row>
    <row r="36" spans="13:19" ht="12.75">
      <c r="M36" t="s">
        <v>86</v>
      </c>
      <c r="N36">
        <v>1</v>
      </c>
      <c r="O36">
        <v>0</v>
      </c>
      <c r="Q36" t="s">
        <v>102</v>
      </c>
      <c r="R36">
        <v>1</v>
      </c>
      <c r="S36">
        <v>0</v>
      </c>
    </row>
    <row r="37" spans="13:19" ht="12.75">
      <c r="M37" t="s">
        <v>87</v>
      </c>
      <c r="N37">
        <v>0</v>
      </c>
      <c r="O37">
        <v>0</v>
      </c>
      <c r="Q37" t="s">
        <v>92</v>
      </c>
      <c r="R37">
        <v>1</v>
      </c>
      <c r="S37">
        <v>0</v>
      </c>
    </row>
    <row r="38" spans="13:19" ht="12.75">
      <c r="M38" t="s">
        <v>88</v>
      </c>
      <c r="N38">
        <v>0</v>
      </c>
      <c r="O38">
        <v>1</v>
      </c>
      <c r="P38" t="s">
        <v>182</v>
      </c>
      <c r="Q38" t="s">
        <v>12</v>
      </c>
      <c r="R38">
        <v>1</v>
      </c>
      <c r="S38">
        <v>0</v>
      </c>
    </row>
    <row r="39" spans="13:19" ht="12.75">
      <c r="M39" t="s">
        <v>206</v>
      </c>
      <c r="N39">
        <v>1</v>
      </c>
      <c r="O39">
        <v>0</v>
      </c>
      <c r="Q39" t="s">
        <v>93</v>
      </c>
      <c r="R39">
        <v>1</v>
      </c>
      <c r="S39">
        <v>0</v>
      </c>
    </row>
    <row r="40" spans="13:19" ht="12.75">
      <c r="M40" t="s">
        <v>74</v>
      </c>
      <c r="N40">
        <v>1</v>
      </c>
      <c r="O40">
        <v>0</v>
      </c>
      <c r="Q40" t="s">
        <v>14</v>
      </c>
      <c r="R40">
        <v>1</v>
      </c>
      <c r="S40">
        <v>0</v>
      </c>
    </row>
    <row r="41" spans="13:19" ht="12.75">
      <c r="M41" t="s">
        <v>89</v>
      </c>
      <c r="N41">
        <v>1</v>
      </c>
      <c r="O41">
        <v>0</v>
      </c>
      <c r="Q41" t="s">
        <v>103</v>
      </c>
      <c r="R41">
        <v>1</v>
      </c>
      <c r="S41">
        <v>0</v>
      </c>
    </row>
    <row r="42" spans="13:20" ht="12.75">
      <c r="M42" t="s">
        <v>70</v>
      </c>
      <c r="N42">
        <v>1</v>
      </c>
      <c r="O42">
        <v>0</v>
      </c>
      <c r="Q42" t="s">
        <v>88</v>
      </c>
      <c r="R42">
        <v>0</v>
      </c>
      <c r="S42">
        <v>1</v>
      </c>
      <c r="T42" t="s">
        <v>185</v>
      </c>
    </row>
    <row r="43" spans="13:19" ht="12.75">
      <c r="M43" t="s">
        <v>90</v>
      </c>
      <c r="N43">
        <v>1</v>
      </c>
      <c r="O43">
        <v>0</v>
      </c>
      <c r="Q43" t="s">
        <v>95</v>
      </c>
      <c r="R43">
        <v>1</v>
      </c>
      <c r="S43">
        <v>0</v>
      </c>
    </row>
    <row r="44" spans="13:19" ht="12.75">
      <c r="M44" t="s">
        <v>91</v>
      </c>
      <c r="N44">
        <v>0</v>
      </c>
      <c r="O44">
        <v>1</v>
      </c>
      <c r="P44" t="s">
        <v>184</v>
      </c>
      <c r="Q44" t="s">
        <v>105</v>
      </c>
      <c r="R44">
        <v>1</v>
      </c>
      <c r="S44">
        <v>0</v>
      </c>
    </row>
    <row r="45" spans="13:19" ht="12.75">
      <c r="M45" t="s">
        <v>92</v>
      </c>
      <c r="N45">
        <v>1</v>
      </c>
      <c r="O45">
        <v>0</v>
      </c>
      <c r="Q45" t="s">
        <v>94</v>
      </c>
      <c r="R45">
        <v>1</v>
      </c>
      <c r="S45">
        <v>0</v>
      </c>
    </row>
    <row r="46" spans="13:19" ht="12.75">
      <c r="M46" t="s">
        <v>93</v>
      </c>
      <c r="N46">
        <v>1</v>
      </c>
      <c r="O46">
        <v>0</v>
      </c>
      <c r="Q46" t="s">
        <v>106</v>
      </c>
      <c r="R46">
        <v>1</v>
      </c>
      <c r="S46">
        <v>0</v>
      </c>
    </row>
    <row r="47" spans="13:15" ht="12.75">
      <c r="M47" t="s">
        <v>94</v>
      </c>
      <c r="N47">
        <v>1</v>
      </c>
      <c r="O47">
        <v>0</v>
      </c>
    </row>
    <row r="48" spans="13:15" ht="12.75">
      <c r="M48" t="s">
        <v>95</v>
      </c>
      <c r="N48">
        <v>1</v>
      </c>
      <c r="O48">
        <v>0</v>
      </c>
    </row>
    <row r="49" spans="13:15" ht="12.75">
      <c r="M49" t="s">
        <v>96</v>
      </c>
      <c r="N49">
        <v>0</v>
      </c>
      <c r="O49">
        <v>0</v>
      </c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9" spans="1:26" s="1" customFormat="1" ht="19.5">
      <c r="A79" s="1" t="s">
        <v>147</v>
      </c>
      <c r="B79" s="1">
        <f>SUM(B4:B78)</f>
        <v>0</v>
      </c>
      <c r="C79" s="1">
        <f>SUM(C4:C78)</f>
        <v>1</v>
      </c>
      <c r="F79" s="1">
        <f>SUM(F4:F78)</f>
        <v>13</v>
      </c>
      <c r="G79" s="1">
        <f>SUM(G4:G78)</f>
        <v>1</v>
      </c>
      <c r="J79" s="1">
        <f>SUM(J4:J78)</f>
        <v>25</v>
      </c>
      <c r="K79" s="1">
        <f>SUM(K4:K78)</f>
        <v>1</v>
      </c>
      <c r="N79" s="1">
        <f>SUM(N4:N78)</f>
        <v>41</v>
      </c>
      <c r="O79" s="1">
        <f>SUM(O4:O78)</f>
        <v>2</v>
      </c>
      <c r="R79" s="1">
        <f>SUM(R4:R78)</f>
        <v>39</v>
      </c>
      <c r="S79" s="1">
        <f>SUM(S4:S78)</f>
        <v>2</v>
      </c>
      <c r="V79" s="1">
        <f>SUM(V4:V78)</f>
        <v>6</v>
      </c>
      <c r="W79" s="1">
        <f>SUM(W4:W78)</f>
        <v>2</v>
      </c>
      <c r="Y79" s="1">
        <f>SUM(Y4:Y78)</f>
        <v>0</v>
      </c>
      <c r="Z79" s="1">
        <f>SUM(Z4:Z78)</f>
        <v>0</v>
      </c>
    </row>
    <row r="80" spans="1:26" s="1" customFormat="1" ht="19.5">
      <c r="A80" s="1" t="s">
        <v>148</v>
      </c>
      <c r="C80" s="1">
        <f>C79+B79</f>
        <v>1</v>
      </c>
      <c r="G80" s="1">
        <f>G79+F79</f>
        <v>14</v>
      </c>
      <c r="K80" s="1">
        <f>K79+J79</f>
        <v>26</v>
      </c>
      <c r="O80" s="1">
        <f>O79+N79</f>
        <v>43</v>
      </c>
      <c r="S80" s="1">
        <f>S79+R79</f>
        <v>41</v>
      </c>
      <c r="W80" s="1">
        <f>W79+V79</f>
        <v>8</v>
      </c>
      <c r="Z80" s="1">
        <f>Z79+Y79</f>
        <v>0</v>
      </c>
    </row>
    <row r="81" spans="1:26" s="1" customFormat="1" ht="19.5">
      <c r="A81" s="1" t="s">
        <v>22</v>
      </c>
      <c r="C81" s="1">
        <v>3</v>
      </c>
      <c r="G81" s="1">
        <v>15</v>
      </c>
      <c r="K81" s="1">
        <v>29</v>
      </c>
      <c r="O81" s="1">
        <v>46</v>
      </c>
      <c r="S81" s="1">
        <v>43</v>
      </c>
      <c r="W81" s="1">
        <v>10</v>
      </c>
      <c r="Z81" s="1">
        <v>0</v>
      </c>
    </row>
  </sheetData>
  <printOptions/>
  <pageMargins left="0.75" right="0.75" top="1" bottom="1" header="0.5" footer="0.5"/>
  <pageSetup fitToHeight="1" fitToWidth="1" orientation="landscape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1"/>
  <sheetViews>
    <sheetView tabSelected="1" workbookViewId="0" topLeftCell="A1">
      <selection activeCell="A82" sqref="A82"/>
    </sheetView>
  </sheetViews>
  <sheetFormatPr defaultColWidth="11.00390625" defaultRowHeight="12.75"/>
  <cols>
    <col min="13" max="13" width="14.00390625" style="0" customWidth="1"/>
  </cols>
  <sheetData>
    <row r="1" ht="18">
      <c r="A1" s="13" t="s">
        <v>62</v>
      </c>
    </row>
    <row r="2" spans="1:25" ht="12.75">
      <c r="A2" t="s">
        <v>112</v>
      </c>
      <c r="E2" t="s">
        <v>18</v>
      </c>
      <c r="I2" t="s">
        <v>19</v>
      </c>
      <c r="M2" t="s">
        <v>20</v>
      </c>
      <c r="Q2" t="s">
        <v>21</v>
      </c>
      <c r="U2" t="s">
        <v>208</v>
      </c>
      <c r="Y2" t="s">
        <v>216</v>
      </c>
    </row>
    <row r="3" spans="1:26" ht="12.75">
      <c r="A3" t="s">
        <v>195</v>
      </c>
      <c r="B3" t="s">
        <v>179</v>
      </c>
      <c r="C3" t="s">
        <v>127</v>
      </c>
      <c r="D3" t="s">
        <v>209</v>
      </c>
      <c r="E3" t="s">
        <v>195</v>
      </c>
      <c r="F3" t="s">
        <v>179</v>
      </c>
      <c r="G3" t="s">
        <v>127</v>
      </c>
      <c r="H3" t="s">
        <v>209</v>
      </c>
      <c r="I3" t="s">
        <v>195</v>
      </c>
      <c r="J3" t="s">
        <v>179</v>
      </c>
      <c r="K3" t="s">
        <v>127</v>
      </c>
      <c r="L3" t="s">
        <v>209</v>
      </c>
      <c r="M3" t="s">
        <v>195</v>
      </c>
      <c r="N3" t="s">
        <v>179</v>
      </c>
      <c r="O3" t="s">
        <v>127</v>
      </c>
      <c r="P3" t="s">
        <v>108</v>
      </c>
      <c r="Q3" t="s">
        <v>195</v>
      </c>
      <c r="R3" t="s">
        <v>179</v>
      </c>
      <c r="S3" t="s">
        <v>127</v>
      </c>
      <c r="T3" t="s">
        <v>108</v>
      </c>
      <c r="U3" t="s">
        <v>194</v>
      </c>
      <c r="V3" t="s">
        <v>196</v>
      </c>
      <c r="W3" t="s">
        <v>142</v>
      </c>
      <c r="X3" t="s">
        <v>108</v>
      </c>
      <c r="Y3" t="s">
        <v>54</v>
      </c>
      <c r="Z3" t="s">
        <v>196</v>
      </c>
    </row>
    <row r="4" spans="1:26" ht="12.75">
      <c r="A4" t="s">
        <v>149</v>
      </c>
      <c r="B4">
        <v>0</v>
      </c>
      <c r="C4">
        <v>0</v>
      </c>
      <c r="E4" t="s">
        <v>200</v>
      </c>
      <c r="F4">
        <v>1</v>
      </c>
      <c r="G4">
        <v>0</v>
      </c>
      <c r="I4" t="s">
        <v>201</v>
      </c>
      <c r="J4">
        <v>1</v>
      </c>
      <c r="K4">
        <v>0</v>
      </c>
      <c r="M4" t="s">
        <v>11</v>
      </c>
      <c r="N4">
        <v>1</v>
      </c>
      <c r="O4">
        <v>0</v>
      </c>
      <c r="Q4" t="s">
        <v>13</v>
      </c>
      <c r="R4">
        <v>1</v>
      </c>
      <c r="S4">
        <v>0</v>
      </c>
      <c r="U4" t="s">
        <v>188</v>
      </c>
      <c r="V4">
        <v>0</v>
      </c>
      <c r="W4">
        <v>0</v>
      </c>
      <c r="Y4" t="s">
        <v>58</v>
      </c>
      <c r="Z4">
        <v>0</v>
      </c>
    </row>
    <row r="5" spans="1:26" ht="12.75">
      <c r="A5" t="s">
        <v>180</v>
      </c>
      <c r="B5">
        <v>0</v>
      </c>
      <c r="C5">
        <v>0</v>
      </c>
      <c r="E5" t="s">
        <v>180</v>
      </c>
      <c r="F5">
        <v>0</v>
      </c>
      <c r="G5">
        <v>0</v>
      </c>
      <c r="I5" t="s">
        <v>9</v>
      </c>
      <c r="J5">
        <v>1</v>
      </c>
      <c r="K5">
        <v>0</v>
      </c>
      <c r="M5" t="s">
        <v>69</v>
      </c>
      <c r="N5">
        <v>1</v>
      </c>
      <c r="O5">
        <v>0</v>
      </c>
      <c r="Q5" t="s">
        <v>75</v>
      </c>
      <c r="R5">
        <v>1</v>
      </c>
      <c r="S5">
        <v>0</v>
      </c>
      <c r="U5" t="s">
        <v>189</v>
      </c>
      <c r="V5">
        <v>1</v>
      </c>
      <c r="W5">
        <v>0</v>
      </c>
      <c r="Y5" t="s">
        <v>59</v>
      </c>
      <c r="Z5">
        <v>0</v>
      </c>
    </row>
    <row r="6" spans="1:26" ht="12.75">
      <c r="A6" t="s">
        <v>198</v>
      </c>
      <c r="B6">
        <v>0</v>
      </c>
      <c r="C6">
        <v>1</v>
      </c>
      <c r="D6" t="s">
        <v>186</v>
      </c>
      <c r="E6" t="s">
        <v>201</v>
      </c>
      <c r="F6">
        <v>1</v>
      </c>
      <c r="G6">
        <v>0</v>
      </c>
      <c r="I6" t="s">
        <v>202</v>
      </c>
      <c r="J6">
        <v>1</v>
      </c>
      <c r="K6">
        <v>0</v>
      </c>
      <c r="M6" t="s">
        <v>13</v>
      </c>
      <c r="N6">
        <v>1</v>
      </c>
      <c r="O6">
        <v>0</v>
      </c>
      <c r="Q6" t="s">
        <v>72</v>
      </c>
      <c r="R6">
        <v>1</v>
      </c>
      <c r="S6">
        <v>0</v>
      </c>
      <c r="U6" t="s">
        <v>100</v>
      </c>
      <c r="V6">
        <v>1</v>
      </c>
      <c r="W6">
        <v>0</v>
      </c>
      <c r="Y6" t="s">
        <v>60</v>
      </c>
      <c r="Z6">
        <v>0</v>
      </c>
    </row>
    <row r="7" spans="1:26" ht="12.75">
      <c r="A7" t="s">
        <v>199</v>
      </c>
      <c r="B7">
        <v>0</v>
      </c>
      <c r="C7">
        <v>0</v>
      </c>
      <c r="E7" t="s">
        <v>202</v>
      </c>
      <c r="F7">
        <v>1</v>
      </c>
      <c r="G7">
        <v>0</v>
      </c>
      <c r="I7" t="s">
        <v>12</v>
      </c>
      <c r="J7">
        <v>1</v>
      </c>
      <c r="K7">
        <v>0</v>
      </c>
      <c r="M7" t="s">
        <v>12</v>
      </c>
      <c r="N7">
        <v>1</v>
      </c>
      <c r="O7">
        <v>0</v>
      </c>
      <c r="Q7" t="s">
        <v>11</v>
      </c>
      <c r="R7">
        <v>1</v>
      </c>
      <c r="S7">
        <v>0</v>
      </c>
      <c r="U7" t="s">
        <v>92</v>
      </c>
      <c r="V7">
        <v>1</v>
      </c>
      <c r="W7">
        <v>0</v>
      </c>
      <c r="Y7" t="s">
        <v>61</v>
      </c>
      <c r="Z7">
        <v>0</v>
      </c>
    </row>
    <row r="8" spans="1:26" ht="12.75">
      <c r="A8" t="s">
        <v>150</v>
      </c>
      <c r="B8">
        <v>0</v>
      </c>
      <c r="C8">
        <v>0</v>
      </c>
      <c r="E8" s="2" t="s">
        <v>204</v>
      </c>
      <c r="F8">
        <v>1</v>
      </c>
      <c r="G8">
        <v>0</v>
      </c>
      <c r="I8" t="s">
        <v>203</v>
      </c>
      <c r="J8">
        <v>1</v>
      </c>
      <c r="K8">
        <v>0</v>
      </c>
      <c r="M8" t="s">
        <v>202</v>
      </c>
      <c r="N8">
        <v>1</v>
      </c>
      <c r="O8">
        <v>0</v>
      </c>
      <c r="Q8" t="s">
        <v>97</v>
      </c>
      <c r="R8">
        <v>1</v>
      </c>
      <c r="S8">
        <v>0</v>
      </c>
      <c r="U8" t="s">
        <v>190</v>
      </c>
      <c r="V8">
        <v>1</v>
      </c>
      <c r="W8">
        <v>0</v>
      </c>
      <c r="Y8" t="s">
        <v>65</v>
      </c>
      <c r="Z8">
        <v>0</v>
      </c>
    </row>
    <row r="9" spans="1:23" ht="12.75">
      <c r="A9" t="s">
        <v>151</v>
      </c>
      <c r="B9">
        <v>0</v>
      </c>
      <c r="C9">
        <v>0</v>
      </c>
      <c r="E9" s="2" t="s">
        <v>205</v>
      </c>
      <c r="F9">
        <v>1</v>
      </c>
      <c r="G9">
        <v>0</v>
      </c>
      <c r="I9" t="s">
        <v>13</v>
      </c>
      <c r="J9">
        <v>1</v>
      </c>
      <c r="K9">
        <v>0</v>
      </c>
      <c r="M9" t="s">
        <v>72</v>
      </c>
      <c r="N9">
        <v>1</v>
      </c>
      <c r="O9">
        <v>0</v>
      </c>
      <c r="Q9" t="s">
        <v>69</v>
      </c>
      <c r="R9">
        <v>1</v>
      </c>
      <c r="S9">
        <v>0</v>
      </c>
      <c r="U9" t="s">
        <v>200</v>
      </c>
      <c r="V9">
        <v>1</v>
      </c>
      <c r="W9">
        <v>0</v>
      </c>
    </row>
    <row r="10" spans="1:24" ht="12.75">
      <c r="A10" t="s">
        <v>152</v>
      </c>
      <c r="B10">
        <v>0</v>
      </c>
      <c r="C10">
        <v>0</v>
      </c>
      <c r="E10" t="s">
        <v>203</v>
      </c>
      <c r="F10">
        <v>1</v>
      </c>
      <c r="G10">
        <v>0</v>
      </c>
      <c r="I10" t="s">
        <v>14</v>
      </c>
      <c r="J10">
        <v>1</v>
      </c>
      <c r="K10">
        <v>0</v>
      </c>
      <c r="M10" t="s">
        <v>75</v>
      </c>
      <c r="N10">
        <v>1</v>
      </c>
      <c r="O10">
        <v>0</v>
      </c>
      <c r="Q10" t="s">
        <v>201</v>
      </c>
      <c r="R10">
        <v>1</v>
      </c>
      <c r="S10">
        <v>0</v>
      </c>
      <c r="U10" t="s">
        <v>191</v>
      </c>
      <c r="V10">
        <v>0</v>
      </c>
      <c r="W10">
        <v>1</v>
      </c>
      <c r="X10" t="s">
        <v>144</v>
      </c>
    </row>
    <row r="11" spans="1:24" ht="12.75">
      <c r="A11" t="s">
        <v>153</v>
      </c>
      <c r="B11">
        <v>0</v>
      </c>
      <c r="C11">
        <v>0</v>
      </c>
      <c r="E11" t="s">
        <v>198</v>
      </c>
      <c r="F11">
        <v>0</v>
      </c>
      <c r="G11">
        <v>1</v>
      </c>
      <c r="H11" t="s">
        <v>186</v>
      </c>
      <c r="I11" t="s">
        <v>205</v>
      </c>
      <c r="J11">
        <v>1</v>
      </c>
      <c r="K11">
        <v>0</v>
      </c>
      <c r="M11" s="2" t="s">
        <v>128</v>
      </c>
      <c r="N11">
        <v>1</v>
      </c>
      <c r="O11">
        <v>0</v>
      </c>
      <c r="Q11" t="s">
        <v>77</v>
      </c>
      <c r="R11">
        <v>0</v>
      </c>
      <c r="S11">
        <v>0</v>
      </c>
      <c r="U11" t="s">
        <v>192</v>
      </c>
      <c r="V11">
        <v>0</v>
      </c>
      <c r="W11">
        <v>1</v>
      </c>
      <c r="X11" t="s">
        <v>183</v>
      </c>
    </row>
    <row r="12" spans="1:23" ht="12.75">
      <c r="A12" t="s">
        <v>79</v>
      </c>
      <c r="B12">
        <v>0</v>
      </c>
      <c r="C12">
        <v>0</v>
      </c>
      <c r="E12" t="s">
        <v>206</v>
      </c>
      <c r="F12">
        <v>1</v>
      </c>
      <c r="G12">
        <v>0</v>
      </c>
      <c r="I12" s="2" t="s">
        <v>204</v>
      </c>
      <c r="J12">
        <v>1</v>
      </c>
      <c r="K12">
        <v>0</v>
      </c>
      <c r="M12" t="s">
        <v>80</v>
      </c>
      <c r="N12">
        <v>1</v>
      </c>
      <c r="O12">
        <v>0</v>
      </c>
      <c r="Q12" t="s">
        <v>205</v>
      </c>
      <c r="R12">
        <v>1</v>
      </c>
      <c r="S12">
        <v>0</v>
      </c>
      <c r="U12" t="s">
        <v>193</v>
      </c>
      <c r="V12">
        <v>0</v>
      </c>
      <c r="W12">
        <v>0</v>
      </c>
    </row>
    <row r="13" spans="1:23" ht="12.75">
      <c r="A13" t="s">
        <v>154</v>
      </c>
      <c r="B13">
        <v>0</v>
      </c>
      <c r="C13">
        <v>0</v>
      </c>
      <c r="E13" t="s">
        <v>6</v>
      </c>
      <c r="F13">
        <v>1</v>
      </c>
      <c r="G13">
        <v>0</v>
      </c>
      <c r="I13" t="s">
        <v>15</v>
      </c>
      <c r="J13">
        <v>1</v>
      </c>
      <c r="K13">
        <v>0</v>
      </c>
      <c r="M13" t="s">
        <v>201</v>
      </c>
      <c r="N13">
        <v>1</v>
      </c>
      <c r="O13">
        <v>0</v>
      </c>
      <c r="Q13" t="s">
        <v>71</v>
      </c>
      <c r="R13">
        <v>1</v>
      </c>
      <c r="S13">
        <v>0</v>
      </c>
      <c r="U13" t="s">
        <v>70</v>
      </c>
      <c r="V13">
        <v>1</v>
      </c>
      <c r="W13">
        <v>0</v>
      </c>
    </row>
    <row r="14" spans="1:23" ht="12.75">
      <c r="A14" t="s">
        <v>78</v>
      </c>
      <c r="B14">
        <v>0</v>
      </c>
      <c r="C14">
        <v>0</v>
      </c>
      <c r="E14" t="s">
        <v>7</v>
      </c>
      <c r="F14">
        <v>1</v>
      </c>
      <c r="G14">
        <v>0</v>
      </c>
      <c r="I14" t="s">
        <v>7</v>
      </c>
      <c r="J14">
        <v>1</v>
      </c>
      <c r="K14">
        <v>0</v>
      </c>
      <c r="M14" t="s">
        <v>9</v>
      </c>
      <c r="N14">
        <v>1</v>
      </c>
      <c r="O14">
        <v>0</v>
      </c>
      <c r="Q14" t="s">
        <v>100</v>
      </c>
      <c r="R14">
        <v>1</v>
      </c>
      <c r="S14">
        <v>0</v>
      </c>
      <c r="U14" t="s">
        <v>157</v>
      </c>
      <c r="V14">
        <v>0</v>
      </c>
      <c r="W14">
        <v>0</v>
      </c>
    </row>
    <row r="15" spans="1:23" ht="12.75">
      <c r="A15" t="s">
        <v>156</v>
      </c>
      <c r="B15">
        <v>0</v>
      </c>
      <c r="C15">
        <v>0</v>
      </c>
      <c r="E15" t="s">
        <v>8</v>
      </c>
      <c r="F15">
        <v>1</v>
      </c>
      <c r="G15">
        <v>0</v>
      </c>
      <c r="I15" t="s">
        <v>16</v>
      </c>
      <c r="J15">
        <v>1</v>
      </c>
      <c r="K15">
        <v>0</v>
      </c>
      <c r="M15" t="s">
        <v>81</v>
      </c>
      <c r="N15">
        <v>1</v>
      </c>
      <c r="O15">
        <v>0</v>
      </c>
      <c r="Q15" t="s">
        <v>76</v>
      </c>
      <c r="R15">
        <v>1</v>
      </c>
      <c r="S15">
        <v>0</v>
      </c>
      <c r="U15" t="s">
        <v>159</v>
      </c>
      <c r="V15">
        <v>0</v>
      </c>
      <c r="W15">
        <v>0</v>
      </c>
    </row>
    <row r="16" spans="1:23" ht="12.75">
      <c r="A16" t="s">
        <v>158</v>
      </c>
      <c r="B16">
        <v>0</v>
      </c>
      <c r="C16">
        <v>0</v>
      </c>
      <c r="E16" t="s">
        <v>9</v>
      </c>
      <c r="F16">
        <v>1</v>
      </c>
      <c r="G16">
        <v>0</v>
      </c>
      <c r="I16" t="s">
        <v>17</v>
      </c>
      <c r="J16">
        <v>1</v>
      </c>
      <c r="K16">
        <v>0</v>
      </c>
      <c r="M16" t="s">
        <v>200</v>
      </c>
      <c r="N16">
        <v>1</v>
      </c>
      <c r="O16">
        <v>0</v>
      </c>
      <c r="Q16" t="s">
        <v>16</v>
      </c>
      <c r="R16">
        <v>1</v>
      </c>
      <c r="S16">
        <v>0</v>
      </c>
      <c r="U16" t="s">
        <v>161</v>
      </c>
      <c r="V16">
        <v>0</v>
      </c>
      <c r="W16">
        <v>0</v>
      </c>
    </row>
    <row r="17" spans="1:23" ht="12.75">
      <c r="A17" t="s">
        <v>160</v>
      </c>
      <c r="B17">
        <v>0</v>
      </c>
      <c r="C17">
        <v>0</v>
      </c>
      <c r="E17" t="s">
        <v>10</v>
      </c>
      <c r="F17">
        <v>1</v>
      </c>
      <c r="G17">
        <v>0</v>
      </c>
      <c r="I17" t="s">
        <v>10</v>
      </c>
      <c r="J17">
        <v>1</v>
      </c>
      <c r="K17">
        <v>0</v>
      </c>
      <c r="M17" t="s">
        <v>15</v>
      </c>
      <c r="N17">
        <v>1</v>
      </c>
      <c r="O17">
        <v>0</v>
      </c>
      <c r="Q17" t="s">
        <v>10</v>
      </c>
      <c r="R17">
        <v>1</v>
      </c>
      <c r="S17">
        <v>0</v>
      </c>
      <c r="U17" t="s">
        <v>163</v>
      </c>
      <c r="V17">
        <v>0</v>
      </c>
      <c r="W17">
        <v>0</v>
      </c>
    </row>
    <row r="18" spans="1:23" ht="12.75">
      <c r="A18" t="s">
        <v>162</v>
      </c>
      <c r="B18">
        <v>0</v>
      </c>
      <c r="C18">
        <v>0</v>
      </c>
      <c r="E18" t="s">
        <v>11</v>
      </c>
      <c r="F18">
        <v>1</v>
      </c>
      <c r="G18">
        <v>0</v>
      </c>
      <c r="I18" t="s">
        <v>66</v>
      </c>
      <c r="J18">
        <v>1</v>
      </c>
      <c r="K18">
        <v>0</v>
      </c>
      <c r="M18" t="s">
        <v>8</v>
      </c>
      <c r="N18">
        <v>1</v>
      </c>
      <c r="O18">
        <v>0</v>
      </c>
      <c r="Q18" t="s">
        <v>9</v>
      </c>
      <c r="R18">
        <v>1</v>
      </c>
      <c r="S18">
        <v>0</v>
      </c>
      <c r="U18" t="s">
        <v>166</v>
      </c>
      <c r="V18">
        <v>0</v>
      </c>
      <c r="W18">
        <v>0</v>
      </c>
    </row>
    <row r="19" spans="1:23" ht="12.75">
      <c r="A19" t="s">
        <v>164</v>
      </c>
      <c r="B19">
        <v>0</v>
      </c>
      <c r="C19">
        <v>0</v>
      </c>
      <c r="E19" t="s">
        <v>165</v>
      </c>
      <c r="F19">
        <v>0</v>
      </c>
      <c r="G19">
        <v>0</v>
      </c>
      <c r="I19" t="s">
        <v>68</v>
      </c>
      <c r="J19">
        <v>1</v>
      </c>
      <c r="K19">
        <v>0</v>
      </c>
      <c r="M19" t="s">
        <v>16</v>
      </c>
      <c r="N19">
        <v>1</v>
      </c>
      <c r="O19">
        <v>0</v>
      </c>
      <c r="Q19" t="s">
        <v>84</v>
      </c>
      <c r="R19">
        <v>1</v>
      </c>
      <c r="S19">
        <v>0</v>
      </c>
      <c r="U19" t="s">
        <v>168</v>
      </c>
      <c r="V19">
        <v>0</v>
      </c>
      <c r="W19">
        <v>0</v>
      </c>
    </row>
    <row r="20" spans="1:23" ht="12.75">
      <c r="A20" t="s">
        <v>167</v>
      </c>
      <c r="B20">
        <v>0</v>
      </c>
      <c r="C20">
        <v>0</v>
      </c>
      <c r="E20" t="s">
        <v>199</v>
      </c>
      <c r="F20">
        <v>0</v>
      </c>
      <c r="G20">
        <v>0</v>
      </c>
      <c r="I20" t="s">
        <v>67</v>
      </c>
      <c r="J20">
        <v>1</v>
      </c>
      <c r="K20">
        <v>0</v>
      </c>
      <c r="M20" t="s">
        <v>67</v>
      </c>
      <c r="N20">
        <v>1</v>
      </c>
      <c r="O20">
        <v>0</v>
      </c>
      <c r="Q20" t="s">
        <v>101</v>
      </c>
      <c r="R20">
        <v>1</v>
      </c>
      <c r="S20">
        <v>0</v>
      </c>
      <c r="U20" t="s">
        <v>170</v>
      </c>
      <c r="V20">
        <v>0</v>
      </c>
      <c r="W20">
        <v>0</v>
      </c>
    </row>
    <row r="21" spans="1:24" ht="12.75">
      <c r="A21" t="s">
        <v>169</v>
      </c>
      <c r="B21">
        <v>0</v>
      </c>
      <c r="C21">
        <v>0</v>
      </c>
      <c r="E21" t="s">
        <v>150</v>
      </c>
      <c r="F21">
        <v>0</v>
      </c>
      <c r="G21">
        <v>0</v>
      </c>
      <c r="I21" t="s">
        <v>69</v>
      </c>
      <c r="J21">
        <v>1</v>
      </c>
      <c r="K21">
        <v>0</v>
      </c>
      <c r="M21" t="s">
        <v>10</v>
      </c>
      <c r="N21">
        <v>1</v>
      </c>
      <c r="O21">
        <v>0</v>
      </c>
      <c r="Q21" t="s">
        <v>17</v>
      </c>
      <c r="R21">
        <v>1</v>
      </c>
      <c r="S21">
        <v>0</v>
      </c>
      <c r="U21" t="s">
        <v>172</v>
      </c>
      <c r="V21">
        <v>0</v>
      </c>
      <c r="W21">
        <v>0</v>
      </c>
      <c r="X21" t="s">
        <v>98</v>
      </c>
    </row>
    <row r="22" spans="1:19" ht="12.75">
      <c r="A22" t="s">
        <v>171</v>
      </c>
      <c r="B22">
        <v>0</v>
      </c>
      <c r="C22">
        <v>0</v>
      </c>
      <c r="E22" t="s">
        <v>158</v>
      </c>
      <c r="F22">
        <v>0</v>
      </c>
      <c r="G22">
        <v>0</v>
      </c>
      <c r="H22" t="s">
        <v>207</v>
      </c>
      <c r="I22" t="s">
        <v>70</v>
      </c>
      <c r="J22">
        <v>1</v>
      </c>
      <c r="K22">
        <v>0</v>
      </c>
      <c r="M22" t="s">
        <v>7</v>
      </c>
      <c r="N22">
        <v>1</v>
      </c>
      <c r="O22">
        <v>0</v>
      </c>
      <c r="Q22" t="s">
        <v>83</v>
      </c>
      <c r="R22">
        <v>1</v>
      </c>
      <c r="S22">
        <v>0</v>
      </c>
    </row>
    <row r="23" spans="1:19" ht="12.75">
      <c r="A23" t="s">
        <v>173</v>
      </c>
      <c r="B23">
        <v>1</v>
      </c>
      <c r="C23">
        <v>0</v>
      </c>
      <c r="E23" t="s">
        <v>79</v>
      </c>
      <c r="F23">
        <v>0</v>
      </c>
      <c r="G23">
        <v>0</v>
      </c>
      <c r="I23" t="s">
        <v>71</v>
      </c>
      <c r="J23">
        <v>1</v>
      </c>
      <c r="K23">
        <v>0</v>
      </c>
      <c r="M23" t="s">
        <v>66</v>
      </c>
      <c r="N23">
        <v>1</v>
      </c>
      <c r="O23">
        <v>0</v>
      </c>
      <c r="Q23" t="s">
        <v>202</v>
      </c>
      <c r="R23">
        <v>1</v>
      </c>
      <c r="S23">
        <v>0</v>
      </c>
    </row>
    <row r="24" spans="1:19" ht="12.75">
      <c r="A24" t="s">
        <v>174</v>
      </c>
      <c r="B24">
        <v>0</v>
      </c>
      <c r="C24">
        <v>0</v>
      </c>
      <c r="E24" t="s">
        <v>153</v>
      </c>
      <c r="F24">
        <v>0</v>
      </c>
      <c r="G24">
        <v>0</v>
      </c>
      <c r="I24" s="2" t="s">
        <v>72</v>
      </c>
      <c r="J24">
        <v>1</v>
      </c>
      <c r="K24">
        <v>0</v>
      </c>
      <c r="M24" t="s">
        <v>82</v>
      </c>
      <c r="N24">
        <v>1</v>
      </c>
      <c r="O24">
        <v>0</v>
      </c>
      <c r="Q24" t="s">
        <v>8</v>
      </c>
      <c r="R24">
        <v>1</v>
      </c>
      <c r="S24">
        <v>0</v>
      </c>
    </row>
    <row r="25" spans="1:19" ht="12.75">
      <c r="A25" t="s">
        <v>175</v>
      </c>
      <c r="B25">
        <v>1</v>
      </c>
      <c r="C25">
        <v>0</v>
      </c>
      <c r="E25" t="s">
        <v>15</v>
      </c>
      <c r="F25">
        <v>1</v>
      </c>
      <c r="G25">
        <v>0</v>
      </c>
      <c r="I25" t="s">
        <v>198</v>
      </c>
      <c r="J25">
        <v>0</v>
      </c>
      <c r="K25">
        <v>1</v>
      </c>
      <c r="L25" t="s">
        <v>186</v>
      </c>
      <c r="M25" t="s">
        <v>205</v>
      </c>
      <c r="N25">
        <v>1</v>
      </c>
      <c r="O25">
        <v>0</v>
      </c>
      <c r="Q25" t="s">
        <v>200</v>
      </c>
      <c r="R25">
        <v>1</v>
      </c>
      <c r="S25">
        <v>0</v>
      </c>
    </row>
    <row r="26" spans="1:19" ht="12.75">
      <c r="A26" t="s">
        <v>176</v>
      </c>
      <c r="B26">
        <v>0</v>
      </c>
      <c r="C26">
        <v>0</v>
      </c>
      <c r="E26" t="s">
        <v>162</v>
      </c>
      <c r="F26">
        <v>0</v>
      </c>
      <c r="G26">
        <v>0</v>
      </c>
      <c r="I26" t="s">
        <v>73</v>
      </c>
      <c r="J26">
        <v>1</v>
      </c>
      <c r="K26">
        <v>0</v>
      </c>
      <c r="M26" t="s">
        <v>17</v>
      </c>
      <c r="N26">
        <v>1</v>
      </c>
      <c r="O26">
        <v>0</v>
      </c>
      <c r="Q26" t="s">
        <v>89</v>
      </c>
      <c r="R26">
        <v>1</v>
      </c>
      <c r="S26">
        <v>0</v>
      </c>
    </row>
    <row r="27" spans="1:19" ht="12.75">
      <c r="A27" t="s">
        <v>177</v>
      </c>
      <c r="B27">
        <v>0</v>
      </c>
      <c r="C27">
        <v>0</v>
      </c>
      <c r="E27" t="s">
        <v>24</v>
      </c>
      <c r="F27">
        <v>0</v>
      </c>
      <c r="G27">
        <v>0</v>
      </c>
      <c r="I27" t="s">
        <v>74</v>
      </c>
      <c r="J27">
        <v>1</v>
      </c>
      <c r="K27">
        <v>0</v>
      </c>
      <c r="M27" t="s">
        <v>83</v>
      </c>
      <c r="N27">
        <v>1</v>
      </c>
      <c r="O27">
        <v>0</v>
      </c>
      <c r="Q27" t="s">
        <v>87</v>
      </c>
      <c r="R27">
        <v>0</v>
      </c>
      <c r="S27">
        <v>0</v>
      </c>
    </row>
    <row r="28" spans="1:19" ht="12.75">
      <c r="A28" t="s">
        <v>25</v>
      </c>
      <c r="B28">
        <v>0</v>
      </c>
      <c r="C28">
        <v>0</v>
      </c>
      <c r="E28" t="s">
        <v>152</v>
      </c>
      <c r="F28">
        <v>0</v>
      </c>
      <c r="G28">
        <v>0</v>
      </c>
      <c r="I28" t="s">
        <v>75</v>
      </c>
      <c r="J28">
        <v>1</v>
      </c>
      <c r="K28">
        <v>0</v>
      </c>
      <c r="M28" t="s">
        <v>14</v>
      </c>
      <c r="N28">
        <v>1</v>
      </c>
      <c r="O28">
        <v>0</v>
      </c>
      <c r="Q28" t="s">
        <v>203</v>
      </c>
      <c r="R28">
        <v>1</v>
      </c>
      <c r="S28">
        <v>0</v>
      </c>
    </row>
    <row r="29" spans="1:19" ht="12.75">
      <c r="A29" t="s">
        <v>26</v>
      </c>
      <c r="B29">
        <v>0</v>
      </c>
      <c r="C29">
        <v>0</v>
      </c>
      <c r="E29" t="s">
        <v>27</v>
      </c>
      <c r="F29">
        <v>0</v>
      </c>
      <c r="G29">
        <v>0</v>
      </c>
      <c r="H29" t="s">
        <v>187</v>
      </c>
      <c r="I29" t="s">
        <v>76</v>
      </c>
      <c r="J29">
        <v>1</v>
      </c>
      <c r="K29">
        <v>0</v>
      </c>
      <c r="M29" t="s">
        <v>71</v>
      </c>
      <c r="N29">
        <v>1</v>
      </c>
      <c r="O29">
        <v>0</v>
      </c>
      <c r="Q29" t="s">
        <v>206</v>
      </c>
      <c r="R29">
        <v>1</v>
      </c>
      <c r="S29">
        <v>0</v>
      </c>
    </row>
    <row r="30" spans="1:19" ht="12.75">
      <c r="A30" t="s">
        <v>28</v>
      </c>
      <c r="B30">
        <v>0</v>
      </c>
      <c r="C30">
        <v>0</v>
      </c>
      <c r="E30" t="s">
        <v>78</v>
      </c>
      <c r="F30">
        <v>0</v>
      </c>
      <c r="G30">
        <v>0</v>
      </c>
      <c r="I30" t="s">
        <v>77</v>
      </c>
      <c r="J30">
        <v>0</v>
      </c>
      <c r="K30">
        <v>0</v>
      </c>
      <c r="M30" t="s">
        <v>77</v>
      </c>
      <c r="N30">
        <v>0</v>
      </c>
      <c r="O30">
        <v>0</v>
      </c>
      <c r="Q30" t="s">
        <v>86</v>
      </c>
      <c r="R30">
        <v>1</v>
      </c>
      <c r="S30">
        <v>0</v>
      </c>
    </row>
    <row r="31" spans="1:20" ht="12.75">
      <c r="A31" t="s">
        <v>29</v>
      </c>
      <c r="B31">
        <v>0</v>
      </c>
      <c r="C31">
        <v>0</v>
      </c>
      <c r="E31" t="s">
        <v>151</v>
      </c>
      <c r="F31">
        <v>0</v>
      </c>
      <c r="G31">
        <v>0</v>
      </c>
      <c r="I31" t="s">
        <v>78</v>
      </c>
      <c r="J31">
        <v>0</v>
      </c>
      <c r="K31">
        <v>0</v>
      </c>
      <c r="M31" t="s">
        <v>76</v>
      </c>
      <c r="N31">
        <v>1</v>
      </c>
      <c r="O31">
        <v>0</v>
      </c>
      <c r="Q31" t="s">
        <v>91</v>
      </c>
      <c r="R31">
        <v>0</v>
      </c>
      <c r="S31">
        <v>1</v>
      </c>
      <c r="T31" t="s">
        <v>130</v>
      </c>
    </row>
    <row r="32" spans="1:19" ht="12.75">
      <c r="A32" t="s">
        <v>30</v>
      </c>
      <c r="B32">
        <v>0</v>
      </c>
      <c r="C32">
        <v>0</v>
      </c>
      <c r="E32" t="s">
        <v>16</v>
      </c>
      <c r="F32">
        <v>1</v>
      </c>
      <c r="G32">
        <v>0</v>
      </c>
      <c r="I32" t="s">
        <v>79</v>
      </c>
      <c r="J32">
        <v>0</v>
      </c>
      <c r="K32">
        <v>0</v>
      </c>
      <c r="M32" t="s">
        <v>203</v>
      </c>
      <c r="N32">
        <v>1</v>
      </c>
      <c r="O32">
        <v>0</v>
      </c>
      <c r="Q32" t="s">
        <v>81</v>
      </c>
      <c r="R32">
        <v>1</v>
      </c>
      <c r="S32">
        <v>0</v>
      </c>
    </row>
    <row r="33" spans="1:19" ht="12.75">
      <c r="A33" t="s">
        <v>31</v>
      </c>
      <c r="B33">
        <v>0</v>
      </c>
      <c r="C33">
        <v>0</v>
      </c>
      <c r="E33" t="s">
        <v>167</v>
      </c>
      <c r="F33">
        <v>0</v>
      </c>
      <c r="G33">
        <v>0</v>
      </c>
      <c r="I33" t="s">
        <v>154</v>
      </c>
      <c r="J33">
        <v>0</v>
      </c>
      <c r="K33">
        <v>0</v>
      </c>
      <c r="M33" t="s">
        <v>68</v>
      </c>
      <c r="N33">
        <v>1</v>
      </c>
      <c r="O33">
        <v>0</v>
      </c>
      <c r="Q33" t="s">
        <v>82</v>
      </c>
      <c r="R33">
        <v>1</v>
      </c>
      <c r="S33">
        <v>0</v>
      </c>
    </row>
    <row r="34" spans="1:19" ht="12.75">
      <c r="A34" t="s">
        <v>32</v>
      </c>
      <c r="B34">
        <v>0</v>
      </c>
      <c r="C34">
        <v>0</v>
      </c>
      <c r="E34" t="s">
        <v>156</v>
      </c>
      <c r="F34">
        <v>0</v>
      </c>
      <c r="G34">
        <v>0</v>
      </c>
      <c r="I34" t="s">
        <v>160</v>
      </c>
      <c r="J34">
        <v>0</v>
      </c>
      <c r="K34">
        <v>0</v>
      </c>
      <c r="M34" t="s">
        <v>86</v>
      </c>
      <c r="N34">
        <v>1</v>
      </c>
      <c r="O34">
        <v>0</v>
      </c>
      <c r="Q34" t="s">
        <v>107</v>
      </c>
      <c r="R34">
        <v>1</v>
      </c>
      <c r="S34">
        <v>0</v>
      </c>
    </row>
    <row r="35" spans="1:19" ht="12.75">
      <c r="A35" t="s">
        <v>33</v>
      </c>
      <c r="B35">
        <v>0</v>
      </c>
      <c r="C35">
        <v>0</v>
      </c>
      <c r="E35" t="s">
        <v>34</v>
      </c>
      <c r="F35">
        <v>0</v>
      </c>
      <c r="G35">
        <v>0</v>
      </c>
      <c r="I35" t="s">
        <v>176</v>
      </c>
      <c r="J35">
        <v>0</v>
      </c>
      <c r="K35">
        <v>0</v>
      </c>
      <c r="M35" t="s">
        <v>84</v>
      </c>
      <c r="N35">
        <v>1</v>
      </c>
      <c r="O35">
        <v>0</v>
      </c>
      <c r="Q35" t="s">
        <v>90</v>
      </c>
      <c r="R35">
        <v>1</v>
      </c>
      <c r="S35">
        <v>0</v>
      </c>
    </row>
    <row r="36" spans="1:19" ht="12.75">
      <c r="A36" t="s">
        <v>35</v>
      </c>
      <c r="B36">
        <v>0</v>
      </c>
      <c r="C36">
        <v>0</v>
      </c>
      <c r="E36" t="s">
        <v>154</v>
      </c>
      <c r="F36">
        <v>0</v>
      </c>
      <c r="G36">
        <v>0</v>
      </c>
      <c r="I36" t="s">
        <v>164</v>
      </c>
      <c r="J36">
        <v>0</v>
      </c>
      <c r="K36">
        <v>0</v>
      </c>
      <c r="M36" t="s">
        <v>87</v>
      </c>
      <c r="N36">
        <v>0</v>
      </c>
      <c r="O36">
        <v>0</v>
      </c>
      <c r="Q36" t="s">
        <v>102</v>
      </c>
      <c r="R36">
        <v>1</v>
      </c>
      <c r="S36">
        <v>0</v>
      </c>
    </row>
    <row r="37" spans="1:19" ht="12.75">
      <c r="A37" t="s">
        <v>36</v>
      </c>
      <c r="B37">
        <v>0</v>
      </c>
      <c r="C37">
        <v>0</v>
      </c>
      <c r="E37" t="s">
        <v>12</v>
      </c>
      <c r="F37">
        <v>1</v>
      </c>
      <c r="G37">
        <v>0</v>
      </c>
      <c r="I37" t="s">
        <v>37</v>
      </c>
      <c r="J37">
        <v>1</v>
      </c>
      <c r="K37">
        <v>0</v>
      </c>
      <c r="M37" t="s">
        <v>88</v>
      </c>
      <c r="N37">
        <v>0</v>
      </c>
      <c r="O37">
        <v>1</v>
      </c>
      <c r="P37" t="s">
        <v>129</v>
      </c>
      <c r="Q37" t="s">
        <v>74</v>
      </c>
      <c r="R37">
        <v>1</v>
      </c>
      <c r="S37">
        <v>0</v>
      </c>
    </row>
    <row r="38" spans="1:19" ht="12.75">
      <c r="A38" t="s">
        <v>38</v>
      </c>
      <c r="B38">
        <v>0</v>
      </c>
      <c r="C38">
        <v>0</v>
      </c>
      <c r="E38" t="s">
        <v>176</v>
      </c>
      <c r="F38">
        <v>0</v>
      </c>
      <c r="G38">
        <v>0</v>
      </c>
      <c r="I38" t="s">
        <v>39</v>
      </c>
      <c r="J38">
        <v>0</v>
      </c>
      <c r="K38">
        <v>0</v>
      </c>
      <c r="M38" t="s">
        <v>74</v>
      </c>
      <c r="N38">
        <v>1</v>
      </c>
      <c r="O38">
        <v>0</v>
      </c>
      <c r="Q38" t="s">
        <v>80</v>
      </c>
      <c r="R38">
        <v>1</v>
      </c>
      <c r="S38">
        <v>0</v>
      </c>
    </row>
    <row r="39" spans="1:19" ht="12.75">
      <c r="A39" t="s">
        <v>40</v>
      </c>
      <c r="B39">
        <v>0</v>
      </c>
      <c r="C39">
        <v>0</v>
      </c>
      <c r="E39" t="s">
        <v>164</v>
      </c>
      <c r="F39">
        <v>0</v>
      </c>
      <c r="G39">
        <v>0</v>
      </c>
      <c r="I39" t="s">
        <v>33</v>
      </c>
      <c r="J39">
        <v>0</v>
      </c>
      <c r="K39">
        <v>0</v>
      </c>
      <c r="M39" t="s">
        <v>85</v>
      </c>
      <c r="N39">
        <v>1</v>
      </c>
      <c r="O39">
        <v>0</v>
      </c>
      <c r="Q39" t="s">
        <v>92</v>
      </c>
      <c r="R39">
        <v>1</v>
      </c>
      <c r="S39">
        <v>0</v>
      </c>
    </row>
    <row r="40" spans="1:19" ht="12.75">
      <c r="A40" t="s">
        <v>41</v>
      </c>
      <c r="B40">
        <v>0</v>
      </c>
      <c r="C40">
        <v>0</v>
      </c>
      <c r="E40" t="s">
        <v>174</v>
      </c>
      <c r="F40">
        <v>0</v>
      </c>
      <c r="G40">
        <v>0</v>
      </c>
      <c r="I40" t="s">
        <v>29</v>
      </c>
      <c r="J40">
        <v>0</v>
      </c>
      <c r="K40">
        <v>0</v>
      </c>
      <c r="M40" t="s">
        <v>89</v>
      </c>
      <c r="N40">
        <v>1</v>
      </c>
      <c r="O40">
        <v>0</v>
      </c>
      <c r="Q40" t="s">
        <v>12</v>
      </c>
      <c r="R40">
        <v>1</v>
      </c>
      <c r="S40">
        <v>0</v>
      </c>
    </row>
    <row r="41" spans="5:19" ht="12.75">
      <c r="E41" t="s">
        <v>32</v>
      </c>
      <c r="F41">
        <v>0</v>
      </c>
      <c r="G41">
        <v>0</v>
      </c>
      <c r="I41" t="s">
        <v>42</v>
      </c>
      <c r="J41">
        <v>0</v>
      </c>
      <c r="K41">
        <v>0</v>
      </c>
      <c r="M41" t="s">
        <v>206</v>
      </c>
      <c r="N41">
        <v>1</v>
      </c>
      <c r="O41">
        <v>0</v>
      </c>
      <c r="Q41" t="s">
        <v>14</v>
      </c>
      <c r="R41">
        <v>1</v>
      </c>
      <c r="S41">
        <v>0</v>
      </c>
    </row>
    <row r="42" spans="5:19" ht="12.75">
      <c r="E42" t="s">
        <v>14</v>
      </c>
      <c r="F42">
        <v>1</v>
      </c>
      <c r="G42">
        <v>0</v>
      </c>
      <c r="I42" t="s">
        <v>26</v>
      </c>
      <c r="J42">
        <v>0</v>
      </c>
      <c r="K42">
        <v>0</v>
      </c>
      <c r="M42" t="s">
        <v>70</v>
      </c>
      <c r="N42">
        <v>1</v>
      </c>
      <c r="O42">
        <v>0</v>
      </c>
      <c r="Q42" t="s">
        <v>93</v>
      </c>
      <c r="R42">
        <v>1</v>
      </c>
      <c r="S42">
        <v>0</v>
      </c>
    </row>
    <row r="43" spans="5:20" ht="12.75">
      <c r="E43" t="s">
        <v>160</v>
      </c>
      <c r="F43">
        <v>0</v>
      </c>
      <c r="G43">
        <v>0</v>
      </c>
      <c r="I43" t="s">
        <v>25</v>
      </c>
      <c r="J43">
        <v>0</v>
      </c>
      <c r="K43">
        <v>0</v>
      </c>
      <c r="M43" t="s">
        <v>90</v>
      </c>
      <c r="N43">
        <v>1</v>
      </c>
      <c r="O43">
        <v>0</v>
      </c>
      <c r="Q43" t="s">
        <v>88</v>
      </c>
      <c r="R43">
        <v>0</v>
      </c>
      <c r="S43">
        <v>1</v>
      </c>
      <c r="T43" t="s">
        <v>129</v>
      </c>
    </row>
    <row r="44" spans="5:19" ht="12.75">
      <c r="E44" t="s">
        <v>43</v>
      </c>
      <c r="F44">
        <v>0</v>
      </c>
      <c r="G44">
        <v>0</v>
      </c>
      <c r="I44" t="s">
        <v>44</v>
      </c>
      <c r="J44">
        <v>0</v>
      </c>
      <c r="K44">
        <v>0</v>
      </c>
      <c r="M44" t="s">
        <v>91</v>
      </c>
      <c r="N44">
        <v>0</v>
      </c>
      <c r="O44">
        <v>1</v>
      </c>
      <c r="P44" t="s">
        <v>130</v>
      </c>
      <c r="Q44" t="s">
        <v>103</v>
      </c>
      <c r="R44">
        <v>1</v>
      </c>
      <c r="S44">
        <v>0</v>
      </c>
    </row>
    <row r="45" spans="5:19" ht="12.75">
      <c r="E45" t="s">
        <v>45</v>
      </c>
      <c r="F45">
        <v>0</v>
      </c>
      <c r="G45">
        <v>0</v>
      </c>
      <c r="I45" t="s">
        <v>175</v>
      </c>
      <c r="J45">
        <v>1</v>
      </c>
      <c r="K45">
        <v>0</v>
      </c>
      <c r="M45" t="s">
        <v>92</v>
      </c>
      <c r="N45">
        <v>1</v>
      </c>
      <c r="O45">
        <v>0</v>
      </c>
      <c r="Q45" t="s">
        <v>95</v>
      </c>
      <c r="R45">
        <v>1</v>
      </c>
      <c r="S45">
        <v>0</v>
      </c>
    </row>
    <row r="46" spans="5:19" ht="12.75">
      <c r="E46" t="s">
        <v>17</v>
      </c>
      <c r="F46">
        <v>1</v>
      </c>
      <c r="G46">
        <v>0</v>
      </c>
      <c r="I46" t="s">
        <v>46</v>
      </c>
      <c r="J46">
        <v>0</v>
      </c>
      <c r="K46">
        <v>0</v>
      </c>
      <c r="M46" t="s">
        <v>93</v>
      </c>
      <c r="N46">
        <v>1</v>
      </c>
      <c r="O46">
        <v>0</v>
      </c>
      <c r="Q46" t="s">
        <v>105</v>
      </c>
      <c r="R46">
        <v>1</v>
      </c>
      <c r="S46">
        <v>0</v>
      </c>
    </row>
    <row r="47" spans="5:19" ht="12.75">
      <c r="E47" t="s">
        <v>46</v>
      </c>
      <c r="F47">
        <v>0</v>
      </c>
      <c r="G47">
        <v>0</v>
      </c>
      <c r="I47" t="s">
        <v>47</v>
      </c>
      <c r="J47">
        <v>0</v>
      </c>
      <c r="K47">
        <v>0</v>
      </c>
      <c r="M47" t="s">
        <v>94</v>
      </c>
      <c r="N47">
        <v>1</v>
      </c>
      <c r="O47">
        <v>0</v>
      </c>
      <c r="Q47" t="s">
        <v>94</v>
      </c>
      <c r="R47">
        <v>1</v>
      </c>
      <c r="S47">
        <v>0</v>
      </c>
    </row>
    <row r="48" spans="5:19" ht="12.75">
      <c r="E48" t="s">
        <v>30</v>
      </c>
      <c r="F48">
        <v>0</v>
      </c>
      <c r="G48">
        <v>0</v>
      </c>
      <c r="M48" t="s">
        <v>113</v>
      </c>
      <c r="N48">
        <v>0</v>
      </c>
      <c r="O48">
        <v>0</v>
      </c>
      <c r="Q48" t="s">
        <v>114</v>
      </c>
      <c r="R48">
        <v>0</v>
      </c>
      <c r="S48">
        <v>0</v>
      </c>
    </row>
    <row r="49" spans="5:19" ht="12.75">
      <c r="E49" t="s">
        <v>115</v>
      </c>
      <c r="F49">
        <v>0</v>
      </c>
      <c r="G49">
        <v>0</v>
      </c>
      <c r="Q49" t="s">
        <v>155</v>
      </c>
      <c r="R49">
        <v>0</v>
      </c>
      <c r="S49">
        <v>0</v>
      </c>
    </row>
    <row r="50" spans="5:7" ht="12.75">
      <c r="E50" t="s">
        <v>210</v>
      </c>
      <c r="F50">
        <v>0</v>
      </c>
      <c r="G50">
        <v>0</v>
      </c>
    </row>
    <row r="51" spans="5:7" ht="12.75">
      <c r="E51" t="s">
        <v>13</v>
      </c>
      <c r="F51">
        <v>1</v>
      </c>
      <c r="G51">
        <v>0</v>
      </c>
    </row>
    <row r="52" spans="5:7" ht="12.75">
      <c r="E52" t="s">
        <v>211</v>
      </c>
      <c r="F52">
        <v>0</v>
      </c>
      <c r="G52">
        <v>0</v>
      </c>
    </row>
    <row r="53" spans="5:7" ht="12.75">
      <c r="E53" t="s">
        <v>175</v>
      </c>
      <c r="F53">
        <v>1</v>
      </c>
      <c r="G53">
        <v>0</v>
      </c>
    </row>
    <row r="54" spans="5:7" ht="12.75">
      <c r="E54" t="s">
        <v>212</v>
      </c>
      <c r="F54">
        <v>0</v>
      </c>
      <c r="G54">
        <v>0</v>
      </c>
    </row>
    <row r="55" spans="5:7" ht="12.75">
      <c r="E55" t="s">
        <v>29</v>
      </c>
      <c r="F55">
        <v>0</v>
      </c>
      <c r="G55">
        <v>0</v>
      </c>
    </row>
    <row r="56" spans="5:7" ht="12.75">
      <c r="E56" t="s">
        <v>31</v>
      </c>
      <c r="F56">
        <v>0</v>
      </c>
      <c r="G56">
        <v>0</v>
      </c>
    </row>
    <row r="57" spans="5:7" ht="12.75">
      <c r="E57" t="s">
        <v>213</v>
      </c>
      <c r="F57">
        <v>0</v>
      </c>
      <c r="G57">
        <v>0</v>
      </c>
    </row>
    <row r="58" spans="5:7" ht="12.75">
      <c r="E58" t="s">
        <v>25</v>
      </c>
      <c r="F58">
        <v>0</v>
      </c>
      <c r="G58">
        <v>0</v>
      </c>
    </row>
    <row r="59" spans="5:7" ht="12.75">
      <c r="E59" t="s">
        <v>28</v>
      </c>
      <c r="F59">
        <v>0</v>
      </c>
      <c r="G59">
        <v>0</v>
      </c>
    </row>
    <row r="60" spans="5:7" ht="12.75">
      <c r="E60" t="s">
        <v>214</v>
      </c>
      <c r="F60">
        <v>0</v>
      </c>
      <c r="G60">
        <v>0</v>
      </c>
    </row>
    <row r="61" spans="5:7" ht="12.75">
      <c r="E61" t="s">
        <v>215</v>
      </c>
      <c r="F61">
        <v>0</v>
      </c>
      <c r="G61">
        <v>0</v>
      </c>
    </row>
    <row r="62" spans="5:7" ht="12.75">
      <c r="E62" t="s">
        <v>42</v>
      </c>
      <c r="F62">
        <v>0</v>
      </c>
      <c r="G62">
        <v>0</v>
      </c>
    </row>
    <row r="63" spans="5:7" ht="12.75">
      <c r="E63" t="s">
        <v>116</v>
      </c>
      <c r="F63">
        <v>0</v>
      </c>
      <c r="G63">
        <v>0</v>
      </c>
    </row>
    <row r="64" spans="5:7" ht="12.75">
      <c r="E64" t="s">
        <v>66</v>
      </c>
      <c r="F64">
        <v>1</v>
      </c>
      <c r="G64">
        <v>0</v>
      </c>
    </row>
    <row r="65" spans="5:7" ht="12.75">
      <c r="E65" t="s">
        <v>33</v>
      </c>
      <c r="F65">
        <v>0</v>
      </c>
      <c r="G65">
        <v>0</v>
      </c>
    </row>
    <row r="66" spans="5:7" ht="12.75">
      <c r="E66" t="s">
        <v>117</v>
      </c>
      <c r="F66">
        <v>0</v>
      </c>
      <c r="G66">
        <v>0</v>
      </c>
    </row>
    <row r="67" spans="5:7" ht="12.75">
      <c r="E67" t="s">
        <v>70</v>
      </c>
      <c r="F67">
        <v>1</v>
      </c>
      <c r="G67">
        <v>0</v>
      </c>
    </row>
    <row r="68" spans="5:7" ht="12.75">
      <c r="E68" t="s">
        <v>118</v>
      </c>
      <c r="F68">
        <v>0</v>
      </c>
      <c r="G68">
        <v>0</v>
      </c>
    </row>
    <row r="69" spans="5:7" ht="12.75">
      <c r="E69" t="s">
        <v>119</v>
      </c>
      <c r="F69">
        <v>0</v>
      </c>
      <c r="G69">
        <v>0</v>
      </c>
    </row>
    <row r="70" spans="5:7" ht="12.75">
      <c r="E70" t="s">
        <v>120</v>
      </c>
      <c r="F70">
        <v>0</v>
      </c>
      <c r="G70">
        <v>0</v>
      </c>
    </row>
    <row r="71" spans="5:7" ht="12.75">
      <c r="E71" t="s">
        <v>121</v>
      </c>
      <c r="F71">
        <v>0</v>
      </c>
      <c r="G71">
        <v>0</v>
      </c>
    </row>
    <row r="72" spans="5:7" ht="12.75">
      <c r="E72" t="s">
        <v>122</v>
      </c>
      <c r="F72">
        <v>0</v>
      </c>
      <c r="G72">
        <v>0</v>
      </c>
    </row>
    <row r="73" spans="5:7" ht="12.75">
      <c r="E73" t="s">
        <v>123</v>
      </c>
      <c r="F73">
        <v>0</v>
      </c>
      <c r="G73">
        <v>0</v>
      </c>
    </row>
    <row r="74" spans="5:7" ht="12.75">
      <c r="E74" t="s">
        <v>124</v>
      </c>
      <c r="F74">
        <v>0</v>
      </c>
      <c r="G74">
        <v>0</v>
      </c>
    </row>
    <row r="75" spans="5:7" ht="12.75">
      <c r="E75" t="s">
        <v>125</v>
      </c>
      <c r="F75">
        <v>0</v>
      </c>
      <c r="G75">
        <v>0</v>
      </c>
    </row>
    <row r="76" spans="5:7" ht="12.75">
      <c r="E76" t="s">
        <v>126</v>
      </c>
      <c r="F76">
        <v>0</v>
      </c>
      <c r="G76">
        <v>0</v>
      </c>
    </row>
    <row r="79" spans="1:26" ht="19.5">
      <c r="A79" s="1" t="s">
        <v>147</v>
      </c>
      <c r="B79" s="1">
        <f>SUM(B4:B78)</f>
        <v>2</v>
      </c>
      <c r="C79" s="1">
        <f>SUM(C4:C78)</f>
        <v>1</v>
      </c>
      <c r="D79" s="1"/>
      <c r="E79" s="1"/>
      <c r="F79" s="1">
        <f>SUM(F4:F78)</f>
        <v>22</v>
      </c>
      <c r="G79" s="1">
        <f>SUM(G4:G78)</f>
        <v>1</v>
      </c>
      <c r="H79" s="1"/>
      <c r="I79" s="1"/>
      <c r="J79" s="1">
        <f>SUM(J4:J78)</f>
        <v>27</v>
      </c>
      <c r="K79" s="1">
        <f>SUM(K4:K78)</f>
        <v>1</v>
      </c>
      <c r="L79" s="1"/>
      <c r="M79" s="1"/>
      <c r="N79" s="1">
        <f>SUM(N4:N78)</f>
        <v>40</v>
      </c>
      <c r="O79" s="1">
        <f>SUM(O4:O78)</f>
        <v>2</v>
      </c>
      <c r="P79" s="1"/>
      <c r="Q79" s="1"/>
      <c r="R79" s="1">
        <f>SUM(R4:R78)</f>
        <v>40</v>
      </c>
      <c r="S79" s="1">
        <f>SUM(S4:S78)</f>
        <v>2</v>
      </c>
      <c r="T79" s="1"/>
      <c r="U79" s="1"/>
      <c r="V79" s="1">
        <f>SUM(V4:V78)</f>
        <v>6</v>
      </c>
      <c r="W79" s="1">
        <f>SUM(W4:W78)</f>
        <v>2</v>
      </c>
      <c r="Y79" s="1">
        <f>SUM(Y4:Y78)</f>
        <v>0</v>
      </c>
      <c r="Z79" s="1">
        <f>SUM(Z4:Z78)</f>
        <v>0</v>
      </c>
    </row>
    <row r="80" spans="1:26" ht="19.5">
      <c r="A80" s="1" t="s">
        <v>148</v>
      </c>
      <c r="B80" s="1"/>
      <c r="C80" s="1">
        <f>C79+B79</f>
        <v>3</v>
      </c>
      <c r="D80" s="1"/>
      <c r="E80" s="1"/>
      <c r="F80" s="1"/>
      <c r="G80" s="1">
        <f>G79+F79</f>
        <v>23</v>
      </c>
      <c r="H80" s="1"/>
      <c r="I80" s="1"/>
      <c r="J80" s="1"/>
      <c r="K80" s="1">
        <f>K79+J79</f>
        <v>28</v>
      </c>
      <c r="L80" s="1"/>
      <c r="M80" s="1"/>
      <c r="N80" s="1"/>
      <c r="O80" s="1">
        <f>O79+N79</f>
        <v>42</v>
      </c>
      <c r="P80" s="1"/>
      <c r="Q80" s="1"/>
      <c r="R80" s="1"/>
      <c r="S80" s="1">
        <f>S79+R79</f>
        <v>42</v>
      </c>
      <c r="T80" s="1"/>
      <c r="U80" s="1"/>
      <c r="V80" s="1"/>
      <c r="W80" s="1">
        <f>W79+V79</f>
        <v>8</v>
      </c>
      <c r="Y80" s="1"/>
      <c r="Z80" s="1">
        <f>Z79+Y79</f>
        <v>0</v>
      </c>
    </row>
    <row r="81" spans="1:26" s="1" customFormat="1" ht="19.5">
      <c r="A81" s="1" t="s">
        <v>104</v>
      </c>
      <c r="C81" s="1">
        <v>37</v>
      </c>
      <c r="G81" s="1">
        <v>73</v>
      </c>
      <c r="K81" s="1">
        <v>44</v>
      </c>
      <c r="O81" s="1">
        <v>45</v>
      </c>
      <c r="S81" s="1">
        <v>46</v>
      </c>
      <c r="W81" s="1">
        <v>18</v>
      </c>
      <c r="Z81" s="1">
        <v>5</v>
      </c>
    </row>
  </sheetData>
  <printOptions/>
  <pageMargins left="0.75" right="0.75" top="1" bottom="1" header="0.5" footer="0.5"/>
  <pageSetup fitToHeight="1" fitToWidth="1" orientation="landscape" paperSize="9" scale="3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1"/>
  <sheetViews>
    <sheetView workbookViewId="0" topLeftCell="A1">
      <selection activeCell="B7" sqref="B7"/>
    </sheetView>
  </sheetViews>
  <sheetFormatPr defaultColWidth="11.00390625" defaultRowHeight="12.75"/>
  <sheetData>
    <row r="1" ht="18">
      <c r="A1" s="13" t="s">
        <v>64</v>
      </c>
    </row>
    <row r="2" spans="1:25" ht="12.75">
      <c r="A2" t="s">
        <v>112</v>
      </c>
      <c r="E2" t="s">
        <v>18</v>
      </c>
      <c r="I2" t="s">
        <v>19</v>
      </c>
      <c r="M2" t="s">
        <v>20</v>
      </c>
      <c r="Q2" t="s">
        <v>21</v>
      </c>
      <c r="U2" t="s">
        <v>208</v>
      </c>
      <c r="Y2" t="s">
        <v>216</v>
      </c>
    </row>
    <row r="3" spans="1:26" ht="12.75">
      <c r="A3" t="s">
        <v>195</v>
      </c>
      <c r="B3" t="s">
        <v>179</v>
      </c>
      <c r="C3" t="s">
        <v>2</v>
      </c>
      <c r="D3" t="s">
        <v>209</v>
      </c>
      <c r="E3" t="s">
        <v>195</v>
      </c>
      <c r="F3" t="s">
        <v>179</v>
      </c>
      <c r="G3" t="s">
        <v>2</v>
      </c>
      <c r="H3" t="s">
        <v>209</v>
      </c>
      <c r="I3" t="s">
        <v>195</v>
      </c>
      <c r="J3" t="s">
        <v>179</v>
      </c>
      <c r="K3" t="s">
        <v>2</v>
      </c>
      <c r="L3" t="s">
        <v>209</v>
      </c>
      <c r="M3" t="s">
        <v>195</v>
      </c>
      <c r="N3" t="s">
        <v>179</v>
      </c>
      <c r="O3" t="s">
        <v>2</v>
      </c>
      <c r="P3" t="s">
        <v>108</v>
      </c>
      <c r="Q3" t="s">
        <v>195</v>
      </c>
      <c r="R3" t="s">
        <v>179</v>
      </c>
      <c r="S3" t="s">
        <v>2</v>
      </c>
      <c r="T3" t="s">
        <v>108</v>
      </c>
      <c r="U3" t="s">
        <v>194</v>
      </c>
      <c r="V3" t="s">
        <v>196</v>
      </c>
      <c r="W3" t="s">
        <v>3</v>
      </c>
      <c r="X3" t="s">
        <v>4</v>
      </c>
      <c r="Y3" t="s">
        <v>54</v>
      </c>
      <c r="Z3" t="s">
        <v>196</v>
      </c>
    </row>
    <row r="4" spans="1:21" ht="12.75">
      <c r="A4" t="s">
        <v>0</v>
      </c>
      <c r="E4" t="s">
        <v>200</v>
      </c>
      <c r="F4">
        <v>1</v>
      </c>
      <c r="G4">
        <v>0</v>
      </c>
      <c r="I4" t="s">
        <v>201</v>
      </c>
      <c r="J4">
        <v>1</v>
      </c>
      <c r="K4">
        <v>0</v>
      </c>
      <c r="M4" t="s">
        <v>11</v>
      </c>
      <c r="N4">
        <v>1</v>
      </c>
      <c r="O4">
        <v>0</v>
      </c>
      <c r="Q4" t="s">
        <v>13</v>
      </c>
      <c r="R4">
        <v>1</v>
      </c>
      <c r="S4">
        <v>0</v>
      </c>
      <c r="U4" t="s">
        <v>1</v>
      </c>
    </row>
    <row r="5" spans="9:19" ht="12.75">
      <c r="I5" t="s">
        <v>9</v>
      </c>
      <c r="J5">
        <v>1</v>
      </c>
      <c r="K5">
        <v>0</v>
      </c>
      <c r="M5" t="s">
        <v>69</v>
      </c>
      <c r="N5">
        <v>1</v>
      </c>
      <c r="O5">
        <v>0</v>
      </c>
      <c r="Q5" t="s">
        <v>75</v>
      </c>
      <c r="R5">
        <v>1</v>
      </c>
      <c r="S5">
        <v>0</v>
      </c>
    </row>
    <row r="6" spans="13:19" ht="12.75">
      <c r="M6" t="s">
        <v>13</v>
      </c>
      <c r="N6">
        <v>1</v>
      </c>
      <c r="O6">
        <v>0</v>
      </c>
      <c r="Q6" t="s">
        <v>72</v>
      </c>
      <c r="R6">
        <v>1</v>
      </c>
      <c r="S6">
        <v>0</v>
      </c>
    </row>
    <row r="7" spans="13:15" ht="12.75">
      <c r="M7" t="s">
        <v>202</v>
      </c>
      <c r="N7">
        <v>1</v>
      </c>
      <c r="O7">
        <v>0</v>
      </c>
    </row>
    <row r="8" spans="13:15" ht="12.75">
      <c r="M8" t="s">
        <v>72</v>
      </c>
      <c r="N8">
        <v>1</v>
      </c>
      <c r="O8">
        <v>0</v>
      </c>
    </row>
    <row r="10" ht="12.75" hidden="1">
      <c r="Y10" t="s">
        <v>55</v>
      </c>
    </row>
    <row r="11" ht="12.75" hidden="1">
      <c r="Y11" t="s">
        <v>56</v>
      </c>
    </row>
    <row r="12" ht="12.75" hidden="1">
      <c r="Y12" t="s">
        <v>57</v>
      </c>
    </row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9" spans="1:26" s="1" customFormat="1" ht="19.5">
      <c r="A79" s="1" t="s">
        <v>5</v>
      </c>
      <c r="B79" s="1">
        <f>SUM(B4:B78)</f>
        <v>0</v>
      </c>
      <c r="C79" s="1">
        <f>SUM(C4:C78)</f>
        <v>0</v>
      </c>
      <c r="F79" s="1">
        <f>SUM(F4:F78)</f>
        <v>1</v>
      </c>
      <c r="G79" s="1">
        <f>SUM(G4:G78)</f>
        <v>0</v>
      </c>
      <c r="J79" s="1">
        <f>SUM(J4:J78)</f>
        <v>2</v>
      </c>
      <c r="K79" s="1">
        <f>SUM(K4:K78)</f>
        <v>0</v>
      </c>
      <c r="N79" s="1">
        <f>SUM(N4:N78)</f>
        <v>5</v>
      </c>
      <c r="O79" s="1">
        <f>SUM(O4:O78)</f>
        <v>0</v>
      </c>
      <c r="R79" s="1">
        <f>SUM(R4:R78)</f>
        <v>3</v>
      </c>
      <c r="S79" s="1">
        <f>SUM(S4:S78)</f>
        <v>0</v>
      </c>
      <c r="V79" s="1">
        <f>SUM(V4:V78)</f>
        <v>0</v>
      </c>
      <c r="W79" s="1">
        <f>SUM(W4:W78)</f>
        <v>0</v>
      </c>
      <c r="Y79" s="1">
        <f>SUM(Y4:Y78)</f>
        <v>0</v>
      </c>
      <c r="Z79" s="1">
        <f>SUM(Z4:Z78)</f>
        <v>0</v>
      </c>
    </row>
    <row r="80" spans="1:26" s="1" customFormat="1" ht="19.5">
      <c r="A80" s="1" t="s">
        <v>109</v>
      </c>
      <c r="C80" s="1">
        <f>C79+B79</f>
        <v>0</v>
      </c>
      <c r="G80" s="1">
        <f>G79+F79</f>
        <v>1</v>
      </c>
      <c r="K80" s="1">
        <f>K79+J79</f>
        <v>2</v>
      </c>
      <c r="O80" s="1">
        <f>O79+N79</f>
        <v>5</v>
      </c>
      <c r="S80" s="1">
        <f>S79+R79</f>
        <v>3</v>
      </c>
      <c r="W80" s="1">
        <f>W79+V79</f>
        <v>0</v>
      </c>
      <c r="Z80" s="1">
        <f>Z79+Y79</f>
        <v>0</v>
      </c>
    </row>
    <row r="81" spans="1:26" s="1" customFormat="1" ht="19.5">
      <c r="A81" s="1" t="s">
        <v>22</v>
      </c>
      <c r="C81" s="1">
        <v>0</v>
      </c>
      <c r="G81" s="1">
        <v>1</v>
      </c>
      <c r="K81" s="1">
        <v>2</v>
      </c>
      <c r="O81" s="1">
        <v>5</v>
      </c>
      <c r="S81" s="1">
        <v>3</v>
      </c>
      <c r="W81" s="1">
        <v>0</v>
      </c>
      <c r="Z81" s="1">
        <v>0</v>
      </c>
    </row>
  </sheetData>
  <printOptions/>
  <pageMargins left="0.75" right="0.75" top="1" bottom="1" header="0.5" footer="0.5"/>
  <pageSetup fitToHeight="1" fitToWidth="1" orientation="landscape" paperSize="9" scale="3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"/>
  <sheetViews>
    <sheetView workbookViewId="0" topLeftCell="A1">
      <selection activeCell="E22" sqref="E22"/>
    </sheetView>
  </sheetViews>
  <sheetFormatPr defaultColWidth="11.00390625" defaultRowHeight="12.75"/>
  <cols>
    <col min="1" max="1" width="11.625" style="0" bestFit="1" customWidth="1"/>
  </cols>
  <sheetData>
    <row r="1" spans="4:27" s="8" customFormat="1" ht="12.75">
      <c r="D1" s="14" t="s">
        <v>53</v>
      </c>
      <c r="E1" s="18"/>
      <c r="F1" s="18"/>
      <c r="G1" s="18"/>
      <c r="H1" s="18"/>
      <c r="I1" s="18"/>
      <c r="J1" s="18"/>
      <c r="K1" s="18"/>
      <c r="L1" s="18"/>
      <c r="M1" s="19"/>
      <c r="N1" s="14" t="s">
        <v>48</v>
      </c>
      <c r="O1" s="15"/>
      <c r="P1" s="15"/>
      <c r="Q1" s="15"/>
      <c r="R1" s="15"/>
      <c r="S1" s="16"/>
      <c r="T1" s="17"/>
      <c r="U1" s="14" t="s">
        <v>49</v>
      </c>
      <c r="V1" s="15"/>
      <c r="W1" s="15"/>
      <c r="X1" s="15"/>
      <c r="Y1" s="15"/>
      <c r="Z1" s="15"/>
      <c r="AA1" s="17"/>
    </row>
    <row r="2" spans="2:27" s="3" customFormat="1" ht="51.75">
      <c r="B2" s="3" t="s">
        <v>110</v>
      </c>
      <c r="C2" s="3" t="s">
        <v>134</v>
      </c>
      <c r="D2" s="6" t="s">
        <v>139</v>
      </c>
      <c r="E2" s="4" t="s">
        <v>140</v>
      </c>
      <c r="F2" s="4" t="s">
        <v>111</v>
      </c>
      <c r="G2" s="4" t="s">
        <v>23</v>
      </c>
      <c r="H2" s="4" t="s">
        <v>135</v>
      </c>
      <c r="I2" s="4" t="s">
        <v>136</v>
      </c>
      <c r="J2" s="4" t="s">
        <v>51</v>
      </c>
      <c r="K2" s="4" t="s">
        <v>133</v>
      </c>
      <c r="L2" s="4" t="s">
        <v>52</v>
      </c>
      <c r="M2" s="10" t="s">
        <v>50</v>
      </c>
      <c r="N2" s="6" t="s">
        <v>23</v>
      </c>
      <c r="O2" s="4" t="s">
        <v>135</v>
      </c>
      <c r="P2" s="4" t="s">
        <v>136</v>
      </c>
      <c r="Q2" s="4" t="s">
        <v>51</v>
      </c>
      <c r="R2" s="3" t="s">
        <v>133</v>
      </c>
      <c r="S2" s="4" t="s">
        <v>52</v>
      </c>
      <c r="T2" s="4" t="s">
        <v>50</v>
      </c>
      <c r="U2" s="6" t="s">
        <v>23</v>
      </c>
      <c r="V2" s="4" t="s">
        <v>135</v>
      </c>
      <c r="W2" s="4" t="s">
        <v>136</v>
      </c>
      <c r="X2" s="4" t="s">
        <v>51</v>
      </c>
      <c r="Y2" s="4" t="s">
        <v>133</v>
      </c>
      <c r="Z2" s="4" t="s">
        <v>52</v>
      </c>
      <c r="AA2" s="10" t="s">
        <v>50</v>
      </c>
    </row>
    <row r="3" spans="1:27" ht="12.75">
      <c r="A3" s="2" t="s">
        <v>112</v>
      </c>
      <c r="B3">
        <v>584</v>
      </c>
      <c r="C3">
        <v>42</v>
      </c>
      <c r="D3" s="11">
        <v>0.154730494121016</v>
      </c>
      <c r="E3" s="9">
        <v>0.0282519897225582</v>
      </c>
      <c r="F3" s="9">
        <v>0.456571909369372</v>
      </c>
      <c r="G3" s="5">
        <f>'EB'!$C$81</f>
        <v>3</v>
      </c>
      <c r="H3" s="5">
        <f>'EB'!$B$79</f>
        <v>0</v>
      </c>
      <c r="I3" s="5">
        <f>'EB'!$C$80</f>
        <v>1</v>
      </c>
      <c r="J3" s="9">
        <f aca="true" t="shared" si="0" ref="J3:J8">I3/G3</f>
        <v>0.3333333333333333</v>
      </c>
      <c r="K3" s="9">
        <f aca="true" t="shared" si="1" ref="K3:K8">H3/G3</f>
        <v>0</v>
      </c>
      <c r="L3" s="9">
        <f aca="true" t="shared" si="2" ref="L3:L8">H3/$C3</f>
        <v>0</v>
      </c>
      <c r="M3" s="12">
        <f>(G3-H3)+($C3-H3)</f>
        <v>45</v>
      </c>
      <c r="N3" s="7">
        <f>Blagoev!$C$81</f>
        <v>37</v>
      </c>
      <c r="O3" s="5">
        <f>Blagoev!$B$79</f>
        <v>2</v>
      </c>
      <c r="P3" s="5">
        <f>Blagoev!$C$80</f>
        <v>3</v>
      </c>
      <c r="Q3" s="9">
        <f aca="true" t="shared" si="3" ref="Q3:Q8">P3/N3</f>
        <v>0.08108108108108109</v>
      </c>
      <c r="R3" s="9">
        <f aca="true" t="shared" si="4" ref="R3:R8">O3/N3</f>
        <v>0.05405405405405406</v>
      </c>
      <c r="S3" s="9">
        <f aca="true" t="shared" si="5" ref="S3:S8">O3/C3</f>
        <v>0.047619047619047616</v>
      </c>
      <c r="T3" s="5">
        <f>(N3-O3)+($C3-O3)</f>
        <v>75</v>
      </c>
      <c r="U3" s="7">
        <f>Normal!$C$81</f>
        <v>0</v>
      </c>
      <c r="V3" s="5">
        <f>Normal!$B$79</f>
        <v>0</v>
      </c>
      <c r="W3" s="5">
        <f>Normal!$C$80</f>
        <v>0</v>
      </c>
      <c r="X3" s="9" t="s">
        <v>181</v>
      </c>
      <c r="Y3" s="9" t="s">
        <v>181</v>
      </c>
      <c r="Z3" s="9">
        <f aca="true" t="shared" si="6" ref="Z3:Z8">V3/C3</f>
        <v>0</v>
      </c>
      <c r="AA3" s="12">
        <f>(U3-V3)+($C3-V3)</f>
        <v>42</v>
      </c>
    </row>
    <row r="4" spans="1:27" ht="12.75">
      <c r="A4" s="2" t="s">
        <v>18</v>
      </c>
      <c r="B4">
        <v>697</v>
      </c>
      <c r="C4">
        <v>55</v>
      </c>
      <c r="D4" s="11">
        <v>0.0534801325279196</v>
      </c>
      <c r="E4" s="9">
        <v>0.0664484924253118</v>
      </c>
      <c r="F4" s="9">
        <v>0.7074196752491411</v>
      </c>
      <c r="G4" s="5">
        <f>'EB'!$G$81</f>
        <v>15</v>
      </c>
      <c r="H4" s="5">
        <f>'EB'!$F$79</f>
        <v>13</v>
      </c>
      <c r="I4" s="5">
        <f>'EB'!$G$80</f>
        <v>14</v>
      </c>
      <c r="J4" s="9">
        <f t="shared" si="0"/>
        <v>0.9333333333333333</v>
      </c>
      <c r="K4" s="9">
        <f t="shared" si="1"/>
        <v>0.8666666666666667</v>
      </c>
      <c r="L4" s="9">
        <f t="shared" si="2"/>
        <v>0.23636363636363636</v>
      </c>
      <c r="M4" s="12">
        <f aca="true" t="shared" si="7" ref="M4:M9">(G4-H4)+($C4-H4)</f>
        <v>44</v>
      </c>
      <c r="N4" s="7">
        <f>Blagoev!$G$81</f>
        <v>73</v>
      </c>
      <c r="O4" s="5">
        <f>Blagoev!$F$79</f>
        <v>22</v>
      </c>
      <c r="P4" s="5">
        <f>Blagoev!$G$80</f>
        <v>23</v>
      </c>
      <c r="Q4" s="9">
        <f t="shared" si="3"/>
        <v>0.3150684931506849</v>
      </c>
      <c r="R4" s="9">
        <f t="shared" si="4"/>
        <v>0.3013698630136986</v>
      </c>
      <c r="S4" s="9">
        <f t="shared" si="5"/>
        <v>0.4</v>
      </c>
      <c r="T4" s="5">
        <f aca="true" t="shared" si="8" ref="T4:T9">(N4-O4)+($C4-O4)</f>
        <v>84</v>
      </c>
      <c r="U4" s="7">
        <f>Normal!$G$81</f>
        <v>1</v>
      </c>
      <c r="V4" s="5">
        <f>Normal!$F$79</f>
        <v>1</v>
      </c>
      <c r="W4" s="5">
        <f>Normal!$G$80</f>
        <v>1</v>
      </c>
      <c r="X4" s="9">
        <f>W4/U4</f>
        <v>1</v>
      </c>
      <c r="Y4" s="9">
        <f>V4/U4</f>
        <v>1</v>
      </c>
      <c r="Z4" s="9">
        <f t="shared" si="6"/>
        <v>0.01818181818181818</v>
      </c>
      <c r="AA4" s="12">
        <f aca="true" t="shared" si="9" ref="AA4:AA9">(U4-V4)+($C4-V4)</f>
        <v>54</v>
      </c>
    </row>
    <row r="5" spans="1:27" ht="12.75">
      <c r="A5" s="2" t="s">
        <v>19</v>
      </c>
      <c r="B5">
        <v>530</v>
      </c>
      <c r="C5">
        <v>36</v>
      </c>
      <c r="D5" s="11">
        <v>0.11492432672044</v>
      </c>
      <c r="E5" s="9">
        <v>0.138569369304222</v>
      </c>
      <c r="F5" s="9">
        <v>0.887609909614039</v>
      </c>
      <c r="G5" s="5">
        <f>'EB'!$K$81</f>
        <v>29</v>
      </c>
      <c r="H5" s="5">
        <f>'EB'!$J$79</f>
        <v>25</v>
      </c>
      <c r="I5" s="5">
        <f>'EB'!$K$80</f>
        <v>26</v>
      </c>
      <c r="J5" s="9">
        <f t="shared" si="0"/>
        <v>0.896551724137931</v>
      </c>
      <c r="K5" s="9">
        <f t="shared" si="1"/>
        <v>0.8620689655172413</v>
      </c>
      <c r="L5" s="9">
        <f t="shared" si="2"/>
        <v>0.6944444444444444</v>
      </c>
      <c r="M5" s="12">
        <f t="shared" si="7"/>
        <v>15</v>
      </c>
      <c r="N5" s="7">
        <f>Blagoev!$K$81</f>
        <v>44</v>
      </c>
      <c r="O5" s="5">
        <f>Blagoev!$J$79</f>
        <v>27</v>
      </c>
      <c r="P5" s="5">
        <f>Blagoev!$K$80</f>
        <v>28</v>
      </c>
      <c r="Q5" s="9">
        <f t="shared" si="3"/>
        <v>0.6363636363636364</v>
      </c>
      <c r="R5" s="9">
        <f t="shared" si="4"/>
        <v>0.6136363636363636</v>
      </c>
      <c r="S5" s="9">
        <f t="shared" si="5"/>
        <v>0.75</v>
      </c>
      <c r="T5" s="5">
        <f t="shared" si="8"/>
        <v>26</v>
      </c>
      <c r="U5" s="7">
        <f>Normal!$K$81</f>
        <v>2</v>
      </c>
      <c r="V5" s="5">
        <f>Normal!$J$79</f>
        <v>2</v>
      </c>
      <c r="W5" s="5">
        <f>Normal!$K$80</f>
        <v>2</v>
      </c>
      <c r="X5" s="9">
        <f>W5/U5</f>
        <v>1</v>
      </c>
      <c r="Y5" s="9">
        <f>V5/U5</f>
        <v>1</v>
      </c>
      <c r="Z5" s="9">
        <f t="shared" si="6"/>
        <v>0.05555555555555555</v>
      </c>
      <c r="AA5" s="12">
        <f t="shared" si="9"/>
        <v>34</v>
      </c>
    </row>
    <row r="6" spans="1:27" ht="12.75">
      <c r="A6" s="2" t="s">
        <v>20</v>
      </c>
      <c r="B6">
        <v>637</v>
      </c>
      <c r="C6">
        <v>47</v>
      </c>
      <c r="D6" s="11">
        <v>0.146122282990314</v>
      </c>
      <c r="E6" s="9">
        <v>0.138990871304254</v>
      </c>
      <c r="F6" s="9">
        <v>0.9993118205251423</v>
      </c>
      <c r="G6" s="5">
        <f>'EB'!$O$81</f>
        <v>46</v>
      </c>
      <c r="H6" s="5">
        <f>'EB'!$N$79</f>
        <v>41</v>
      </c>
      <c r="I6" s="5">
        <f>'EB'!$O$80</f>
        <v>43</v>
      </c>
      <c r="J6" s="9">
        <f t="shared" si="0"/>
        <v>0.9347826086956522</v>
      </c>
      <c r="K6" s="9">
        <f t="shared" si="1"/>
        <v>0.8913043478260869</v>
      </c>
      <c r="L6" s="9">
        <f t="shared" si="2"/>
        <v>0.8723404255319149</v>
      </c>
      <c r="M6" s="12">
        <f t="shared" si="7"/>
        <v>11</v>
      </c>
      <c r="N6" s="7">
        <f>Blagoev!$O$81</f>
        <v>45</v>
      </c>
      <c r="O6" s="5">
        <f>Blagoev!$N$79</f>
        <v>40</v>
      </c>
      <c r="P6" s="5">
        <f>Blagoev!$O$80</f>
        <v>42</v>
      </c>
      <c r="Q6" s="9">
        <f t="shared" si="3"/>
        <v>0.9333333333333333</v>
      </c>
      <c r="R6" s="9">
        <f t="shared" si="4"/>
        <v>0.8888888888888888</v>
      </c>
      <c r="S6" s="9">
        <f t="shared" si="5"/>
        <v>0.851063829787234</v>
      </c>
      <c r="T6" s="5">
        <f t="shared" si="8"/>
        <v>12</v>
      </c>
      <c r="U6" s="7">
        <f>Normal!$O$81</f>
        <v>5</v>
      </c>
      <c r="V6" s="5">
        <f>Normal!$N$79</f>
        <v>5</v>
      </c>
      <c r="W6" s="5">
        <f>Normal!$O$80</f>
        <v>5</v>
      </c>
      <c r="X6" s="9">
        <f>W6/U6</f>
        <v>1</v>
      </c>
      <c r="Y6" s="9">
        <f>V6/U6</f>
        <v>1</v>
      </c>
      <c r="Z6" s="9">
        <f t="shared" si="6"/>
        <v>0.10638297872340426</v>
      </c>
      <c r="AA6" s="12">
        <f t="shared" si="9"/>
        <v>42</v>
      </c>
    </row>
    <row r="7" spans="1:27" ht="12.75">
      <c r="A7" s="2" t="s">
        <v>21</v>
      </c>
      <c r="B7">
        <v>540</v>
      </c>
      <c r="C7">
        <v>43</v>
      </c>
      <c r="D7" s="11">
        <v>0.125536746274086</v>
      </c>
      <c r="E7" s="9">
        <v>0.121065581937672</v>
      </c>
      <c r="F7" s="9">
        <v>0.9991416542280809</v>
      </c>
      <c r="G7" s="5">
        <f>'EB'!$S$81</f>
        <v>43</v>
      </c>
      <c r="H7" s="5">
        <f>'EB'!$R$79</f>
        <v>39</v>
      </c>
      <c r="I7" s="5">
        <f>'EB'!$S$80</f>
        <v>41</v>
      </c>
      <c r="J7" s="9">
        <f t="shared" si="0"/>
        <v>0.9534883720930233</v>
      </c>
      <c r="K7" s="9">
        <f t="shared" si="1"/>
        <v>0.9069767441860465</v>
      </c>
      <c r="L7" s="9">
        <f t="shared" si="2"/>
        <v>0.9069767441860465</v>
      </c>
      <c r="M7" s="12">
        <f t="shared" si="7"/>
        <v>8</v>
      </c>
      <c r="N7" s="7">
        <f>Blagoev!$S$81</f>
        <v>46</v>
      </c>
      <c r="O7" s="5">
        <f>Blagoev!$R$79</f>
        <v>40</v>
      </c>
      <c r="P7" s="5">
        <f>Blagoev!$S$80</f>
        <v>42</v>
      </c>
      <c r="Q7" s="9">
        <f t="shared" si="3"/>
        <v>0.9130434782608695</v>
      </c>
      <c r="R7" s="9">
        <f t="shared" si="4"/>
        <v>0.8695652173913043</v>
      </c>
      <c r="S7" s="9">
        <f t="shared" si="5"/>
        <v>0.9302325581395349</v>
      </c>
      <c r="T7" s="5">
        <f t="shared" si="8"/>
        <v>9</v>
      </c>
      <c r="U7" s="7">
        <f>Normal!$S$81</f>
        <v>3</v>
      </c>
      <c r="V7" s="5">
        <f>Normal!$R$79</f>
        <v>3</v>
      </c>
      <c r="W7" s="5">
        <f>Normal!$S$80</f>
        <v>3</v>
      </c>
      <c r="X7" s="9">
        <f>W7/U7</f>
        <v>1</v>
      </c>
      <c r="Y7" s="9">
        <f>V7/U7</f>
        <v>1</v>
      </c>
      <c r="Z7" s="9">
        <f t="shared" si="6"/>
        <v>0.06976744186046512</v>
      </c>
      <c r="AA7" s="12">
        <f t="shared" si="9"/>
        <v>40</v>
      </c>
    </row>
    <row r="8" spans="1:27" ht="12.75">
      <c r="A8" s="2" t="s">
        <v>137</v>
      </c>
      <c r="B8">
        <v>276</v>
      </c>
      <c r="C8">
        <v>6</v>
      </c>
      <c r="D8" s="11">
        <v>0.0713652903773941</v>
      </c>
      <c r="E8" s="9">
        <v>0.0391318054787329</v>
      </c>
      <c r="F8" s="9">
        <v>0.99965747</v>
      </c>
      <c r="G8" s="5">
        <f>'EB'!$W$81</f>
        <v>10</v>
      </c>
      <c r="H8" s="5">
        <f>'EB'!$V$79</f>
        <v>6</v>
      </c>
      <c r="I8" s="5">
        <f>'EB'!$W$80</f>
        <v>8</v>
      </c>
      <c r="J8" s="9">
        <f t="shared" si="0"/>
        <v>0.8</v>
      </c>
      <c r="K8" s="9">
        <f t="shared" si="1"/>
        <v>0.6</v>
      </c>
      <c r="L8" s="9">
        <f t="shared" si="2"/>
        <v>1</v>
      </c>
      <c r="M8" s="12">
        <f t="shared" si="7"/>
        <v>4</v>
      </c>
      <c r="N8" s="7">
        <f>Blagoev!$W$81</f>
        <v>18</v>
      </c>
      <c r="O8" s="5">
        <f>Blagoev!$V$79</f>
        <v>6</v>
      </c>
      <c r="P8" s="5">
        <f>Blagoev!$W$80</f>
        <v>8</v>
      </c>
      <c r="Q8" s="9">
        <f t="shared" si="3"/>
        <v>0.4444444444444444</v>
      </c>
      <c r="R8" s="9">
        <f t="shared" si="4"/>
        <v>0.3333333333333333</v>
      </c>
      <c r="S8" s="9">
        <f t="shared" si="5"/>
        <v>1</v>
      </c>
      <c r="T8" s="5">
        <f t="shared" si="8"/>
        <v>12</v>
      </c>
      <c r="U8" s="7">
        <f>Normal!$W$81</f>
        <v>0</v>
      </c>
      <c r="V8" s="5">
        <f>Normal!$V$79</f>
        <v>0</v>
      </c>
      <c r="W8" s="5">
        <f>Normal!$W$80</f>
        <v>0</v>
      </c>
      <c r="X8" s="9" t="s">
        <v>181</v>
      </c>
      <c r="Y8" s="9" t="s">
        <v>181</v>
      </c>
      <c r="Z8" s="9">
        <f t="shared" si="6"/>
        <v>0</v>
      </c>
      <c r="AA8" s="12">
        <f t="shared" si="9"/>
        <v>6</v>
      </c>
    </row>
    <row r="9" spans="1:27" ht="12.75">
      <c r="A9" s="2" t="s">
        <v>138</v>
      </c>
      <c r="B9">
        <v>514</v>
      </c>
      <c r="C9">
        <v>0</v>
      </c>
      <c r="D9" s="11">
        <v>0.0216113218342631</v>
      </c>
      <c r="E9" s="9">
        <v>0.0165391930217632</v>
      </c>
      <c r="F9" s="9" t="s">
        <v>197</v>
      </c>
      <c r="G9" s="5">
        <f>'EB'!$Z$81</f>
        <v>0</v>
      </c>
      <c r="H9" s="5">
        <f>'EB'!$Y$79</f>
        <v>0</v>
      </c>
      <c r="I9" s="5">
        <f>'EB'!$Z$80</f>
        <v>0</v>
      </c>
      <c r="J9" s="9" t="s">
        <v>181</v>
      </c>
      <c r="K9" s="9" t="s">
        <v>181</v>
      </c>
      <c r="L9" s="9" t="s">
        <v>181</v>
      </c>
      <c r="M9" s="12">
        <f t="shared" si="7"/>
        <v>0</v>
      </c>
      <c r="N9" s="7">
        <f>Blagoev!$Z$81</f>
        <v>5</v>
      </c>
      <c r="O9" s="5">
        <f>Blagoev!$Y$79</f>
        <v>0</v>
      </c>
      <c r="P9" s="5">
        <f>Blagoev!$Z$80</f>
        <v>0</v>
      </c>
      <c r="Q9" s="9" t="s">
        <v>181</v>
      </c>
      <c r="R9" s="9" t="s">
        <v>181</v>
      </c>
      <c r="S9" s="9" t="s">
        <v>181</v>
      </c>
      <c r="T9" s="5">
        <f t="shared" si="8"/>
        <v>5</v>
      </c>
      <c r="U9" s="7">
        <f>Normal!$Z$81</f>
        <v>0</v>
      </c>
      <c r="V9" s="5">
        <f>Normal!$Y$79</f>
        <v>0</v>
      </c>
      <c r="W9" s="5">
        <f>Normal!$Z$80</f>
        <v>0</v>
      </c>
      <c r="X9" s="9" t="s">
        <v>181</v>
      </c>
      <c r="Y9" s="9" t="s">
        <v>181</v>
      </c>
      <c r="Z9" s="9" t="s">
        <v>181</v>
      </c>
      <c r="AA9" s="12">
        <f t="shared" si="9"/>
        <v>0</v>
      </c>
    </row>
  </sheetData>
  <mergeCells count="3">
    <mergeCell ref="N1:T1"/>
    <mergeCell ref="U1:AA1"/>
    <mergeCell ref="D1:M1"/>
  </mergeCells>
  <printOptions/>
  <pageMargins left="0.75" right="0.75" top="1" bottom="1" header="0.5" footer="0.5"/>
  <pageSetup fitToHeight="1" fitToWidth="1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Margolin</dc:creator>
  <cp:keywords/>
  <dc:description/>
  <cp:lastModifiedBy>Adam Margolin</cp:lastModifiedBy>
  <dcterms:created xsi:type="dcterms:W3CDTF">2008-11-07T13:47:03Z</dcterms:created>
  <dcterms:modified xsi:type="dcterms:W3CDTF">2009-05-13T04:00:41Z</dcterms:modified>
  <cp:category/>
  <cp:version/>
  <cp:contentType/>
  <cp:contentStatus/>
</cp:coreProperties>
</file>