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115" windowHeight="5640"/>
  </bookViews>
  <sheets>
    <sheet name="TableS1A" sheetId="1" r:id="rId1"/>
    <sheet name="TableS1B" sheetId="2" r:id="rId2"/>
    <sheet name="TableS1C" sheetId="3" r:id="rId3"/>
    <sheet name="TableS1D" sheetId="4" r:id="rId4"/>
    <sheet name="TableS1E" sheetId="5" r:id="rId5"/>
    <sheet name="TableS1F" sheetId="6" r:id="rId6"/>
    <sheet name="TableS1G" sheetId="7" r:id="rId7"/>
    <sheet name="TableS1H" sheetId="8" r:id="rId8"/>
    <sheet name="TableS1I" sheetId="9" r:id="rId9"/>
  </sheets>
  <calcPr calcId="125725"/>
</workbook>
</file>

<file path=xl/calcChain.xml><?xml version="1.0" encoding="utf-8"?>
<calcChain xmlns="http://schemas.openxmlformats.org/spreadsheetml/2006/main"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F4" i="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B3" i="9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G16" i="3"/>
  <c r="D16"/>
  <c r="E16"/>
  <c r="D16" i="1"/>
  <c r="G16" s="1"/>
  <c r="H16" s="1"/>
  <c r="E16"/>
  <c r="D16" i="2"/>
  <c r="G16" s="1"/>
  <c r="E16"/>
  <c r="D16" i="8"/>
  <c r="E16"/>
  <c r="J16" i="7"/>
  <c r="K16"/>
  <c r="D16"/>
  <c r="E16"/>
  <c r="J16" i="6"/>
  <c r="K16"/>
  <c r="D16"/>
  <c r="E16"/>
  <c r="D16" i="5"/>
  <c r="G16" s="1"/>
  <c r="E16"/>
  <c r="G16" i="4"/>
  <c r="D16"/>
  <c r="E16"/>
  <c r="G16" i="9"/>
  <c r="H16"/>
  <c r="H3"/>
  <c r="G3"/>
  <c r="G4" l="1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J4" i="8"/>
  <c r="K4"/>
  <c r="J5"/>
  <c r="K5"/>
  <c r="J7"/>
  <c r="K7"/>
  <c r="J8"/>
  <c r="K8"/>
  <c r="J9"/>
  <c r="K9"/>
  <c r="J10"/>
  <c r="K10"/>
  <c r="J11"/>
  <c r="K11"/>
  <c r="J12"/>
  <c r="K12"/>
  <c r="J14"/>
  <c r="K14"/>
  <c r="J17"/>
  <c r="K17"/>
  <c r="J18"/>
  <c r="K18"/>
  <c r="J19"/>
  <c r="K19"/>
  <c r="J20"/>
  <c r="K20"/>
  <c r="J21"/>
  <c r="K21"/>
  <c r="J22"/>
  <c r="K22"/>
  <c r="J24"/>
  <c r="K24"/>
  <c r="J25"/>
  <c r="K25"/>
  <c r="J26"/>
  <c r="K26"/>
  <c r="J29"/>
  <c r="K29"/>
  <c r="J30"/>
  <c r="K30"/>
  <c r="J31"/>
  <c r="K31"/>
  <c r="K3"/>
  <c r="J3"/>
  <c r="J4" i="7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K3"/>
  <c r="J3"/>
  <c r="K4" i="6"/>
  <c r="K5"/>
  <c r="K6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"/>
  <c r="J4"/>
  <c r="J5"/>
  <c r="J6"/>
  <c r="J7"/>
  <c r="J8"/>
  <c r="J9"/>
  <c r="J10"/>
  <c r="J11"/>
  <c r="J12"/>
  <c r="J13"/>
  <c r="J14"/>
  <c r="J15"/>
  <c r="J17"/>
  <c r="J18"/>
  <c r="J19"/>
  <c r="J20"/>
  <c r="J21"/>
  <c r="J22"/>
  <c r="J23"/>
  <c r="J24"/>
  <c r="J25"/>
  <c r="J26"/>
  <c r="J27"/>
  <c r="J28"/>
  <c r="J29"/>
  <c r="J30"/>
  <c r="J31"/>
  <c r="J32"/>
  <c r="J3"/>
  <c r="G4" i="5"/>
  <c r="G6"/>
  <c r="G8"/>
  <c r="G10"/>
  <c r="G12"/>
  <c r="G14"/>
  <c r="G18"/>
  <c r="G20"/>
  <c r="G22"/>
  <c r="G24"/>
  <c r="G26"/>
  <c r="G28"/>
  <c r="G30"/>
  <c r="G32"/>
  <c r="G3" i="2"/>
  <c r="G5" i="3"/>
  <c r="G7"/>
  <c r="G9"/>
  <c r="G13"/>
  <c r="G15"/>
  <c r="G17"/>
  <c r="G21"/>
  <c r="G23"/>
  <c r="G25"/>
  <c r="G29"/>
  <c r="G31"/>
  <c r="G6" i="2"/>
  <c r="G14"/>
  <c r="G22"/>
  <c r="G30"/>
  <c r="E3" i="1"/>
  <c r="E32" i="8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32" i="7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32" i="6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32" i="5"/>
  <c r="D32"/>
  <c r="E31"/>
  <c r="D31"/>
  <c r="G31" s="1"/>
  <c r="E30"/>
  <c r="D30"/>
  <c r="E29"/>
  <c r="D29"/>
  <c r="G29" s="1"/>
  <c r="E28"/>
  <c r="D28"/>
  <c r="E27"/>
  <c r="D27"/>
  <c r="G27" s="1"/>
  <c r="E26"/>
  <c r="D26"/>
  <c r="E25"/>
  <c r="D25"/>
  <c r="G25" s="1"/>
  <c r="E24"/>
  <c r="D24"/>
  <c r="E23"/>
  <c r="D23"/>
  <c r="G23" s="1"/>
  <c r="E22"/>
  <c r="D22"/>
  <c r="E21"/>
  <c r="D21"/>
  <c r="G21" s="1"/>
  <c r="E20"/>
  <c r="D20"/>
  <c r="E19"/>
  <c r="D19"/>
  <c r="G19" s="1"/>
  <c r="E18"/>
  <c r="D18"/>
  <c r="E17"/>
  <c r="D17"/>
  <c r="G17" s="1"/>
  <c r="E15"/>
  <c r="D15"/>
  <c r="G15" s="1"/>
  <c r="E14"/>
  <c r="D14"/>
  <c r="E13"/>
  <c r="D13"/>
  <c r="G13" s="1"/>
  <c r="E12"/>
  <c r="D12"/>
  <c r="E11"/>
  <c r="D11"/>
  <c r="G11" s="1"/>
  <c r="E10"/>
  <c r="D10"/>
  <c r="E9"/>
  <c r="D9"/>
  <c r="G9" s="1"/>
  <c r="E8"/>
  <c r="D8"/>
  <c r="E7"/>
  <c r="D7"/>
  <c r="G7" s="1"/>
  <c r="E6"/>
  <c r="D6"/>
  <c r="E5"/>
  <c r="D5"/>
  <c r="G5" s="1"/>
  <c r="E4"/>
  <c r="D4"/>
  <c r="E3"/>
  <c r="D3"/>
  <c r="G3" s="1"/>
  <c r="E32" i="4"/>
  <c r="D32"/>
  <c r="G32" s="1"/>
  <c r="E31"/>
  <c r="D31"/>
  <c r="G31" s="1"/>
  <c r="E30"/>
  <c r="D30"/>
  <c r="G30" s="1"/>
  <c r="E29"/>
  <c r="D29"/>
  <c r="G29" s="1"/>
  <c r="E28"/>
  <c r="D28"/>
  <c r="G28" s="1"/>
  <c r="E27"/>
  <c r="D27"/>
  <c r="G27" s="1"/>
  <c r="E26"/>
  <c r="D26"/>
  <c r="G26" s="1"/>
  <c r="E25"/>
  <c r="D25"/>
  <c r="G25" s="1"/>
  <c r="E24"/>
  <c r="D24"/>
  <c r="G24" s="1"/>
  <c r="E23"/>
  <c r="D23"/>
  <c r="G23" s="1"/>
  <c r="E22"/>
  <c r="D22"/>
  <c r="G22" s="1"/>
  <c r="E21"/>
  <c r="D21"/>
  <c r="G21" s="1"/>
  <c r="E20"/>
  <c r="D20"/>
  <c r="G20" s="1"/>
  <c r="E19"/>
  <c r="D19"/>
  <c r="G19" s="1"/>
  <c r="E18"/>
  <c r="D18"/>
  <c r="G18" s="1"/>
  <c r="E17"/>
  <c r="D17"/>
  <c r="G17" s="1"/>
  <c r="E15"/>
  <c r="D15"/>
  <c r="G15" s="1"/>
  <c r="E14"/>
  <c r="D14"/>
  <c r="G14" s="1"/>
  <c r="E13"/>
  <c r="D13"/>
  <c r="G13" s="1"/>
  <c r="E12"/>
  <c r="D12"/>
  <c r="G12" s="1"/>
  <c r="E11"/>
  <c r="D11"/>
  <c r="G11" s="1"/>
  <c r="E10"/>
  <c r="D10"/>
  <c r="G10" s="1"/>
  <c r="E9"/>
  <c r="D9"/>
  <c r="G9" s="1"/>
  <c r="E8"/>
  <c r="D8"/>
  <c r="G8" s="1"/>
  <c r="E7"/>
  <c r="D7"/>
  <c r="G7" s="1"/>
  <c r="E6"/>
  <c r="D6"/>
  <c r="G6" s="1"/>
  <c r="E5"/>
  <c r="D5"/>
  <c r="G5" s="1"/>
  <c r="E4"/>
  <c r="D4"/>
  <c r="G4" s="1"/>
  <c r="E3"/>
  <c r="D3"/>
  <c r="G3" s="1"/>
  <c r="D4" i="3"/>
  <c r="G4" s="1"/>
  <c r="E4"/>
  <c r="D5"/>
  <c r="E5"/>
  <c r="D6"/>
  <c r="G6" s="1"/>
  <c r="E6"/>
  <c r="D7"/>
  <c r="E7"/>
  <c r="D8"/>
  <c r="G8" s="1"/>
  <c r="E8"/>
  <c r="D9"/>
  <c r="E9"/>
  <c r="D10"/>
  <c r="G10" s="1"/>
  <c r="E10"/>
  <c r="D11"/>
  <c r="G11" s="1"/>
  <c r="E11"/>
  <c r="D12"/>
  <c r="G12" s="1"/>
  <c r="E12"/>
  <c r="D13"/>
  <c r="E13"/>
  <c r="D14"/>
  <c r="G14" s="1"/>
  <c r="E14"/>
  <c r="D15"/>
  <c r="E15"/>
  <c r="D17"/>
  <c r="E17"/>
  <c r="D18"/>
  <c r="G18" s="1"/>
  <c r="E18"/>
  <c r="D19"/>
  <c r="G19" s="1"/>
  <c r="E19"/>
  <c r="D20"/>
  <c r="G20" s="1"/>
  <c r="E20"/>
  <c r="D21"/>
  <c r="E21"/>
  <c r="D22"/>
  <c r="G22" s="1"/>
  <c r="E22"/>
  <c r="D23"/>
  <c r="E23"/>
  <c r="D24"/>
  <c r="G24" s="1"/>
  <c r="E24"/>
  <c r="D25"/>
  <c r="E25"/>
  <c r="D26"/>
  <c r="G26" s="1"/>
  <c r="E26"/>
  <c r="D27"/>
  <c r="G27" s="1"/>
  <c r="E27"/>
  <c r="D28"/>
  <c r="G28" s="1"/>
  <c r="E28"/>
  <c r="D29"/>
  <c r="E29"/>
  <c r="D30"/>
  <c r="G30" s="1"/>
  <c r="E30"/>
  <c r="D31"/>
  <c r="E31"/>
  <c r="D32"/>
  <c r="G32" s="1"/>
  <c r="E32"/>
  <c r="E3"/>
  <c r="D3"/>
  <c r="G3" s="1"/>
  <c r="E4" i="2"/>
  <c r="E5"/>
  <c r="E6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"/>
  <c r="D4"/>
  <c r="G4" s="1"/>
  <c r="D5"/>
  <c r="G5" s="1"/>
  <c r="D6"/>
  <c r="D7"/>
  <c r="G7" s="1"/>
  <c r="D8"/>
  <c r="G8" s="1"/>
  <c r="D9"/>
  <c r="G9" s="1"/>
  <c r="D10"/>
  <c r="G10" s="1"/>
  <c r="D11"/>
  <c r="G11" s="1"/>
  <c r="D12"/>
  <c r="G12" s="1"/>
  <c r="D13"/>
  <c r="G13" s="1"/>
  <c r="D14"/>
  <c r="D15"/>
  <c r="G15" s="1"/>
  <c r="D17"/>
  <c r="G17" s="1"/>
  <c r="D18"/>
  <c r="G18" s="1"/>
  <c r="D19"/>
  <c r="G19" s="1"/>
  <c r="D20"/>
  <c r="G20" s="1"/>
  <c r="D21"/>
  <c r="G21" s="1"/>
  <c r="D22"/>
  <c r="D23"/>
  <c r="G23" s="1"/>
  <c r="D24"/>
  <c r="G24" s="1"/>
  <c r="D25"/>
  <c r="G25" s="1"/>
  <c r="D26"/>
  <c r="G26" s="1"/>
  <c r="D27"/>
  <c r="G27" s="1"/>
  <c r="D28"/>
  <c r="G28" s="1"/>
  <c r="D29"/>
  <c r="G29" s="1"/>
  <c r="D30"/>
  <c r="D31"/>
  <c r="G31" s="1"/>
  <c r="D32"/>
  <c r="G32" s="1"/>
  <c r="D3"/>
  <c r="D3" i="1"/>
  <c r="G3" s="1"/>
  <c r="H3" s="1"/>
  <c r="D4"/>
  <c r="G4" s="1"/>
  <c r="H4" s="1"/>
  <c r="E4"/>
  <c r="D5"/>
  <c r="G5" s="1"/>
  <c r="H5" s="1"/>
  <c r="E5"/>
  <c r="D6"/>
  <c r="G6" s="1"/>
  <c r="H6" s="1"/>
  <c r="E6"/>
  <c r="D7"/>
  <c r="G7" s="1"/>
  <c r="H7" s="1"/>
  <c r="E7"/>
  <c r="D8"/>
  <c r="G8" s="1"/>
  <c r="H8" s="1"/>
  <c r="E8"/>
  <c r="D9"/>
  <c r="G9" s="1"/>
  <c r="H9" s="1"/>
  <c r="E9"/>
  <c r="D10"/>
  <c r="G10" s="1"/>
  <c r="H10" s="1"/>
  <c r="E10"/>
  <c r="D11"/>
  <c r="G11" s="1"/>
  <c r="H11" s="1"/>
  <c r="E11"/>
  <c r="D12"/>
  <c r="G12" s="1"/>
  <c r="H12" s="1"/>
  <c r="E12"/>
  <c r="D13"/>
  <c r="G13" s="1"/>
  <c r="H13" s="1"/>
  <c r="E13"/>
  <c r="D14"/>
  <c r="G14" s="1"/>
  <c r="H14" s="1"/>
  <c r="E14"/>
  <c r="D15"/>
  <c r="G15" s="1"/>
  <c r="H15" s="1"/>
  <c r="E15"/>
  <c r="D17"/>
  <c r="G17" s="1"/>
  <c r="H17" s="1"/>
  <c r="E17"/>
  <c r="D18"/>
  <c r="G18" s="1"/>
  <c r="H18" s="1"/>
  <c r="E18"/>
  <c r="D19"/>
  <c r="G19" s="1"/>
  <c r="H19" s="1"/>
  <c r="E19"/>
  <c r="D20"/>
  <c r="G20" s="1"/>
  <c r="H20" s="1"/>
  <c r="E20"/>
  <c r="D21"/>
  <c r="G21" s="1"/>
  <c r="H21" s="1"/>
  <c r="E21"/>
  <c r="D22"/>
  <c r="G22" s="1"/>
  <c r="H22" s="1"/>
  <c r="E22"/>
  <c r="D23"/>
  <c r="G23" s="1"/>
  <c r="H23" s="1"/>
  <c r="E23"/>
  <c r="D24"/>
  <c r="G24" s="1"/>
  <c r="H24" s="1"/>
  <c r="E24"/>
  <c r="D25"/>
  <c r="G25" s="1"/>
  <c r="H25" s="1"/>
  <c r="E25"/>
  <c r="D26"/>
  <c r="G26" s="1"/>
  <c r="H26" s="1"/>
  <c r="E26"/>
  <c r="D27"/>
  <c r="G27" s="1"/>
  <c r="H27" s="1"/>
  <c r="E27"/>
  <c r="D28"/>
  <c r="G28" s="1"/>
  <c r="H28" s="1"/>
  <c r="E28"/>
  <c r="D29"/>
  <c r="G29" s="1"/>
  <c r="H29" s="1"/>
  <c r="E29"/>
  <c r="D30"/>
  <c r="G30" s="1"/>
  <c r="H30" s="1"/>
  <c r="E30"/>
  <c r="D31"/>
  <c r="G31" s="1"/>
  <c r="H31" s="1"/>
  <c r="E31"/>
  <c r="D32"/>
  <c r="G32" s="1"/>
  <c r="H32" s="1"/>
  <c r="E32"/>
</calcChain>
</file>

<file path=xl/sharedStrings.xml><?xml version="1.0" encoding="utf-8"?>
<sst xmlns="http://schemas.openxmlformats.org/spreadsheetml/2006/main" count="90" uniqueCount="23">
  <si>
    <t>macro</t>
  </si>
  <si>
    <t>std. Manual</t>
  </si>
  <si>
    <t>avg. manual</t>
  </si>
  <si>
    <t>picture</t>
  </si>
  <si>
    <t>NMJ area</t>
  </si>
  <si>
    <t>NMJ perimeter</t>
  </si>
  <si>
    <t>Boutons</t>
  </si>
  <si>
    <t>manual-#1</t>
  </si>
  <si>
    <t>manual-#2</t>
  </si>
  <si>
    <t>NMJ Length</t>
  </si>
  <si>
    <t>NMJ Longest branch length</t>
  </si>
  <si>
    <t>#Islands</t>
  </si>
  <si>
    <t>#Branches</t>
  </si>
  <si>
    <t>#Branching points</t>
  </si>
  <si>
    <t>#Active zones</t>
  </si>
  <si>
    <t>deviation</t>
  </si>
  <si>
    <t>%deviation</t>
  </si>
  <si>
    <t>stdv manual</t>
  </si>
  <si>
    <t>true positives</t>
  </si>
  <si>
    <t>false negatives</t>
  </si>
  <si>
    <t>false positives</t>
  </si>
  <si>
    <t>sensitivity</t>
  </si>
  <si>
    <t>specificity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</si>
</sst>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1" fontId="3" fillId="4" borderId="1" xfId="1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4" borderId="0" xfId="0" applyFill="1"/>
    <xf numFmtId="1" fontId="3" fillId="0" borderId="1" xfId="0" applyNumberFormat="1" applyFont="1" applyFill="1" applyBorder="1" applyAlignment="1">
      <alignment horizontal="left"/>
    </xf>
    <xf numFmtId="1" fontId="3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2" fillId="5" borderId="1" xfId="0" applyFont="1" applyFill="1" applyBorder="1"/>
    <xf numFmtId="0" fontId="4" fillId="4" borderId="0" xfId="0" applyFont="1" applyFill="1" applyBorder="1" applyAlignment="1">
      <alignment horizontal="left"/>
    </xf>
    <xf numFmtId="11" fontId="0" fillId="4" borderId="0" xfId="0" applyNumberFormat="1" applyFill="1" applyAlignment="1">
      <alignment horizontal="left"/>
    </xf>
    <xf numFmtId="0" fontId="6" fillId="4" borderId="0" xfId="0" applyFont="1" applyFill="1"/>
    <xf numFmtId="1" fontId="0" fillId="4" borderId="0" xfId="0" applyNumberFormat="1" applyFill="1" applyAlignment="1">
      <alignment horizontal="left"/>
    </xf>
    <xf numFmtId="1" fontId="0" fillId="4" borderId="0" xfId="0" applyNumberFormat="1" applyFill="1" applyBorder="1" applyAlignment="1">
      <alignment horizontal="left"/>
    </xf>
    <xf numFmtId="2" fontId="0" fillId="4" borderId="0" xfId="0" applyNumberFormat="1" applyFill="1"/>
    <xf numFmtId="164" fontId="0" fillId="4" borderId="0" xfId="0" applyNumberFormat="1" applyFill="1" applyBorder="1" applyAlignment="1">
      <alignment horizontal="left"/>
    </xf>
    <xf numFmtId="164" fontId="0" fillId="4" borderId="0" xfId="0" applyNumberFormat="1" applyFill="1"/>
  </cellXfs>
  <cellStyles count="2">
    <cellStyle name="Neutraal" xfId="1" builtinId="28"/>
    <cellStyle name="Standa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/>
  </sheetViews>
  <sheetFormatPr defaultRowHeight="15"/>
  <cols>
    <col min="1" max="255" width="11.7109375" style="1" customWidth="1"/>
    <col min="256" max="16384" width="9.140625" style="1"/>
  </cols>
  <sheetData>
    <row r="1" spans="1:8">
      <c r="A1" s="21" t="s">
        <v>4</v>
      </c>
      <c r="B1" s="22"/>
      <c r="C1" s="22"/>
      <c r="D1" s="22"/>
      <c r="E1" s="22"/>
      <c r="F1" s="22"/>
      <c r="G1" s="22"/>
    </row>
    <row r="2" spans="1:8">
      <c r="A2" s="8" t="s">
        <v>3</v>
      </c>
      <c r="B2" s="8" t="s">
        <v>7</v>
      </c>
      <c r="C2" s="8" t="s">
        <v>8</v>
      </c>
      <c r="D2" s="19" t="s">
        <v>2</v>
      </c>
      <c r="E2" s="8" t="s">
        <v>17</v>
      </c>
      <c r="F2" s="19" t="s">
        <v>0</v>
      </c>
      <c r="G2" s="20" t="s">
        <v>15</v>
      </c>
      <c r="H2" s="20" t="s">
        <v>16</v>
      </c>
    </row>
    <row r="3" spans="1:8">
      <c r="A3" s="3">
        <v>1</v>
      </c>
      <c r="B3" s="4">
        <v>599.44100000000003</v>
      </c>
      <c r="C3" s="4">
        <v>592.173</v>
      </c>
      <c r="D3" s="4">
        <f>AVERAGE(B3:C3)</f>
        <v>595.80700000000002</v>
      </c>
      <c r="E3" s="5">
        <f>STDEV(B3:C3)</f>
        <v>5.1392520856676791</v>
      </c>
      <c r="F3" s="4">
        <v>563.07590119999998</v>
      </c>
      <c r="G3" s="5">
        <f t="shared" ref="G3:G32" si="0">D3-F3</f>
        <v>32.731098800000041</v>
      </c>
      <c r="H3" s="17">
        <f>G3/D3*100</f>
        <v>5.4935740600563676</v>
      </c>
    </row>
    <row r="4" spans="1:8">
      <c r="A4" s="3">
        <v>2</v>
      </c>
      <c r="B4" s="4">
        <v>472.33100000000002</v>
      </c>
      <c r="C4" s="4">
        <v>461.947</v>
      </c>
      <c r="D4" s="4">
        <f t="shared" ref="D4:D32" si="1">AVERAGE(B4:C4)</f>
        <v>467.13900000000001</v>
      </c>
      <c r="E4" s="5">
        <f t="shared" ref="E4:E32" si="2">STDEV(B4:C4)</f>
        <v>7.3425968158420689</v>
      </c>
      <c r="F4" s="4">
        <v>368.39075380000003</v>
      </c>
      <c r="G4" s="5">
        <f t="shared" si="0"/>
        <v>98.748246199999983</v>
      </c>
      <c r="H4" s="17">
        <f t="shared" ref="H4:I32" si="3">G4/D4*100</f>
        <v>21.138942841424068</v>
      </c>
    </row>
    <row r="5" spans="1:8">
      <c r="A5" s="3">
        <v>3</v>
      </c>
      <c r="B5" s="4">
        <v>473.03899999999999</v>
      </c>
      <c r="C5" s="4">
        <v>468.17899999999997</v>
      </c>
      <c r="D5" s="4">
        <f t="shared" si="1"/>
        <v>470.60899999999998</v>
      </c>
      <c r="E5" s="5">
        <f t="shared" si="2"/>
        <v>3.4365389565733691</v>
      </c>
      <c r="F5" s="4">
        <v>474.59968120000002</v>
      </c>
      <c r="G5" s="5">
        <f t="shared" si="0"/>
        <v>-3.99068120000004</v>
      </c>
      <c r="H5" s="17">
        <f t="shared" si="3"/>
        <v>-0.84798233777935406</v>
      </c>
    </row>
    <row r="6" spans="1:8">
      <c r="A6" s="3">
        <v>4</v>
      </c>
      <c r="B6" s="4">
        <v>400.22399999999999</v>
      </c>
      <c r="C6" s="4">
        <v>394.99099999999999</v>
      </c>
      <c r="D6" s="4">
        <f t="shared" si="1"/>
        <v>397.60749999999996</v>
      </c>
      <c r="E6" s="5">
        <f t="shared" si="2"/>
        <v>3.7002897859537249</v>
      </c>
      <c r="F6" s="4">
        <v>408.51828899999998</v>
      </c>
      <c r="G6" s="5">
        <f t="shared" si="0"/>
        <v>-10.910789000000022</v>
      </c>
      <c r="H6" s="17">
        <f t="shared" si="3"/>
        <v>-2.744110460693026</v>
      </c>
    </row>
    <row r="7" spans="1:8">
      <c r="A7" s="3">
        <v>5</v>
      </c>
      <c r="B7" s="4">
        <v>388.48500000000001</v>
      </c>
      <c r="C7" s="4">
        <v>382.13099999999997</v>
      </c>
      <c r="D7" s="4">
        <f t="shared" si="1"/>
        <v>385.30799999999999</v>
      </c>
      <c r="E7" s="5">
        <f t="shared" si="2"/>
        <v>4.4929564876583701</v>
      </c>
      <c r="F7" s="4">
        <v>390.34850770000003</v>
      </c>
      <c r="G7" s="5">
        <f t="shared" si="0"/>
        <v>-5.0405077000000347</v>
      </c>
      <c r="H7" s="17">
        <f t="shared" si="3"/>
        <v>-1.308176238230204</v>
      </c>
    </row>
    <row r="8" spans="1:8">
      <c r="A8" s="3">
        <v>6</v>
      </c>
      <c r="B8" s="4">
        <v>377.41399999999999</v>
      </c>
      <c r="C8" s="4">
        <v>370.46499999999997</v>
      </c>
      <c r="D8" s="4">
        <f t="shared" si="1"/>
        <v>373.93949999999995</v>
      </c>
      <c r="E8" s="5">
        <f t="shared" si="2"/>
        <v>4.9136850224701414</v>
      </c>
      <c r="F8" s="4">
        <v>302.01797900000003</v>
      </c>
      <c r="G8" s="5">
        <f t="shared" si="0"/>
        <v>71.921520999999927</v>
      </c>
      <c r="H8" s="17">
        <f t="shared" si="3"/>
        <v>19.233464504284768</v>
      </c>
    </row>
    <row r="9" spans="1:8">
      <c r="A9" s="3">
        <v>7</v>
      </c>
      <c r="B9" s="4">
        <v>371.12799999999999</v>
      </c>
      <c r="C9" s="4">
        <v>330.78399999999999</v>
      </c>
      <c r="D9" s="4">
        <f t="shared" si="1"/>
        <v>350.95600000000002</v>
      </c>
      <c r="E9" s="5">
        <f t="shared" si="2"/>
        <v>28.527515980189339</v>
      </c>
      <c r="F9" s="4">
        <v>327.61801439999999</v>
      </c>
      <c r="G9" s="5">
        <f t="shared" si="0"/>
        <v>23.337985600000025</v>
      </c>
      <c r="H9" s="17">
        <f t="shared" si="3"/>
        <v>6.6498323436556221</v>
      </c>
    </row>
    <row r="10" spans="1:8">
      <c r="A10" s="3">
        <v>8</v>
      </c>
      <c r="B10" s="4">
        <v>363.65600000000001</v>
      </c>
      <c r="C10" s="4">
        <v>353.36599999999999</v>
      </c>
      <c r="D10" s="4">
        <f t="shared" si="1"/>
        <v>358.51099999999997</v>
      </c>
      <c r="E10" s="5">
        <f t="shared" si="2"/>
        <v>7.2761287784124251</v>
      </c>
      <c r="F10" s="4">
        <v>413.18040919999999</v>
      </c>
      <c r="G10" s="5">
        <f t="shared" si="0"/>
        <v>-54.669409200000018</v>
      </c>
      <c r="H10" s="17">
        <f t="shared" si="3"/>
        <v>-15.249018635411471</v>
      </c>
    </row>
    <row r="11" spans="1:8">
      <c r="A11" s="3">
        <v>9</v>
      </c>
      <c r="B11" s="6">
        <v>531.572</v>
      </c>
      <c r="C11" s="4">
        <v>521.28700000000003</v>
      </c>
      <c r="D11" s="4">
        <f t="shared" si="1"/>
        <v>526.42949999999996</v>
      </c>
      <c r="E11" s="5">
        <f t="shared" si="2"/>
        <v>7.2725932445131045</v>
      </c>
      <c r="F11" s="4">
        <v>442.17296970000001</v>
      </c>
      <c r="G11" s="5">
        <f t="shared" si="0"/>
        <v>84.256530299999952</v>
      </c>
      <c r="H11" s="17">
        <f t="shared" si="3"/>
        <v>16.005282815647671</v>
      </c>
    </row>
    <row r="12" spans="1:8">
      <c r="A12" s="3">
        <v>10</v>
      </c>
      <c r="B12" s="6">
        <v>372.91800000000001</v>
      </c>
      <c r="C12" s="4">
        <v>366.589</v>
      </c>
      <c r="D12" s="4">
        <f t="shared" si="1"/>
        <v>369.75350000000003</v>
      </c>
      <c r="E12" s="5">
        <f t="shared" si="2"/>
        <v>4.4752788181271317</v>
      </c>
      <c r="F12" s="4">
        <v>311.633602</v>
      </c>
      <c r="G12" s="5">
        <f t="shared" si="0"/>
        <v>58.119898000000035</v>
      </c>
      <c r="H12" s="17">
        <f t="shared" si="3"/>
        <v>15.718552495108234</v>
      </c>
    </row>
    <row r="13" spans="1:8">
      <c r="A13" s="3">
        <v>11</v>
      </c>
      <c r="B13" s="7">
        <v>338.93099999999998</v>
      </c>
      <c r="C13" s="4">
        <v>345.69799999999998</v>
      </c>
      <c r="D13" s="4">
        <f t="shared" si="1"/>
        <v>342.31449999999995</v>
      </c>
      <c r="E13" s="5">
        <f t="shared" si="2"/>
        <v>4.7849915882956857</v>
      </c>
      <c r="F13" s="4">
        <v>257.22832349999999</v>
      </c>
      <c r="G13" s="5">
        <f t="shared" si="0"/>
        <v>85.086176499999965</v>
      </c>
      <c r="H13" s="17">
        <f t="shared" si="3"/>
        <v>24.856141501455525</v>
      </c>
    </row>
    <row r="14" spans="1:8">
      <c r="A14" s="3">
        <v>12</v>
      </c>
      <c r="B14" s="6">
        <v>434.98099999999999</v>
      </c>
      <c r="C14" s="4">
        <v>427.52800000000002</v>
      </c>
      <c r="D14" s="4">
        <f t="shared" si="1"/>
        <v>431.25450000000001</v>
      </c>
      <c r="E14" s="5">
        <f t="shared" si="2"/>
        <v>5.2700668401824897</v>
      </c>
      <c r="F14" s="4">
        <v>455.24355689999999</v>
      </c>
      <c r="G14" s="5">
        <f t="shared" si="0"/>
        <v>-23.98905689999998</v>
      </c>
      <c r="H14" s="17">
        <f t="shared" si="3"/>
        <v>-5.562621816120175</v>
      </c>
    </row>
    <row r="15" spans="1:8">
      <c r="A15" s="3">
        <v>13</v>
      </c>
      <c r="B15" s="4">
        <v>424.346</v>
      </c>
      <c r="C15" s="6">
        <v>410.30799999999999</v>
      </c>
      <c r="D15" s="4">
        <f t="shared" si="1"/>
        <v>417.327</v>
      </c>
      <c r="E15" s="5">
        <f t="shared" si="2"/>
        <v>9.9263649942983996</v>
      </c>
      <c r="F15" s="4">
        <v>322.1233727</v>
      </c>
      <c r="G15" s="5">
        <f t="shared" si="0"/>
        <v>95.203627299999994</v>
      </c>
      <c r="H15" s="17">
        <f t="shared" si="3"/>
        <v>22.8127169581647</v>
      </c>
    </row>
    <row r="16" spans="1:8">
      <c r="A16" s="3">
        <v>14</v>
      </c>
      <c r="B16" s="4">
        <v>287.774</v>
      </c>
      <c r="C16" s="6">
        <v>264.53100000000001</v>
      </c>
      <c r="D16" s="4">
        <f t="shared" ref="D16" si="4">AVERAGE(B16:C16)</f>
        <v>276.15250000000003</v>
      </c>
      <c r="E16" s="5">
        <f t="shared" ref="E16" si="5">STDEV(B16:C16)</f>
        <v>16.435282915117863</v>
      </c>
      <c r="F16" s="4">
        <v>278</v>
      </c>
      <c r="G16" s="5">
        <f t="shared" ref="G16" si="6">D16-F16</f>
        <v>-1.8474999999999682</v>
      </c>
      <c r="H16" s="17">
        <f t="shared" si="3"/>
        <v>-0.669014403273542</v>
      </c>
    </row>
    <row r="17" spans="1:8">
      <c r="A17" s="3">
        <v>15</v>
      </c>
      <c r="B17" s="4">
        <v>388.11099999999999</v>
      </c>
      <c r="C17" s="6">
        <v>366.59</v>
      </c>
      <c r="D17" s="4">
        <f t="shared" si="1"/>
        <v>377.35050000000001</v>
      </c>
      <c r="E17" s="5">
        <f t="shared" si="2"/>
        <v>15.217645037914291</v>
      </c>
      <c r="F17" s="4">
        <v>440.02922690000003</v>
      </c>
      <c r="G17" s="5">
        <f t="shared" si="0"/>
        <v>-62.678726900000015</v>
      </c>
      <c r="H17" s="17">
        <f t="shared" si="3"/>
        <v>-16.610214349788858</v>
      </c>
    </row>
    <row r="18" spans="1:8">
      <c r="A18" s="3">
        <v>16</v>
      </c>
      <c r="B18" s="4">
        <v>439.10199999999998</v>
      </c>
      <c r="C18" s="7">
        <v>442.529</v>
      </c>
      <c r="D18" s="4">
        <f t="shared" si="1"/>
        <v>440.81549999999999</v>
      </c>
      <c r="E18" s="5">
        <f t="shared" si="2"/>
        <v>2.4232549391271538</v>
      </c>
      <c r="F18" s="4">
        <v>420.38171999999997</v>
      </c>
      <c r="G18" s="5">
        <f t="shared" si="0"/>
        <v>20.433780000000013</v>
      </c>
      <c r="H18" s="17">
        <f t="shared" si="3"/>
        <v>4.6354495248011958</v>
      </c>
    </row>
    <row r="19" spans="1:8">
      <c r="A19" s="3">
        <v>17</v>
      </c>
      <c r="B19" s="4">
        <v>419.70500000000004</v>
      </c>
      <c r="C19" s="7">
        <v>399.40100000000001</v>
      </c>
      <c r="D19" s="4">
        <f t="shared" si="1"/>
        <v>409.553</v>
      </c>
      <c r="E19" s="5">
        <f t="shared" si="2"/>
        <v>14.35709608521374</v>
      </c>
      <c r="F19" s="4">
        <v>430.58010810000002</v>
      </c>
      <c r="G19" s="5">
        <f t="shared" si="0"/>
        <v>-21.027108100000021</v>
      </c>
      <c r="H19" s="17">
        <f t="shared" si="3"/>
        <v>-5.134160438331552</v>
      </c>
    </row>
    <row r="20" spans="1:8">
      <c r="A20" s="3">
        <v>18</v>
      </c>
      <c r="B20" s="4">
        <v>437.79</v>
      </c>
      <c r="C20" s="7">
        <v>430.97300000000001</v>
      </c>
      <c r="D20" s="4">
        <f t="shared" si="1"/>
        <v>434.38150000000002</v>
      </c>
      <c r="E20" s="5">
        <f t="shared" si="2"/>
        <v>4.8203469273496156</v>
      </c>
      <c r="F20" s="4">
        <v>415.26171290000002</v>
      </c>
      <c r="G20" s="5">
        <f t="shared" si="0"/>
        <v>19.119787099999996</v>
      </c>
      <c r="H20" s="17">
        <f t="shared" si="3"/>
        <v>4.4016117399106536</v>
      </c>
    </row>
    <row r="21" spans="1:8">
      <c r="A21" s="3">
        <v>19</v>
      </c>
      <c r="B21" s="4">
        <v>434.04399999999998</v>
      </c>
      <c r="C21" s="7">
        <v>421.63</v>
      </c>
      <c r="D21" s="4">
        <f t="shared" si="1"/>
        <v>427.83699999999999</v>
      </c>
      <c r="E21" s="5">
        <f t="shared" si="2"/>
        <v>8.7780235816516488</v>
      </c>
      <c r="F21" s="4">
        <v>452.24647959999999</v>
      </c>
      <c r="G21" s="5">
        <f t="shared" si="0"/>
        <v>-24.409479599999997</v>
      </c>
      <c r="H21" s="17">
        <f t="shared" si="3"/>
        <v>-5.705322260580548</v>
      </c>
    </row>
    <row r="22" spans="1:8">
      <c r="A22" s="3">
        <v>20</v>
      </c>
      <c r="B22" s="4">
        <v>554.27800000000002</v>
      </c>
      <c r="C22" s="7">
        <v>550.69399999999996</v>
      </c>
      <c r="D22" s="4">
        <f t="shared" si="1"/>
        <v>552.48599999999999</v>
      </c>
      <c r="E22" s="5">
        <f t="shared" si="2"/>
        <v>2.5342707037659582</v>
      </c>
      <c r="F22" s="4">
        <v>554.68824740000002</v>
      </c>
      <c r="G22" s="5">
        <f t="shared" si="0"/>
        <v>-2.2022474000000329</v>
      </c>
      <c r="H22" s="17">
        <f t="shared" si="3"/>
        <v>-0.39860691492635703</v>
      </c>
    </row>
    <row r="23" spans="1:8">
      <c r="A23" s="3">
        <v>21</v>
      </c>
      <c r="B23" s="4">
        <v>343.822</v>
      </c>
      <c r="C23" s="7">
        <v>334.87400000000002</v>
      </c>
      <c r="D23" s="4">
        <f t="shared" si="1"/>
        <v>339.34800000000001</v>
      </c>
      <c r="E23" s="5">
        <f t="shared" si="2"/>
        <v>6.327191478057113</v>
      </c>
      <c r="F23" s="4">
        <v>382.54361890000001</v>
      </c>
      <c r="G23" s="5">
        <f t="shared" si="0"/>
        <v>-43.195618899999999</v>
      </c>
      <c r="H23" s="17">
        <f t="shared" si="3"/>
        <v>-12.729003530299279</v>
      </c>
    </row>
    <row r="24" spans="1:8">
      <c r="A24" s="3">
        <v>22</v>
      </c>
      <c r="B24" s="4">
        <v>408.96500000000003</v>
      </c>
      <c r="C24" s="7">
        <v>413.96899999999999</v>
      </c>
      <c r="D24" s="4">
        <f t="shared" si="1"/>
        <v>411.46699999999998</v>
      </c>
      <c r="E24" s="5">
        <f t="shared" si="2"/>
        <v>3.5383623330687239</v>
      </c>
      <c r="F24" s="4">
        <v>361.10619079999998</v>
      </c>
      <c r="G24" s="5">
        <f t="shared" si="0"/>
        <v>50.360809200000006</v>
      </c>
      <c r="H24" s="17">
        <f t="shared" si="3"/>
        <v>12.2393312707945</v>
      </c>
    </row>
    <row r="25" spans="1:8">
      <c r="A25" s="3">
        <v>23</v>
      </c>
      <c r="B25" s="4">
        <v>380.452</v>
      </c>
      <c r="C25" s="7">
        <v>383.68700000000001</v>
      </c>
      <c r="D25" s="4">
        <f t="shared" si="1"/>
        <v>382.06950000000001</v>
      </c>
      <c r="E25" s="5">
        <f t="shared" si="2"/>
        <v>2.2874904371440388</v>
      </c>
      <c r="F25" s="4">
        <v>379.56735459999999</v>
      </c>
      <c r="G25" s="5">
        <f t="shared" si="0"/>
        <v>2.5021454000000176</v>
      </c>
      <c r="H25" s="17">
        <f t="shared" si="3"/>
        <v>0.65489273548399374</v>
      </c>
    </row>
    <row r="26" spans="1:8">
      <c r="A26" s="3">
        <v>24</v>
      </c>
      <c r="B26" s="4">
        <v>381.43100000000004</v>
      </c>
      <c r="C26" s="6">
        <v>391.36500000000001</v>
      </c>
      <c r="D26" s="4">
        <f t="shared" si="1"/>
        <v>386.39800000000002</v>
      </c>
      <c r="E26" s="5">
        <f t="shared" si="2"/>
        <v>7.0243987643086436</v>
      </c>
      <c r="F26" s="4">
        <v>371.51270929999998</v>
      </c>
      <c r="G26" s="5">
        <f t="shared" si="0"/>
        <v>14.885290700000041</v>
      </c>
      <c r="H26" s="17">
        <f t="shared" si="3"/>
        <v>3.8523208453460009</v>
      </c>
    </row>
    <row r="27" spans="1:8">
      <c r="A27" s="3">
        <v>25</v>
      </c>
      <c r="B27" s="4">
        <v>556.63</v>
      </c>
      <c r="C27" s="7">
        <v>546.30799999999999</v>
      </c>
      <c r="D27" s="4">
        <f t="shared" si="1"/>
        <v>551.46900000000005</v>
      </c>
      <c r="E27" s="5">
        <f t="shared" si="2"/>
        <v>7.2987561953967095</v>
      </c>
      <c r="F27" s="4">
        <v>540.88920389999998</v>
      </c>
      <c r="G27" s="5">
        <f t="shared" si="0"/>
        <v>10.579796100000067</v>
      </c>
      <c r="H27" s="17">
        <f t="shared" si="3"/>
        <v>1.9184752180086397</v>
      </c>
    </row>
    <row r="28" spans="1:8">
      <c r="A28" s="3">
        <v>26</v>
      </c>
      <c r="B28" s="4">
        <v>365.34299999999996</v>
      </c>
      <c r="C28" s="4">
        <v>360.36399999999998</v>
      </c>
      <c r="D28" s="4">
        <f t="shared" si="1"/>
        <v>362.85349999999994</v>
      </c>
      <c r="E28" s="5">
        <f t="shared" si="2"/>
        <v>3.52068466353745</v>
      </c>
      <c r="F28" s="4">
        <v>328.38809680000003</v>
      </c>
      <c r="G28" s="5">
        <f t="shared" si="0"/>
        <v>34.465403199999912</v>
      </c>
      <c r="H28" s="17">
        <f t="shared" si="3"/>
        <v>9.4984348228692621</v>
      </c>
    </row>
    <row r="29" spans="1:8">
      <c r="A29" s="3">
        <v>27</v>
      </c>
      <c r="B29" s="4">
        <v>383.012</v>
      </c>
      <c r="C29" s="4">
        <v>377.32100000000003</v>
      </c>
      <c r="D29" s="4">
        <f t="shared" si="1"/>
        <v>380.16650000000004</v>
      </c>
      <c r="E29" s="5">
        <f t="shared" si="2"/>
        <v>4.0241446917279937</v>
      </c>
      <c r="F29" s="4">
        <v>417.7176513</v>
      </c>
      <c r="G29" s="5">
        <f t="shared" si="0"/>
        <v>-37.551151299999958</v>
      </c>
      <c r="H29" s="17">
        <f t="shared" si="3"/>
        <v>-9.8775539927899896</v>
      </c>
    </row>
    <row r="30" spans="1:8">
      <c r="A30" s="3">
        <v>28</v>
      </c>
      <c r="B30" s="4">
        <v>243.173</v>
      </c>
      <c r="C30" s="4">
        <v>220.01300000000001</v>
      </c>
      <c r="D30" s="4">
        <f t="shared" si="1"/>
        <v>231.59300000000002</v>
      </c>
      <c r="E30" s="5">
        <f t="shared" si="2"/>
        <v>16.376593052279684</v>
      </c>
      <c r="F30" s="4">
        <v>246.50960950000001</v>
      </c>
      <c r="G30" s="5">
        <f t="shared" si="0"/>
        <v>-14.916609499999993</v>
      </c>
      <c r="H30" s="17">
        <f t="shared" si="3"/>
        <v>-6.4408723493369804</v>
      </c>
    </row>
    <row r="31" spans="1:8">
      <c r="A31" s="3">
        <v>29</v>
      </c>
      <c r="B31" s="4">
        <v>355.45600000000002</v>
      </c>
      <c r="C31" s="4">
        <v>364.62099999999998</v>
      </c>
      <c r="D31" s="4">
        <f t="shared" si="1"/>
        <v>360.0385</v>
      </c>
      <c r="E31" s="5">
        <f t="shared" si="2"/>
        <v>6.4806336495769212</v>
      </c>
      <c r="F31" s="4">
        <v>381.64865830000002</v>
      </c>
      <c r="G31" s="5">
        <f t="shared" si="0"/>
        <v>-21.610158300000023</v>
      </c>
      <c r="H31" s="17">
        <f t="shared" si="3"/>
        <v>-6.00217985021047</v>
      </c>
    </row>
    <row r="32" spans="1:8">
      <c r="A32" s="3">
        <v>30</v>
      </c>
      <c r="B32" s="4">
        <v>274.41200000000003</v>
      </c>
      <c r="C32" s="4">
        <v>270.654</v>
      </c>
      <c r="D32" s="4">
        <f t="shared" si="1"/>
        <v>272.53300000000002</v>
      </c>
      <c r="E32" s="5">
        <f t="shared" si="2"/>
        <v>2.6573072836953888</v>
      </c>
      <c r="F32" s="4">
        <v>318.0856435</v>
      </c>
      <c r="G32" s="5">
        <f t="shared" si="0"/>
        <v>-45.552643499999988</v>
      </c>
      <c r="H32" s="17">
        <f t="shared" si="3"/>
        <v>-16.714542275614324</v>
      </c>
    </row>
    <row r="33" spans="2:8">
      <c r="D33" s="27"/>
      <c r="F33" s="27"/>
      <c r="H33" s="18"/>
    </row>
    <row r="34" spans="2:8">
      <c r="H34" s="18"/>
    </row>
    <row r="35" spans="2:8">
      <c r="H35" s="18"/>
    </row>
    <row r="37" spans="2:8">
      <c r="B37" s="25"/>
    </row>
  </sheetData>
  <pageMargins left="0.7" right="0.7" top="0.75" bottom="0.75" header="0.3" footer="0.3"/>
  <pageSetup paperSize="9" orientation="portrait" verticalDpi="0" r:id="rId1"/>
  <ignoredErrors>
    <ignoredError sqref="D3:E15 D16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/>
  </sheetViews>
  <sheetFormatPr defaultRowHeight="15"/>
  <cols>
    <col min="1" max="256" width="11.7109375" style="2" customWidth="1"/>
    <col min="257" max="16384" width="9.140625" style="2"/>
  </cols>
  <sheetData>
    <row r="1" spans="1:8">
      <c r="A1" s="21" t="s">
        <v>5</v>
      </c>
      <c r="B1" s="22"/>
      <c r="C1" s="22"/>
      <c r="D1" s="22"/>
      <c r="E1" s="22"/>
      <c r="F1" s="22"/>
      <c r="G1" s="22"/>
    </row>
    <row r="2" spans="1:8">
      <c r="A2" s="8" t="s">
        <v>3</v>
      </c>
      <c r="B2" s="8" t="s">
        <v>7</v>
      </c>
      <c r="C2" s="8" t="s">
        <v>8</v>
      </c>
      <c r="D2" s="19" t="s">
        <v>2</v>
      </c>
      <c r="E2" s="8" t="s">
        <v>1</v>
      </c>
      <c r="F2" s="19" t="s">
        <v>0</v>
      </c>
      <c r="G2" s="20" t="s">
        <v>15</v>
      </c>
      <c r="H2" s="20" t="s">
        <v>16</v>
      </c>
    </row>
    <row r="3" spans="1:8">
      <c r="A3" s="3">
        <v>1</v>
      </c>
      <c r="B3" s="9">
        <v>326.39400000000001</v>
      </c>
      <c r="C3" s="9">
        <v>326.19499999999999</v>
      </c>
      <c r="D3" s="4">
        <f>AVERAGE(B3:C3)</f>
        <v>326.29449999999997</v>
      </c>
      <c r="E3" s="5">
        <f>STDEV(B3:C3)</f>
        <v>0.14071424945613162</v>
      </c>
      <c r="F3" s="9">
        <v>370.71106075036073</v>
      </c>
      <c r="G3" s="5">
        <f t="shared" ref="G3:G32" si="0">D3-F3</f>
        <v>-44.416560750360759</v>
      </c>
      <c r="H3" s="17">
        <f>G3/D3*100</f>
        <v>-13.612414781849147</v>
      </c>
    </row>
    <row r="4" spans="1:8">
      <c r="A4" s="3">
        <v>2</v>
      </c>
      <c r="B4" s="9">
        <v>240.369</v>
      </c>
      <c r="C4" s="9">
        <v>240.55600000000001</v>
      </c>
      <c r="D4" s="4">
        <f t="shared" ref="D4:D32" si="1">AVERAGE(B4:C4)</f>
        <v>240.46250000000001</v>
      </c>
      <c r="E4" s="5">
        <f t="shared" ref="E4:E32" si="2">STDEV(B4:C4)</f>
        <v>0.13222896808189274</v>
      </c>
      <c r="F4" s="9">
        <v>253.88080028860028</v>
      </c>
      <c r="G4" s="5">
        <f t="shared" si="0"/>
        <v>-13.418300288600278</v>
      </c>
      <c r="H4" s="17">
        <f t="shared" ref="H4:H32" si="3">G4/D4*100</f>
        <v>-5.5802049336592097</v>
      </c>
    </row>
    <row r="5" spans="1:8">
      <c r="A5" s="3">
        <v>3</v>
      </c>
      <c r="B5" s="9">
        <v>299.18599999999998</v>
      </c>
      <c r="C5" s="9">
        <v>333.08600000000001</v>
      </c>
      <c r="D5" s="4">
        <f t="shared" si="1"/>
        <v>316.13599999999997</v>
      </c>
      <c r="E5" s="5">
        <f t="shared" si="2"/>
        <v>23.970919882224788</v>
      </c>
      <c r="F5" s="9">
        <v>315.87478513708515</v>
      </c>
      <c r="G5" s="5">
        <f t="shared" si="0"/>
        <v>0.26121486291481233</v>
      </c>
      <c r="H5" s="17">
        <f t="shared" si="3"/>
        <v>8.2627370155506613E-2</v>
      </c>
    </row>
    <row r="6" spans="1:8">
      <c r="A6" s="3">
        <v>4</v>
      </c>
      <c r="B6" s="9">
        <v>238.48699999999999</v>
      </c>
      <c r="C6" s="9">
        <v>255.672</v>
      </c>
      <c r="D6" s="4">
        <f t="shared" si="1"/>
        <v>247.0795</v>
      </c>
      <c r="E6" s="5">
        <f t="shared" si="2"/>
        <v>12.1516300346912</v>
      </c>
      <c r="F6" s="9">
        <v>247.51021024531025</v>
      </c>
      <c r="G6" s="5">
        <f t="shared" si="0"/>
        <v>-0.43071024531025159</v>
      </c>
      <c r="H6" s="17">
        <f t="shared" si="3"/>
        <v>-0.17432051032572576</v>
      </c>
    </row>
    <row r="7" spans="1:8">
      <c r="A7" s="3">
        <v>5</v>
      </c>
      <c r="B7" s="9">
        <v>247.74599999999998</v>
      </c>
      <c r="C7" s="9">
        <v>247.34899999999999</v>
      </c>
      <c r="D7" s="4">
        <f t="shared" si="1"/>
        <v>247.54749999999999</v>
      </c>
      <c r="E7" s="5">
        <f t="shared" si="2"/>
        <v>0.28072139213105324</v>
      </c>
      <c r="F7" s="9">
        <v>255.42901890331891</v>
      </c>
      <c r="G7" s="5">
        <f t="shared" si="0"/>
        <v>-7.8815189033189199</v>
      </c>
      <c r="H7" s="17">
        <f t="shared" si="3"/>
        <v>-3.1838410419490883</v>
      </c>
    </row>
    <row r="8" spans="1:8">
      <c r="A8" s="3">
        <v>6</v>
      </c>
      <c r="B8" s="9">
        <v>186.84</v>
      </c>
      <c r="C8" s="9">
        <v>190.07300000000001</v>
      </c>
      <c r="D8" s="4">
        <f t="shared" si="1"/>
        <v>188.45650000000001</v>
      </c>
      <c r="E8" s="5">
        <f t="shared" si="2"/>
        <v>2.2860762235769854</v>
      </c>
      <c r="F8" s="9">
        <v>219.07670793650794</v>
      </c>
      <c r="G8" s="5">
        <f t="shared" si="0"/>
        <v>-30.620207936507938</v>
      </c>
      <c r="H8" s="17">
        <f t="shared" si="3"/>
        <v>-16.247891654842331</v>
      </c>
    </row>
    <row r="9" spans="1:8">
      <c r="A9" s="3">
        <v>7</v>
      </c>
      <c r="B9" s="9">
        <v>207.75899999999999</v>
      </c>
      <c r="C9" s="9">
        <v>198.255</v>
      </c>
      <c r="D9" s="4">
        <f t="shared" si="1"/>
        <v>203.00700000000001</v>
      </c>
      <c r="E9" s="5">
        <f t="shared" si="2"/>
        <v>6.7203428483971841</v>
      </c>
      <c r="F9" s="9">
        <v>207.27532698412699</v>
      </c>
      <c r="G9" s="5">
        <f t="shared" si="0"/>
        <v>-4.2683269841269862</v>
      </c>
      <c r="H9" s="17">
        <f t="shared" si="3"/>
        <v>-2.1025516283315286</v>
      </c>
    </row>
    <row r="10" spans="1:8">
      <c r="A10" s="3">
        <v>8</v>
      </c>
      <c r="B10" s="9">
        <v>228.102</v>
      </c>
      <c r="C10" s="9">
        <v>221.57900000000001</v>
      </c>
      <c r="D10" s="4">
        <f t="shared" si="1"/>
        <v>224.84050000000002</v>
      </c>
      <c r="E10" s="5">
        <f t="shared" si="2"/>
        <v>4.6124575336788576</v>
      </c>
      <c r="F10" s="9">
        <v>244.4312137085137</v>
      </c>
      <c r="G10" s="5">
        <f t="shared" si="0"/>
        <v>-19.590713708513675</v>
      </c>
      <c r="H10" s="17">
        <f t="shared" si="3"/>
        <v>-8.7131605331395683</v>
      </c>
    </row>
    <row r="11" spans="1:8">
      <c r="A11" s="3">
        <v>9</v>
      </c>
      <c r="B11" s="9">
        <v>399.13600000000002</v>
      </c>
      <c r="C11" s="9">
        <v>390.54599999999999</v>
      </c>
      <c r="D11" s="4">
        <f t="shared" si="1"/>
        <v>394.84100000000001</v>
      </c>
      <c r="E11" s="5">
        <f t="shared" si="2"/>
        <v>6.0740472503974496</v>
      </c>
      <c r="F11" s="9">
        <v>383.9729404040404</v>
      </c>
      <c r="G11" s="5">
        <f t="shared" si="0"/>
        <v>10.868059595959608</v>
      </c>
      <c r="H11" s="17">
        <f t="shared" si="3"/>
        <v>2.7525154672284811</v>
      </c>
    </row>
    <row r="12" spans="1:8">
      <c r="A12" s="3">
        <v>10</v>
      </c>
      <c r="B12" s="9">
        <v>277.37200000000001</v>
      </c>
      <c r="C12" s="9">
        <v>271.31099999999998</v>
      </c>
      <c r="D12" s="4">
        <f t="shared" si="1"/>
        <v>274.3415</v>
      </c>
      <c r="E12" s="5">
        <f t="shared" si="2"/>
        <v>4.2857742007719306</v>
      </c>
      <c r="F12" s="9">
        <v>287.18213924963925</v>
      </c>
      <c r="G12" s="5">
        <f t="shared" si="0"/>
        <v>-12.840639249639253</v>
      </c>
      <c r="H12" s="17">
        <f t="shared" si="3"/>
        <v>-4.6805311079946899</v>
      </c>
    </row>
    <row r="13" spans="1:8">
      <c r="A13" s="3">
        <v>11</v>
      </c>
      <c r="B13" s="9">
        <v>210.17</v>
      </c>
      <c r="C13" s="9">
        <v>225.346</v>
      </c>
      <c r="D13" s="4">
        <f t="shared" si="1"/>
        <v>217.75799999999998</v>
      </c>
      <c r="E13" s="5">
        <f t="shared" si="2"/>
        <v>10.731052511287908</v>
      </c>
      <c r="F13" s="9">
        <v>226.60351875901875</v>
      </c>
      <c r="G13" s="5">
        <f t="shared" si="0"/>
        <v>-8.8455187590187734</v>
      </c>
      <c r="H13" s="17">
        <f t="shared" si="3"/>
        <v>-4.0620867013008821</v>
      </c>
    </row>
    <row r="14" spans="1:8">
      <c r="A14" s="3">
        <v>12</v>
      </c>
      <c r="B14" s="9">
        <v>277.06599999999997</v>
      </c>
      <c r="C14" s="9">
        <v>269.31200000000001</v>
      </c>
      <c r="D14" s="4">
        <f t="shared" si="1"/>
        <v>273.18899999999996</v>
      </c>
      <c r="E14" s="5">
        <f t="shared" si="2"/>
        <v>5.4829059813223076</v>
      </c>
      <c r="F14" s="9">
        <v>303.85801515151519</v>
      </c>
      <c r="G14" s="5">
        <f t="shared" si="0"/>
        <v>-30.669015151515225</v>
      </c>
      <c r="H14" s="17">
        <f t="shared" si="3"/>
        <v>-11.226299430619544</v>
      </c>
    </row>
    <row r="15" spans="1:8">
      <c r="A15" s="3">
        <v>13</v>
      </c>
      <c r="B15" s="9">
        <v>253.30799999999999</v>
      </c>
      <c r="C15" s="9">
        <v>240.00200000000001</v>
      </c>
      <c r="D15" s="4">
        <f t="shared" si="1"/>
        <v>246.655</v>
      </c>
      <c r="E15" s="5">
        <f t="shared" si="2"/>
        <v>9.4087628304684845</v>
      </c>
      <c r="F15" s="9">
        <v>280.33840187590187</v>
      </c>
      <c r="G15" s="5">
        <f t="shared" si="0"/>
        <v>-33.683401875901865</v>
      </c>
      <c r="H15" s="17">
        <f t="shared" si="3"/>
        <v>-13.656079088565756</v>
      </c>
    </row>
    <row r="16" spans="1:8">
      <c r="A16" s="3">
        <v>14</v>
      </c>
      <c r="B16" s="9">
        <v>198.947</v>
      </c>
      <c r="C16" s="9">
        <v>189</v>
      </c>
      <c r="D16" s="4">
        <f t="shared" ref="D16" si="4">AVERAGE(B16:C16)</f>
        <v>193.9735</v>
      </c>
      <c r="E16" s="5">
        <f t="shared" ref="E16" si="5">STDEV(B16:C16)</f>
        <v>7.0335911524625923</v>
      </c>
      <c r="F16" s="9">
        <v>206</v>
      </c>
      <c r="G16" s="5">
        <f t="shared" ref="G16" si="6">D16-F16</f>
        <v>-12.026499999999999</v>
      </c>
      <c r="H16" s="17">
        <f t="shared" si="3"/>
        <v>-6.2000737214103978</v>
      </c>
    </row>
    <row r="17" spans="1:8">
      <c r="A17" s="3">
        <v>15</v>
      </c>
      <c r="B17" s="9">
        <v>265.23899999999998</v>
      </c>
      <c r="C17" s="9">
        <v>253.499</v>
      </c>
      <c r="D17" s="4">
        <f t="shared" si="1"/>
        <v>259.36899999999997</v>
      </c>
      <c r="E17" s="5">
        <f t="shared" si="2"/>
        <v>8.3014336111306317</v>
      </c>
      <c r="F17" s="9">
        <v>280.90176219336223</v>
      </c>
      <c r="G17" s="5">
        <f t="shared" si="0"/>
        <v>-21.532762193362259</v>
      </c>
      <c r="H17" s="17">
        <f t="shared" si="3"/>
        <v>-8.3019798793850708</v>
      </c>
    </row>
    <row r="18" spans="1:8">
      <c r="A18" s="3">
        <v>16</v>
      </c>
      <c r="B18" s="9">
        <v>309.62599999999998</v>
      </c>
      <c r="C18" s="9">
        <v>300.87099999999998</v>
      </c>
      <c r="D18" s="4">
        <f t="shared" si="1"/>
        <v>305.24849999999998</v>
      </c>
      <c r="E18" s="5">
        <f t="shared" si="2"/>
        <v>6.1907198692874488</v>
      </c>
      <c r="F18" s="9">
        <v>336.16199494949495</v>
      </c>
      <c r="G18" s="5">
        <f t="shared" si="0"/>
        <v>-30.913494949494975</v>
      </c>
      <c r="H18" s="17">
        <f t="shared" si="3"/>
        <v>-10.127320838429993</v>
      </c>
    </row>
    <row r="19" spans="1:8">
      <c r="A19" s="3">
        <v>17</v>
      </c>
      <c r="B19" s="9">
        <v>283.43299999999999</v>
      </c>
      <c r="C19" s="9">
        <v>274.39699999999999</v>
      </c>
      <c r="D19" s="4">
        <f t="shared" si="1"/>
        <v>278.91499999999996</v>
      </c>
      <c r="E19" s="5">
        <f t="shared" si="2"/>
        <v>6.3894168748023397</v>
      </c>
      <c r="F19" s="9">
        <v>308.15650490620493</v>
      </c>
      <c r="G19" s="5">
        <f t="shared" si="0"/>
        <v>-29.241504906204966</v>
      </c>
      <c r="H19" s="17">
        <f t="shared" si="3"/>
        <v>-10.484020187585813</v>
      </c>
    </row>
    <row r="20" spans="1:8">
      <c r="A20" s="3">
        <v>18</v>
      </c>
      <c r="B20" s="9">
        <v>287.05600000000004</v>
      </c>
      <c r="C20" s="9">
        <v>290.58600000000001</v>
      </c>
      <c r="D20" s="4">
        <f t="shared" si="1"/>
        <v>288.82100000000003</v>
      </c>
      <c r="E20" s="5">
        <f t="shared" si="2"/>
        <v>2.4960869375890633</v>
      </c>
      <c r="F20" s="9">
        <v>309.71437922077922</v>
      </c>
      <c r="G20" s="5">
        <f t="shared" si="0"/>
        <v>-20.893379220779195</v>
      </c>
      <c r="H20" s="17">
        <f t="shared" si="3"/>
        <v>-7.2340235719629788</v>
      </c>
    </row>
    <row r="21" spans="1:8">
      <c r="A21" s="3">
        <v>19</v>
      </c>
      <c r="B21" s="9">
        <v>263.00400000000002</v>
      </c>
      <c r="C21" s="9">
        <v>277.97800000000001</v>
      </c>
      <c r="D21" s="4">
        <f t="shared" si="1"/>
        <v>270.49099999999999</v>
      </c>
      <c r="E21" s="5">
        <f t="shared" si="2"/>
        <v>10.588216941488671</v>
      </c>
      <c r="F21" s="9">
        <v>283.36766392496395</v>
      </c>
      <c r="G21" s="5">
        <f t="shared" si="0"/>
        <v>-12.876663924963964</v>
      </c>
      <c r="H21" s="17">
        <f t="shared" si="3"/>
        <v>-4.7604777700418737</v>
      </c>
    </row>
    <row r="22" spans="1:8">
      <c r="A22" s="3">
        <v>20</v>
      </c>
      <c r="B22" s="9">
        <v>357.726</v>
      </c>
      <c r="C22" s="9">
        <v>358.911</v>
      </c>
      <c r="D22" s="4">
        <f t="shared" si="1"/>
        <v>358.31849999999997</v>
      </c>
      <c r="E22" s="5">
        <f t="shared" si="2"/>
        <v>0.83792153574248718</v>
      </c>
      <c r="F22" s="9">
        <v>366.36902871572875</v>
      </c>
      <c r="G22" s="5">
        <f t="shared" si="0"/>
        <v>-8.0505287157287739</v>
      </c>
      <c r="H22" s="17">
        <f t="shared" si="3"/>
        <v>-2.2467521815727554</v>
      </c>
    </row>
    <row r="23" spans="1:8">
      <c r="A23" s="3">
        <v>21</v>
      </c>
      <c r="B23" s="9">
        <v>185.21799999999999</v>
      </c>
      <c r="C23" s="9">
        <v>198.43299999999999</v>
      </c>
      <c r="D23" s="4">
        <f t="shared" si="1"/>
        <v>191.82549999999998</v>
      </c>
      <c r="E23" s="5">
        <f t="shared" si="2"/>
        <v>9.3444161133808628</v>
      </c>
      <c r="F23" s="9">
        <v>189.59552453102455</v>
      </c>
      <c r="G23" s="5">
        <f t="shared" si="0"/>
        <v>2.2299754689754252</v>
      </c>
      <c r="H23" s="17">
        <f t="shared" si="3"/>
        <v>1.1625021016368655</v>
      </c>
    </row>
    <row r="24" spans="1:8">
      <c r="A24" s="3">
        <v>22</v>
      </c>
      <c r="B24" s="9">
        <v>242.40100000000001</v>
      </c>
      <c r="C24" s="9">
        <v>216.476</v>
      </c>
      <c r="D24" s="4">
        <f t="shared" si="1"/>
        <v>229.4385</v>
      </c>
      <c r="E24" s="5">
        <f t="shared" si="2"/>
        <v>18.331743302261199</v>
      </c>
      <c r="F24" s="9">
        <v>247.0110161616162</v>
      </c>
      <c r="G24" s="5">
        <f t="shared" si="0"/>
        <v>-17.572516161616193</v>
      </c>
      <c r="H24" s="17">
        <f t="shared" si="3"/>
        <v>-7.6589221781070709</v>
      </c>
    </row>
    <row r="25" spans="1:8">
      <c r="A25" s="3">
        <v>23</v>
      </c>
      <c r="B25" s="9">
        <v>233.38499999999999</v>
      </c>
      <c r="C25" s="9">
        <v>256.64699999999999</v>
      </c>
      <c r="D25" s="4">
        <f t="shared" si="1"/>
        <v>245.01599999999999</v>
      </c>
      <c r="E25" s="5">
        <f t="shared" si="2"/>
        <v>16.448717943961615</v>
      </c>
      <c r="F25" s="9">
        <v>242.03877287157289</v>
      </c>
      <c r="G25" s="5">
        <f t="shared" si="0"/>
        <v>2.9772271284271028</v>
      </c>
      <c r="H25" s="17">
        <f t="shared" si="3"/>
        <v>1.2151153918222086</v>
      </c>
    </row>
    <row r="26" spans="1:8">
      <c r="A26" s="3">
        <v>24</v>
      </c>
      <c r="B26" s="9">
        <v>251.33</v>
      </c>
      <c r="C26" s="9">
        <v>264.18299999999999</v>
      </c>
      <c r="D26" s="4">
        <f t="shared" si="1"/>
        <v>257.75650000000002</v>
      </c>
      <c r="E26" s="5">
        <f t="shared" si="2"/>
        <v>9.0884434585891753</v>
      </c>
      <c r="F26" s="9">
        <v>260.60955714285717</v>
      </c>
      <c r="G26" s="5">
        <f t="shared" si="0"/>
        <v>-2.8530571428571534</v>
      </c>
      <c r="H26" s="17">
        <f t="shared" si="3"/>
        <v>-1.1068807742412523</v>
      </c>
    </row>
    <row r="27" spans="1:8">
      <c r="A27" s="3">
        <v>25</v>
      </c>
      <c r="B27" s="9">
        <v>374.65600000000001</v>
      </c>
      <c r="C27" s="9">
        <v>341.52100000000002</v>
      </c>
      <c r="D27" s="4">
        <f t="shared" si="1"/>
        <v>358.08850000000001</v>
      </c>
      <c r="E27" s="5">
        <f t="shared" si="2"/>
        <v>23.429983194616053</v>
      </c>
      <c r="F27" s="9">
        <v>362.9156111111111</v>
      </c>
      <c r="G27" s="5">
        <f t="shared" si="0"/>
        <v>-4.827111111111094</v>
      </c>
      <c r="H27" s="17">
        <f t="shared" si="3"/>
        <v>-1.3480218189389197</v>
      </c>
    </row>
    <row r="28" spans="1:8">
      <c r="A28" s="3">
        <v>26</v>
      </c>
      <c r="B28" s="9">
        <v>238.173</v>
      </c>
      <c r="C28" s="9">
        <v>231.74100000000001</v>
      </c>
      <c r="D28" s="4">
        <f t="shared" si="1"/>
        <v>234.95699999999999</v>
      </c>
      <c r="E28" s="5">
        <f t="shared" si="2"/>
        <v>4.5481108165952309</v>
      </c>
      <c r="F28" s="9">
        <v>240.12374242424241</v>
      </c>
      <c r="G28" s="5">
        <f t="shared" si="0"/>
        <v>-5.1667424242424147</v>
      </c>
      <c r="H28" s="17">
        <f t="shared" si="3"/>
        <v>-2.1990161707216278</v>
      </c>
    </row>
    <row r="29" spans="1:8">
      <c r="A29" s="3">
        <v>27</v>
      </c>
      <c r="B29" s="9">
        <v>244.4</v>
      </c>
      <c r="C29" s="9">
        <v>229.411</v>
      </c>
      <c r="D29" s="4">
        <f t="shared" si="1"/>
        <v>236.90550000000002</v>
      </c>
      <c r="E29" s="5">
        <f t="shared" si="2"/>
        <v>10.598823543204542</v>
      </c>
      <c r="F29" s="9">
        <v>248.76319725829728</v>
      </c>
      <c r="G29" s="5">
        <f t="shared" si="0"/>
        <v>-11.857697258297264</v>
      </c>
      <c r="H29" s="17">
        <f t="shared" si="3"/>
        <v>-5.0052435499797445</v>
      </c>
    </row>
    <row r="30" spans="1:8">
      <c r="A30" s="3">
        <v>28</v>
      </c>
      <c r="B30" s="9">
        <v>170.749</v>
      </c>
      <c r="C30" s="9">
        <v>151.26599999999999</v>
      </c>
      <c r="D30" s="4">
        <f t="shared" si="1"/>
        <v>161.00749999999999</v>
      </c>
      <c r="E30" s="5">
        <f t="shared" si="2"/>
        <v>13.776561417857556</v>
      </c>
      <c r="F30" s="9">
        <v>169.11857705627708</v>
      </c>
      <c r="G30" s="5">
        <f t="shared" si="0"/>
        <v>-8.1110770562770824</v>
      </c>
      <c r="H30" s="17">
        <f t="shared" si="3"/>
        <v>-5.0377013842691074</v>
      </c>
    </row>
    <row r="31" spans="1:8">
      <c r="A31" s="3">
        <v>29</v>
      </c>
      <c r="B31" s="9">
        <v>247.20599999999999</v>
      </c>
      <c r="C31" s="9">
        <v>263.33</v>
      </c>
      <c r="D31" s="4">
        <f t="shared" si="1"/>
        <v>255.26799999999997</v>
      </c>
      <c r="E31" s="5">
        <f t="shared" si="2"/>
        <v>11.401389739852933</v>
      </c>
      <c r="F31" s="9">
        <v>254.21486825396826</v>
      </c>
      <c r="G31" s="5">
        <f t="shared" si="0"/>
        <v>1.0531317460317098</v>
      </c>
      <c r="H31" s="17">
        <f t="shared" si="3"/>
        <v>0.41255924989881609</v>
      </c>
    </row>
    <row r="32" spans="1:8">
      <c r="A32" s="3">
        <v>30</v>
      </c>
      <c r="B32" s="9">
        <v>179.72200000000001</v>
      </c>
      <c r="C32" s="9">
        <v>171.666</v>
      </c>
      <c r="D32" s="4">
        <f t="shared" si="1"/>
        <v>175.69400000000002</v>
      </c>
      <c r="E32" s="5">
        <f t="shared" si="2"/>
        <v>5.6964522292385071</v>
      </c>
      <c r="F32" s="9">
        <v>182.10052698412701</v>
      </c>
      <c r="G32" s="5">
        <f t="shared" si="0"/>
        <v>-6.4065269841269981</v>
      </c>
      <c r="H32" s="17">
        <f t="shared" si="3"/>
        <v>-3.6464119344582038</v>
      </c>
    </row>
    <row r="33" spans="1:8">
      <c r="D33" s="28"/>
      <c r="F33" s="28"/>
    </row>
    <row r="34" spans="1:8">
      <c r="G34" s="1"/>
      <c r="H34" s="18"/>
    </row>
    <row r="35" spans="1:8">
      <c r="G35" s="1"/>
      <c r="H35" s="18"/>
    </row>
    <row r="36" spans="1:8">
      <c r="A36" s="1"/>
      <c r="B36" s="1"/>
    </row>
    <row r="37" spans="1:8">
      <c r="A37" s="1"/>
      <c r="B37" s="25"/>
    </row>
  </sheetData>
  <pageMargins left="0.7" right="0.7" top="0.75" bottom="0.75" header="0.3" footer="0.3"/>
  <ignoredErrors>
    <ignoredError sqref="D3:E15 D16:E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/>
  </sheetViews>
  <sheetFormatPr defaultRowHeight="15"/>
  <cols>
    <col min="1" max="8" width="11.7109375" style="10" customWidth="1"/>
    <col min="9" max="16384" width="9.140625" style="10"/>
  </cols>
  <sheetData>
    <row r="1" spans="1:8">
      <c r="A1" s="21" t="s">
        <v>6</v>
      </c>
      <c r="B1" s="22"/>
      <c r="C1" s="22"/>
      <c r="D1" s="22"/>
      <c r="E1" s="22"/>
      <c r="F1" s="22"/>
      <c r="G1" s="22"/>
    </row>
    <row r="2" spans="1:8">
      <c r="A2" s="8" t="s">
        <v>3</v>
      </c>
      <c r="B2" s="8" t="s">
        <v>7</v>
      </c>
      <c r="C2" s="8" t="s">
        <v>8</v>
      </c>
      <c r="D2" s="19" t="s">
        <v>2</v>
      </c>
      <c r="E2" s="8" t="s">
        <v>1</v>
      </c>
      <c r="F2" s="19" t="s">
        <v>0</v>
      </c>
      <c r="G2" s="20" t="s">
        <v>15</v>
      </c>
      <c r="H2" s="20" t="s">
        <v>16</v>
      </c>
    </row>
    <row r="3" spans="1:8">
      <c r="A3" s="3">
        <v>1</v>
      </c>
      <c r="B3" s="3">
        <v>28</v>
      </c>
      <c r="C3" s="3">
        <v>23</v>
      </c>
      <c r="D3" s="4">
        <f>AVERAGE(B3:C3)</f>
        <v>25.5</v>
      </c>
      <c r="E3" s="5">
        <f>STDEV(B3:C3)</f>
        <v>3.5355339059327378</v>
      </c>
      <c r="F3" s="3">
        <v>16</v>
      </c>
      <c r="G3" s="5">
        <f t="shared" ref="G3:G32" si="0">D3-F3</f>
        <v>9.5</v>
      </c>
      <c r="H3" s="17">
        <f>G3/D3*100</f>
        <v>37.254901960784316</v>
      </c>
    </row>
    <row r="4" spans="1:8">
      <c r="A4" s="3">
        <v>2</v>
      </c>
      <c r="B4" s="3">
        <v>22</v>
      </c>
      <c r="C4" s="3">
        <v>20</v>
      </c>
      <c r="D4" s="4">
        <f t="shared" ref="D4:D32" si="1">AVERAGE(B4:C4)</f>
        <v>21</v>
      </c>
      <c r="E4" s="5">
        <f t="shared" ref="E4:E32" si="2">STDEV(B4:C4)</f>
        <v>1.4142135623730951</v>
      </c>
      <c r="F4" s="3">
        <v>14</v>
      </c>
      <c r="G4" s="5">
        <f t="shared" si="0"/>
        <v>7</v>
      </c>
      <c r="H4" s="17">
        <f t="shared" ref="H4:H32" si="3">G4/D4*100</f>
        <v>33.333333333333329</v>
      </c>
    </row>
    <row r="5" spans="1:8">
      <c r="A5" s="3">
        <v>3</v>
      </c>
      <c r="B5" s="3">
        <v>23</v>
      </c>
      <c r="C5" s="3">
        <v>32</v>
      </c>
      <c r="D5" s="4">
        <f t="shared" si="1"/>
        <v>27.5</v>
      </c>
      <c r="E5" s="5">
        <f t="shared" si="2"/>
        <v>6.3639610306789276</v>
      </c>
      <c r="F5" s="3">
        <v>18</v>
      </c>
      <c r="G5" s="5">
        <f t="shared" si="0"/>
        <v>9.5</v>
      </c>
      <c r="H5" s="17">
        <f t="shared" si="3"/>
        <v>34.545454545454547</v>
      </c>
    </row>
    <row r="6" spans="1:8">
      <c r="A6" s="3">
        <v>4</v>
      </c>
      <c r="B6" s="3">
        <v>23</v>
      </c>
      <c r="C6" s="3">
        <v>26</v>
      </c>
      <c r="D6" s="4">
        <f t="shared" si="1"/>
        <v>24.5</v>
      </c>
      <c r="E6" s="5">
        <f t="shared" si="2"/>
        <v>2.1213203435596424</v>
      </c>
      <c r="F6" s="3">
        <v>13</v>
      </c>
      <c r="G6" s="5">
        <f t="shared" si="0"/>
        <v>11.5</v>
      </c>
      <c r="H6" s="17">
        <f t="shared" si="3"/>
        <v>46.938775510204081</v>
      </c>
    </row>
    <row r="7" spans="1:8">
      <c r="A7" s="3">
        <v>5</v>
      </c>
      <c r="B7" s="3">
        <v>25</v>
      </c>
      <c r="C7" s="3">
        <v>26</v>
      </c>
      <c r="D7" s="4">
        <f t="shared" si="1"/>
        <v>25.5</v>
      </c>
      <c r="E7" s="5">
        <f t="shared" si="2"/>
        <v>0.70710678118654757</v>
      </c>
      <c r="F7" s="3">
        <v>16</v>
      </c>
      <c r="G7" s="5">
        <f t="shared" si="0"/>
        <v>9.5</v>
      </c>
      <c r="H7" s="17">
        <f t="shared" si="3"/>
        <v>37.254901960784316</v>
      </c>
    </row>
    <row r="8" spans="1:8">
      <c r="A8" s="3">
        <v>6</v>
      </c>
      <c r="B8" s="3">
        <v>25</v>
      </c>
      <c r="C8" s="3">
        <v>24</v>
      </c>
      <c r="D8" s="4">
        <f t="shared" si="1"/>
        <v>24.5</v>
      </c>
      <c r="E8" s="5">
        <f t="shared" si="2"/>
        <v>0.70710678118654757</v>
      </c>
      <c r="F8" s="3">
        <v>14</v>
      </c>
      <c r="G8" s="5">
        <f t="shared" si="0"/>
        <v>10.5</v>
      </c>
      <c r="H8" s="17">
        <f t="shared" si="3"/>
        <v>42.857142857142854</v>
      </c>
    </row>
    <row r="9" spans="1:8">
      <c r="A9" s="3">
        <v>7</v>
      </c>
      <c r="B9" s="3">
        <v>25</v>
      </c>
      <c r="C9" s="3">
        <v>25</v>
      </c>
      <c r="D9" s="4">
        <f t="shared" si="1"/>
        <v>25</v>
      </c>
      <c r="E9" s="5">
        <f t="shared" si="2"/>
        <v>0</v>
      </c>
      <c r="F9" s="3">
        <v>14</v>
      </c>
      <c r="G9" s="5">
        <f t="shared" si="0"/>
        <v>11</v>
      </c>
      <c r="H9" s="17">
        <f t="shared" si="3"/>
        <v>44</v>
      </c>
    </row>
    <row r="10" spans="1:8">
      <c r="A10" s="3">
        <v>8</v>
      </c>
      <c r="B10" s="3">
        <v>30</v>
      </c>
      <c r="C10" s="3">
        <v>31</v>
      </c>
      <c r="D10" s="4">
        <f t="shared" si="1"/>
        <v>30.5</v>
      </c>
      <c r="E10" s="5">
        <f t="shared" si="2"/>
        <v>0.70710678118654757</v>
      </c>
      <c r="F10" s="3">
        <v>17</v>
      </c>
      <c r="G10" s="5">
        <f t="shared" si="0"/>
        <v>13.5</v>
      </c>
      <c r="H10" s="17">
        <f t="shared" si="3"/>
        <v>44.26229508196721</v>
      </c>
    </row>
    <row r="11" spans="1:8">
      <c r="A11" s="3">
        <v>9</v>
      </c>
      <c r="B11" s="3">
        <v>44</v>
      </c>
      <c r="C11" s="3">
        <v>40</v>
      </c>
      <c r="D11" s="4">
        <f t="shared" si="1"/>
        <v>42</v>
      </c>
      <c r="E11" s="5">
        <f t="shared" si="2"/>
        <v>2.8284271247461903</v>
      </c>
      <c r="F11" s="3">
        <v>23</v>
      </c>
      <c r="G11" s="5">
        <f t="shared" si="0"/>
        <v>19</v>
      </c>
      <c r="H11" s="17">
        <f t="shared" si="3"/>
        <v>45.238095238095241</v>
      </c>
    </row>
    <row r="12" spans="1:8">
      <c r="A12" s="3">
        <v>10</v>
      </c>
      <c r="B12" s="3">
        <v>26</v>
      </c>
      <c r="C12" s="3">
        <v>23</v>
      </c>
      <c r="D12" s="4">
        <f t="shared" si="1"/>
        <v>24.5</v>
      </c>
      <c r="E12" s="5">
        <f t="shared" si="2"/>
        <v>2.1213203435596424</v>
      </c>
      <c r="F12" s="3">
        <v>19</v>
      </c>
      <c r="G12" s="5">
        <f t="shared" si="0"/>
        <v>5.5</v>
      </c>
      <c r="H12" s="17">
        <f t="shared" si="3"/>
        <v>22.448979591836736</v>
      </c>
    </row>
    <row r="13" spans="1:8">
      <c r="A13" s="3">
        <v>11</v>
      </c>
      <c r="B13" s="3">
        <v>22</v>
      </c>
      <c r="C13" s="3">
        <v>23</v>
      </c>
      <c r="D13" s="4">
        <f t="shared" si="1"/>
        <v>22.5</v>
      </c>
      <c r="E13" s="5">
        <f t="shared" si="2"/>
        <v>0.70710678118654757</v>
      </c>
      <c r="F13" s="3">
        <v>14</v>
      </c>
      <c r="G13" s="5">
        <f t="shared" si="0"/>
        <v>8.5</v>
      </c>
      <c r="H13" s="17">
        <f t="shared" si="3"/>
        <v>37.777777777777779</v>
      </c>
    </row>
    <row r="14" spans="1:8">
      <c r="A14" s="3">
        <v>12</v>
      </c>
      <c r="B14" s="3">
        <v>22</v>
      </c>
      <c r="C14" s="3">
        <v>22</v>
      </c>
      <c r="D14" s="4">
        <f t="shared" si="1"/>
        <v>22</v>
      </c>
      <c r="E14" s="5">
        <f t="shared" si="2"/>
        <v>0</v>
      </c>
      <c r="F14" s="3">
        <v>15</v>
      </c>
      <c r="G14" s="5">
        <f t="shared" si="0"/>
        <v>7</v>
      </c>
      <c r="H14" s="17">
        <f t="shared" si="3"/>
        <v>31.818181818181817</v>
      </c>
    </row>
    <row r="15" spans="1:8">
      <c r="A15" s="3">
        <v>13</v>
      </c>
      <c r="B15" s="3">
        <v>25</v>
      </c>
      <c r="C15" s="3">
        <v>26</v>
      </c>
      <c r="D15" s="4">
        <f t="shared" si="1"/>
        <v>25.5</v>
      </c>
      <c r="E15" s="5">
        <f t="shared" si="2"/>
        <v>0.70710678118654757</v>
      </c>
      <c r="F15" s="3">
        <v>17</v>
      </c>
      <c r="G15" s="5">
        <f t="shared" si="0"/>
        <v>8.5</v>
      </c>
      <c r="H15" s="17">
        <f t="shared" si="3"/>
        <v>33.333333333333329</v>
      </c>
    </row>
    <row r="16" spans="1:8">
      <c r="A16" s="3">
        <v>14</v>
      </c>
      <c r="B16" s="3">
        <v>19</v>
      </c>
      <c r="C16" s="3">
        <v>17</v>
      </c>
      <c r="D16" s="4">
        <f t="shared" ref="D16" si="4">AVERAGE(B16:C16)</f>
        <v>18</v>
      </c>
      <c r="E16" s="5">
        <f t="shared" ref="E16" si="5">STDEV(B16:C16)</f>
        <v>1.4142135623730951</v>
      </c>
      <c r="F16" s="3">
        <v>10</v>
      </c>
      <c r="G16" s="5">
        <f t="shared" si="0"/>
        <v>8</v>
      </c>
      <c r="H16" s="17">
        <f t="shared" si="3"/>
        <v>44.444444444444443</v>
      </c>
    </row>
    <row r="17" spans="1:8">
      <c r="A17" s="3">
        <v>15</v>
      </c>
      <c r="B17" s="3">
        <v>23</v>
      </c>
      <c r="C17" s="3">
        <v>28</v>
      </c>
      <c r="D17" s="4">
        <f t="shared" si="1"/>
        <v>25.5</v>
      </c>
      <c r="E17" s="5">
        <f t="shared" si="2"/>
        <v>3.5355339059327378</v>
      </c>
      <c r="F17" s="3">
        <v>14</v>
      </c>
      <c r="G17" s="5">
        <f t="shared" si="0"/>
        <v>11.5</v>
      </c>
      <c r="H17" s="17">
        <f t="shared" si="3"/>
        <v>45.098039215686278</v>
      </c>
    </row>
    <row r="18" spans="1:8">
      <c r="A18" s="3">
        <v>16</v>
      </c>
      <c r="B18" s="3">
        <v>29</v>
      </c>
      <c r="C18" s="3">
        <v>33</v>
      </c>
      <c r="D18" s="4">
        <f t="shared" si="1"/>
        <v>31</v>
      </c>
      <c r="E18" s="5">
        <f t="shared" si="2"/>
        <v>2.8284271247461903</v>
      </c>
      <c r="F18" s="3">
        <v>20</v>
      </c>
      <c r="G18" s="5">
        <f t="shared" si="0"/>
        <v>11</v>
      </c>
      <c r="H18" s="17">
        <f t="shared" si="3"/>
        <v>35.483870967741936</v>
      </c>
    </row>
    <row r="19" spans="1:8">
      <c r="A19" s="3">
        <v>17</v>
      </c>
      <c r="B19" s="3">
        <v>25</v>
      </c>
      <c r="C19" s="3">
        <v>23</v>
      </c>
      <c r="D19" s="4">
        <f t="shared" si="1"/>
        <v>24</v>
      </c>
      <c r="E19" s="5">
        <f t="shared" si="2"/>
        <v>1.4142135623730951</v>
      </c>
      <c r="F19" s="3">
        <v>21</v>
      </c>
      <c r="G19" s="5">
        <f t="shared" si="0"/>
        <v>3</v>
      </c>
      <c r="H19" s="17">
        <f t="shared" si="3"/>
        <v>12.5</v>
      </c>
    </row>
    <row r="20" spans="1:8">
      <c r="A20" s="3">
        <v>18</v>
      </c>
      <c r="B20" s="3">
        <v>30</v>
      </c>
      <c r="C20" s="3">
        <v>28</v>
      </c>
      <c r="D20" s="4">
        <f t="shared" si="1"/>
        <v>29</v>
      </c>
      <c r="E20" s="5">
        <f t="shared" si="2"/>
        <v>1.4142135623730951</v>
      </c>
      <c r="F20" s="3">
        <v>21</v>
      </c>
      <c r="G20" s="5">
        <f t="shared" si="0"/>
        <v>8</v>
      </c>
      <c r="H20" s="17">
        <f t="shared" si="3"/>
        <v>27.586206896551722</v>
      </c>
    </row>
    <row r="21" spans="1:8">
      <c r="A21" s="3">
        <v>19</v>
      </c>
      <c r="B21" s="3">
        <v>28</v>
      </c>
      <c r="C21" s="3">
        <v>29</v>
      </c>
      <c r="D21" s="4">
        <f t="shared" si="1"/>
        <v>28.5</v>
      </c>
      <c r="E21" s="5">
        <f t="shared" si="2"/>
        <v>0.70710678118654757</v>
      </c>
      <c r="F21" s="3">
        <v>18</v>
      </c>
      <c r="G21" s="5">
        <f t="shared" si="0"/>
        <v>10.5</v>
      </c>
      <c r="H21" s="17">
        <f t="shared" si="3"/>
        <v>36.84210526315789</v>
      </c>
    </row>
    <row r="22" spans="1:8">
      <c r="A22" s="3">
        <v>20</v>
      </c>
      <c r="B22" s="3">
        <v>23</v>
      </c>
      <c r="C22" s="3">
        <v>27</v>
      </c>
      <c r="D22" s="4">
        <f t="shared" si="1"/>
        <v>25</v>
      </c>
      <c r="E22" s="5">
        <f t="shared" si="2"/>
        <v>2.8284271247461903</v>
      </c>
      <c r="F22" s="3">
        <v>19</v>
      </c>
      <c r="G22" s="5">
        <f t="shared" si="0"/>
        <v>6</v>
      </c>
      <c r="H22" s="17">
        <f t="shared" si="3"/>
        <v>24</v>
      </c>
    </row>
    <row r="23" spans="1:8">
      <c r="A23" s="3">
        <v>21</v>
      </c>
      <c r="B23" s="3">
        <v>18</v>
      </c>
      <c r="C23" s="3">
        <v>25</v>
      </c>
      <c r="D23" s="4">
        <f t="shared" si="1"/>
        <v>21.5</v>
      </c>
      <c r="E23" s="5">
        <f t="shared" si="2"/>
        <v>4.9497474683058327</v>
      </c>
      <c r="F23" s="3">
        <v>13</v>
      </c>
      <c r="G23" s="5">
        <f t="shared" si="0"/>
        <v>8.5</v>
      </c>
      <c r="H23" s="17">
        <f t="shared" si="3"/>
        <v>39.534883720930232</v>
      </c>
    </row>
    <row r="24" spans="1:8">
      <c r="A24" s="3">
        <v>22</v>
      </c>
      <c r="B24" s="3">
        <v>24</v>
      </c>
      <c r="C24" s="3">
        <v>24</v>
      </c>
      <c r="D24" s="4">
        <f t="shared" si="1"/>
        <v>24</v>
      </c>
      <c r="E24" s="5">
        <f t="shared" si="2"/>
        <v>0</v>
      </c>
      <c r="F24" s="3">
        <v>14</v>
      </c>
      <c r="G24" s="5">
        <f t="shared" si="0"/>
        <v>10</v>
      </c>
      <c r="H24" s="17">
        <f t="shared" si="3"/>
        <v>41.666666666666671</v>
      </c>
    </row>
    <row r="25" spans="1:8">
      <c r="A25" s="3">
        <v>23</v>
      </c>
      <c r="B25" s="3">
        <v>22</v>
      </c>
      <c r="C25" s="3">
        <v>23</v>
      </c>
      <c r="D25" s="4">
        <f t="shared" si="1"/>
        <v>22.5</v>
      </c>
      <c r="E25" s="5">
        <f t="shared" si="2"/>
        <v>0.70710678118654757</v>
      </c>
      <c r="F25" s="3">
        <v>15</v>
      </c>
      <c r="G25" s="5">
        <f t="shared" si="0"/>
        <v>7.5</v>
      </c>
      <c r="H25" s="17">
        <f t="shared" si="3"/>
        <v>33.333333333333329</v>
      </c>
    </row>
    <row r="26" spans="1:8">
      <c r="A26" s="3">
        <v>24</v>
      </c>
      <c r="B26" s="3">
        <v>22</v>
      </c>
      <c r="C26" s="3">
        <v>21</v>
      </c>
      <c r="D26" s="4">
        <f t="shared" si="1"/>
        <v>21.5</v>
      </c>
      <c r="E26" s="5">
        <f t="shared" si="2"/>
        <v>0.70710678118654757</v>
      </c>
      <c r="F26" s="3">
        <v>17</v>
      </c>
      <c r="G26" s="5">
        <f t="shared" si="0"/>
        <v>4.5</v>
      </c>
      <c r="H26" s="17">
        <f t="shared" si="3"/>
        <v>20.930232558139537</v>
      </c>
    </row>
    <row r="27" spans="1:8">
      <c r="A27" s="3">
        <v>25</v>
      </c>
      <c r="B27" s="3">
        <v>32</v>
      </c>
      <c r="C27" s="3">
        <v>30</v>
      </c>
      <c r="D27" s="4">
        <f t="shared" si="1"/>
        <v>31</v>
      </c>
      <c r="E27" s="5">
        <f t="shared" si="2"/>
        <v>1.4142135623730951</v>
      </c>
      <c r="F27" s="3">
        <v>21</v>
      </c>
      <c r="G27" s="5">
        <f t="shared" si="0"/>
        <v>10</v>
      </c>
      <c r="H27" s="17">
        <f t="shared" si="3"/>
        <v>32.258064516129032</v>
      </c>
    </row>
    <row r="28" spans="1:8">
      <c r="A28" s="3">
        <v>26</v>
      </c>
      <c r="B28" s="3">
        <v>20</v>
      </c>
      <c r="C28" s="3">
        <v>22</v>
      </c>
      <c r="D28" s="4">
        <f t="shared" si="1"/>
        <v>21</v>
      </c>
      <c r="E28" s="5">
        <f t="shared" si="2"/>
        <v>1.4142135623730951</v>
      </c>
      <c r="F28" s="3">
        <v>16</v>
      </c>
      <c r="G28" s="5">
        <f t="shared" si="0"/>
        <v>5</v>
      </c>
      <c r="H28" s="17">
        <f t="shared" si="3"/>
        <v>23.809523809523807</v>
      </c>
    </row>
    <row r="29" spans="1:8">
      <c r="A29" s="3">
        <v>27</v>
      </c>
      <c r="B29" s="3">
        <v>21</v>
      </c>
      <c r="C29" s="3">
        <v>20</v>
      </c>
      <c r="D29" s="4">
        <f t="shared" si="1"/>
        <v>20.5</v>
      </c>
      <c r="E29" s="5">
        <f t="shared" si="2"/>
        <v>0.70710678118654757</v>
      </c>
      <c r="F29" s="3">
        <v>13</v>
      </c>
      <c r="G29" s="5">
        <f t="shared" si="0"/>
        <v>7.5</v>
      </c>
      <c r="H29" s="17">
        <f t="shared" si="3"/>
        <v>36.585365853658537</v>
      </c>
    </row>
    <row r="30" spans="1:8">
      <c r="A30" s="3">
        <v>28</v>
      </c>
      <c r="B30" s="3">
        <v>17</v>
      </c>
      <c r="C30" s="3">
        <v>18</v>
      </c>
      <c r="D30" s="4">
        <f t="shared" si="1"/>
        <v>17.5</v>
      </c>
      <c r="E30" s="5">
        <f t="shared" si="2"/>
        <v>0.70710678118654757</v>
      </c>
      <c r="F30" s="3">
        <v>12</v>
      </c>
      <c r="G30" s="5">
        <f t="shared" si="0"/>
        <v>5.5</v>
      </c>
      <c r="H30" s="17">
        <f t="shared" si="3"/>
        <v>31.428571428571427</v>
      </c>
    </row>
    <row r="31" spans="1:8">
      <c r="A31" s="3">
        <v>29</v>
      </c>
      <c r="B31" s="3">
        <v>20</v>
      </c>
      <c r="C31" s="3">
        <v>23</v>
      </c>
      <c r="D31" s="4">
        <f t="shared" si="1"/>
        <v>21.5</v>
      </c>
      <c r="E31" s="5">
        <f t="shared" si="2"/>
        <v>2.1213203435596424</v>
      </c>
      <c r="F31" s="3">
        <v>15</v>
      </c>
      <c r="G31" s="5">
        <f t="shared" si="0"/>
        <v>6.5</v>
      </c>
      <c r="H31" s="17">
        <f t="shared" si="3"/>
        <v>30.232558139534881</v>
      </c>
    </row>
    <row r="32" spans="1:8">
      <c r="A32" s="3">
        <v>30</v>
      </c>
      <c r="B32" s="3">
        <v>17</v>
      </c>
      <c r="C32" s="3">
        <v>15</v>
      </c>
      <c r="D32" s="4">
        <f t="shared" si="1"/>
        <v>16</v>
      </c>
      <c r="E32" s="5">
        <f t="shared" si="2"/>
        <v>1.4142135623730951</v>
      </c>
      <c r="F32" s="3">
        <v>9</v>
      </c>
      <c r="G32" s="5">
        <f t="shared" si="0"/>
        <v>7</v>
      </c>
      <c r="H32" s="17">
        <f t="shared" si="3"/>
        <v>43.75</v>
      </c>
    </row>
    <row r="33" spans="1:8">
      <c r="D33" s="28"/>
      <c r="E33" s="2"/>
      <c r="F33" s="28"/>
      <c r="H33" s="30"/>
    </row>
    <row r="34" spans="1:8">
      <c r="G34" s="1"/>
      <c r="H34" s="18"/>
    </row>
    <row r="35" spans="1:8">
      <c r="G35" s="1"/>
      <c r="H35" s="18"/>
    </row>
    <row r="36" spans="1:8">
      <c r="A36" s="1"/>
      <c r="B36" s="1"/>
    </row>
    <row r="37" spans="1:8">
      <c r="A37" s="1"/>
      <c r="B37" s="25"/>
    </row>
  </sheetData>
  <pageMargins left="0.7" right="0.7" top="0.75" bottom="0.75" header="0.3" footer="0.3"/>
  <ignoredErrors>
    <ignoredError sqref="D3:E15 D16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/>
  </sheetViews>
  <sheetFormatPr defaultRowHeight="15"/>
  <cols>
    <col min="1" max="8" width="11.7109375" style="10" customWidth="1"/>
    <col min="9" max="16384" width="9.140625" style="10"/>
  </cols>
  <sheetData>
    <row r="1" spans="1:8">
      <c r="A1" s="21" t="s">
        <v>9</v>
      </c>
      <c r="B1" s="22"/>
      <c r="C1" s="22"/>
      <c r="D1" s="22"/>
      <c r="E1" s="22"/>
      <c r="F1" s="22"/>
      <c r="G1" s="22"/>
    </row>
    <row r="2" spans="1:8">
      <c r="A2" s="8" t="s">
        <v>3</v>
      </c>
      <c r="B2" s="8" t="s">
        <v>7</v>
      </c>
      <c r="C2" s="8" t="s">
        <v>8</v>
      </c>
      <c r="D2" s="19" t="s">
        <v>2</v>
      </c>
      <c r="E2" s="8" t="s">
        <v>1</v>
      </c>
      <c r="F2" s="19" t="s">
        <v>0</v>
      </c>
      <c r="G2" s="20" t="s">
        <v>15</v>
      </c>
      <c r="H2" s="20" t="s">
        <v>16</v>
      </c>
    </row>
    <row r="3" spans="1:8">
      <c r="A3" s="3">
        <v>1</v>
      </c>
      <c r="B3" s="11">
        <v>140.4</v>
      </c>
      <c r="C3" s="11">
        <v>142.065</v>
      </c>
      <c r="D3" s="4">
        <f>AVERAGE(B3:C3)</f>
        <v>141.23250000000002</v>
      </c>
      <c r="E3" s="5">
        <f>STDEV(B3:C3)</f>
        <v>1.1773327906710975</v>
      </c>
      <c r="F3" s="11">
        <v>152.60634580000001</v>
      </c>
      <c r="G3" s="5">
        <f t="shared" ref="G3:G32" si="0">D3-F3</f>
        <v>-11.373845799999998</v>
      </c>
      <c r="H3" s="17">
        <f>G3/D3*100</f>
        <v>-8.0532779636415111</v>
      </c>
    </row>
    <row r="4" spans="1:8">
      <c r="A4" s="3">
        <v>2</v>
      </c>
      <c r="B4" s="11">
        <v>112.91800000000001</v>
      </c>
      <c r="C4" s="11">
        <v>101.11499999999999</v>
      </c>
      <c r="D4" s="4">
        <f t="shared" ref="D4:D32" si="1">AVERAGE(B4:C4)</f>
        <v>107.01650000000001</v>
      </c>
      <c r="E4" s="5">
        <f t="shared" ref="E4:E32" si="2">STDEV(B4:C4)</f>
        <v>8.3459813383444548</v>
      </c>
      <c r="F4" s="11">
        <v>115.1043263</v>
      </c>
      <c r="G4" s="5">
        <f t="shared" si="0"/>
        <v>-8.087826299999989</v>
      </c>
      <c r="H4" s="17">
        <f t="shared" ref="H4:H32" si="3">G4/D4*100</f>
        <v>-7.5575507515196154</v>
      </c>
    </row>
    <row r="5" spans="1:8">
      <c r="A5" s="3">
        <v>3</v>
      </c>
      <c r="B5" s="11">
        <v>123.708</v>
      </c>
      <c r="C5" s="11">
        <v>123.494</v>
      </c>
      <c r="D5" s="4">
        <f t="shared" si="1"/>
        <v>123.601</v>
      </c>
      <c r="E5" s="5">
        <f t="shared" si="2"/>
        <v>0.15132085117392019</v>
      </c>
      <c r="F5" s="11">
        <v>133.80355700000001</v>
      </c>
      <c r="G5" s="5">
        <f t="shared" si="0"/>
        <v>-10.202557000000013</v>
      </c>
      <c r="H5" s="17">
        <f t="shared" si="3"/>
        <v>-8.2544291712850324</v>
      </c>
    </row>
    <row r="6" spans="1:8">
      <c r="A6" s="3">
        <v>4</v>
      </c>
      <c r="B6" s="11">
        <v>99.134</v>
      </c>
      <c r="C6" s="11">
        <v>95.173000000000002</v>
      </c>
      <c r="D6" s="4">
        <f t="shared" si="1"/>
        <v>97.153500000000008</v>
      </c>
      <c r="E6" s="5">
        <f t="shared" si="2"/>
        <v>2.8008499602799364</v>
      </c>
      <c r="F6" s="11">
        <v>103.8062236</v>
      </c>
      <c r="G6" s="5">
        <f t="shared" si="0"/>
        <v>-6.6527235999999874</v>
      </c>
      <c r="H6" s="17">
        <f t="shared" si="3"/>
        <v>-6.8476417216054868</v>
      </c>
    </row>
    <row r="7" spans="1:8">
      <c r="A7" s="3">
        <v>5</v>
      </c>
      <c r="B7" s="11">
        <v>102.816</v>
      </c>
      <c r="C7" s="11">
        <v>101.063</v>
      </c>
      <c r="D7" s="4">
        <f t="shared" si="1"/>
        <v>101.93950000000001</v>
      </c>
      <c r="E7" s="5">
        <f t="shared" si="2"/>
        <v>1.2395581874184958</v>
      </c>
      <c r="F7" s="11">
        <v>108.0932298</v>
      </c>
      <c r="G7" s="5">
        <f t="shared" si="0"/>
        <v>-6.1537297999999936</v>
      </c>
      <c r="H7" s="17">
        <f t="shared" si="3"/>
        <v>-6.0366489927849294</v>
      </c>
    </row>
    <row r="8" spans="1:8">
      <c r="A8" s="3">
        <v>6</v>
      </c>
      <c r="B8" s="11">
        <v>92.924999999999997</v>
      </c>
      <c r="C8" s="11">
        <v>89.611000000000004</v>
      </c>
      <c r="D8" s="4">
        <f t="shared" si="1"/>
        <v>91.268000000000001</v>
      </c>
      <c r="E8" s="5">
        <f t="shared" si="2"/>
        <v>2.3433518728523945</v>
      </c>
      <c r="F8" s="11">
        <v>95.465235030000002</v>
      </c>
      <c r="G8" s="5">
        <f t="shared" si="0"/>
        <v>-4.1972350300000016</v>
      </c>
      <c r="H8" s="17">
        <f t="shared" si="3"/>
        <v>-4.5988024608844302</v>
      </c>
    </row>
    <row r="9" spans="1:8">
      <c r="A9" s="3">
        <v>7</v>
      </c>
      <c r="B9" s="11">
        <v>89.233000000000004</v>
      </c>
      <c r="C9" s="11">
        <v>91.915000000000006</v>
      </c>
      <c r="D9" s="4">
        <f t="shared" si="1"/>
        <v>90.574000000000012</v>
      </c>
      <c r="E9" s="5">
        <f t="shared" si="2"/>
        <v>1.8964603871420074</v>
      </c>
      <c r="F9" s="11">
        <v>93.14070049</v>
      </c>
      <c r="G9" s="5">
        <f t="shared" si="0"/>
        <v>-2.5667004899999881</v>
      </c>
      <c r="H9" s="17">
        <f t="shared" si="3"/>
        <v>-2.8338159847196636</v>
      </c>
    </row>
    <row r="10" spans="1:8">
      <c r="A10" s="3">
        <v>8</v>
      </c>
      <c r="B10" s="11">
        <v>103.759</v>
      </c>
      <c r="C10" s="11">
        <v>100.619</v>
      </c>
      <c r="D10" s="4">
        <f t="shared" si="1"/>
        <v>102.18899999999999</v>
      </c>
      <c r="E10" s="5">
        <f t="shared" si="2"/>
        <v>2.2203152929261432</v>
      </c>
      <c r="F10" s="11">
        <v>97.303216329999998</v>
      </c>
      <c r="G10" s="5">
        <f t="shared" si="0"/>
        <v>4.885783669999995</v>
      </c>
      <c r="H10" s="17">
        <f t="shared" si="3"/>
        <v>4.7811248470970407</v>
      </c>
    </row>
    <row r="11" spans="1:8">
      <c r="A11" s="3">
        <v>9</v>
      </c>
      <c r="B11" s="12">
        <v>157.066</v>
      </c>
      <c r="C11" s="11">
        <v>166.74199999999999</v>
      </c>
      <c r="D11" s="4">
        <f t="shared" si="1"/>
        <v>161.904</v>
      </c>
      <c r="E11" s="5">
        <f t="shared" si="2"/>
        <v>6.8419652147607373</v>
      </c>
      <c r="F11" s="11">
        <v>163.10808</v>
      </c>
      <c r="G11" s="5">
        <f t="shared" si="0"/>
        <v>-1.2040800000000047</v>
      </c>
      <c r="H11" s="17">
        <f t="shared" si="3"/>
        <v>-0.74369997035280455</v>
      </c>
    </row>
    <row r="12" spans="1:8">
      <c r="A12" s="3">
        <v>10</v>
      </c>
      <c r="B12" s="11">
        <v>128.238</v>
      </c>
      <c r="C12" s="11">
        <v>126.96</v>
      </c>
      <c r="D12" s="4">
        <f t="shared" si="1"/>
        <v>127.59899999999999</v>
      </c>
      <c r="E12" s="5">
        <f t="shared" si="2"/>
        <v>0.90368246635728933</v>
      </c>
      <c r="F12" s="11">
        <v>132.59492</v>
      </c>
      <c r="G12" s="5">
        <f t="shared" si="0"/>
        <v>-4.9959200000000124</v>
      </c>
      <c r="H12" s="17">
        <f t="shared" si="3"/>
        <v>-3.9153284900351983</v>
      </c>
    </row>
    <row r="13" spans="1:8">
      <c r="A13" s="3">
        <v>11</v>
      </c>
      <c r="B13" s="11">
        <v>96.760999999999996</v>
      </c>
      <c r="C13" s="11">
        <v>98.268000000000001</v>
      </c>
      <c r="D13" s="4">
        <f t="shared" si="1"/>
        <v>97.514499999999998</v>
      </c>
      <c r="E13" s="5">
        <f t="shared" si="2"/>
        <v>1.0656099192487551</v>
      </c>
      <c r="F13" s="11">
        <v>95.238217090000006</v>
      </c>
      <c r="G13" s="5">
        <f t="shared" si="0"/>
        <v>2.2762829099999919</v>
      </c>
      <c r="H13" s="17">
        <f t="shared" si="3"/>
        <v>2.334301985858505</v>
      </c>
    </row>
    <row r="14" spans="1:8">
      <c r="A14" s="3">
        <v>12</v>
      </c>
      <c r="B14" s="11">
        <v>124.092</v>
      </c>
      <c r="C14" s="11">
        <v>126.664</v>
      </c>
      <c r="D14" s="4">
        <f t="shared" si="1"/>
        <v>125.378</v>
      </c>
      <c r="E14" s="5">
        <f t="shared" si="2"/>
        <v>1.8186786412110814</v>
      </c>
      <c r="F14" s="11">
        <v>131.86246</v>
      </c>
      <c r="G14" s="5">
        <f t="shared" si="0"/>
        <v>-6.4844599999999986</v>
      </c>
      <c r="H14" s="17">
        <f t="shared" si="3"/>
        <v>-5.1719280894574799</v>
      </c>
    </row>
    <row r="15" spans="1:8">
      <c r="A15" s="3">
        <v>13</v>
      </c>
      <c r="B15" s="11">
        <v>111.45699999999999</v>
      </c>
      <c r="C15" s="11">
        <v>118.756</v>
      </c>
      <c r="D15" s="4">
        <f t="shared" si="1"/>
        <v>115.1065</v>
      </c>
      <c r="E15" s="5">
        <f t="shared" si="2"/>
        <v>5.1611723958809126</v>
      </c>
      <c r="F15" s="11">
        <v>116.67427859999999</v>
      </c>
      <c r="G15" s="5">
        <f t="shared" si="0"/>
        <v>-1.5677785999999969</v>
      </c>
      <c r="H15" s="17">
        <f t="shared" si="3"/>
        <v>-1.3620243861119894</v>
      </c>
    </row>
    <row r="16" spans="1:8">
      <c r="A16" s="3">
        <v>14</v>
      </c>
      <c r="B16" s="11">
        <v>86</v>
      </c>
      <c r="C16" s="11">
        <v>90.6</v>
      </c>
      <c r="D16" s="4">
        <f t="shared" ref="D16" si="4">AVERAGE(B16:C16)</f>
        <v>88.3</v>
      </c>
      <c r="E16" s="5">
        <f t="shared" ref="E16" si="5">STDEV(B16:C16)</f>
        <v>3.2526911934581073</v>
      </c>
      <c r="F16" s="11">
        <v>87.228200000000001</v>
      </c>
      <c r="G16" s="5">
        <f t="shared" si="0"/>
        <v>1.0717999999999961</v>
      </c>
      <c r="H16" s="17">
        <f t="shared" si="3"/>
        <v>1.2138165345413319</v>
      </c>
    </row>
    <row r="17" spans="1:8">
      <c r="A17" s="3">
        <v>15</v>
      </c>
      <c r="B17" s="11">
        <v>118.639</v>
      </c>
      <c r="C17" s="11">
        <v>120.621</v>
      </c>
      <c r="D17" s="4">
        <f t="shared" si="1"/>
        <v>119.63</v>
      </c>
      <c r="E17" s="5">
        <f t="shared" si="2"/>
        <v>1.4014856403118139</v>
      </c>
      <c r="F17" s="11">
        <v>120.02119999999999</v>
      </c>
      <c r="G17" s="5">
        <f t="shared" si="0"/>
        <v>-0.39119999999999777</v>
      </c>
      <c r="H17" s="17">
        <f t="shared" si="3"/>
        <v>-0.32700827551617301</v>
      </c>
    </row>
    <row r="18" spans="1:8">
      <c r="A18" s="3">
        <v>16</v>
      </c>
      <c r="B18" s="11">
        <v>150.72300000000001</v>
      </c>
      <c r="C18" s="11">
        <v>144.494</v>
      </c>
      <c r="D18" s="4">
        <f t="shared" si="1"/>
        <v>147.60849999999999</v>
      </c>
      <c r="E18" s="5">
        <f t="shared" si="2"/>
        <v>4.4045681400126231</v>
      </c>
      <c r="F18" s="11">
        <v>155.18689749999999</v>
      </c>
      <c r="G18" s="5">
        <f t="shared" si="0"/>
        <v>-7.5783974999999941</v>
      </c>
      <c r="H18" s="17">
        <f t="shared" si="3"/>
        <v>-5.1341199863151479</v>
      </c>
    </row>
    <row r="19" spans="1:8">
      <c r="A19" s="3">
        <v>17</v>
      </c>
      <c r="B19" s="11">
        <v>131.27699999999999</v>
      </c>
      <c r="C19" s="11">
        <v>127.90299999999999</v>
      </c>
      <c r="D19" s="4">
        <f t="shared" si="1"/>
        <v>129.58999999999997</v>
      </c>
      <c r="E19" s="5">
        <f t="shared" si="2"/>
        <v>2.3857782797256855</v>
      </c>
      <c r="F19" s="11">
        <v>134.00011850000001</v>
      </c>
      <c r="G19" s="5">
        <f t="shared" si="0"/>
        <v>-4.4101185000000385</v>
      </c>
      <c r="H19" s="17">
        <f t="shared" si="3"/>
        <v>-3.4031318002932629</v>
      </c>
    </row>
    <row r="20" spans="1:8">
      <c r="A20" s="3">
        <v>18</v>
      </c>
      <c r="B20" s="11">
        <v>119.17100000000001</v>
      </c>
      <c r="C20" s="11">
        <v>124.59800000000001</v>
      </c>
      <c r="D20" s="4">
        <f t="shared" si="1"/>
        <v>121.8845</v>
      </c>
      <c r="E20" s="5">
        <f t="shared" si="2"/>
        <v>3.8374685014998504</v>
      </c>
      <c r="F20" s="11">
        <v>125.799879</v>
      </c>
      <c r="G20" s="5">
        <f t="shared" si="0"/>
        <v>-3.9153790000000015</v>
      </c>
      <c r="H20" s="17">
        <f t="shared" si="3"/>
        <v>-3.212368266678701</v>
      </c>
    </row>
    <row r="21" spans="1:8">
      <c r="A21" s="3">
        <v>19</v>
      </c>
      <c r="B21" s="11">
        <v>118.364</v>
      </c>
      <c r="C21" s="11">
        <v>121.69000000000001</v>
      </c>
      <c r="D21" s="4">
        <f t="shared" si="1"/>
        <v>120.02700000000002</v>
      </c>
      <c r="E21" s="5">
        <f t="shared" si="2"/>
        <v>2.3518371542253571</v>
      </c>
      <c r="F21" s="11">
        <v>125.3013139</v>
      </c>
      <c r="G21" s="5">
        <f t="shared" si="0"/>
        <v>-5.2743138999999815</v>
      </c>
      <c r="H21" s="17">
        <f t="shared" si="3"/>
        <v>-4.3942728719371313</v>
      </c>
    </row>
    <row r="22" spans="1:8">
      <c r="A22" s="3">
        <v>20</v>
      </c>
      <c r="B22" s="11">
        <v>150.35900000000001</v>
      </c>
      <c r="C22" s="11">
        <v>134.98400000000001</v>
      </c>
      <c r="D22" s="4">
        <f t="shared" si="1"/>
        <v>142.67150000000001</v>
      </c>
      <c r="E22" s="5">
        <f t="shared" si="2"/>
        <v>10.871766760742833</v>
      </c>
      <c r="F22" s="11">
        <v>157.04911999999999</v>
      </c>
      <c r="G22" s="5">
        <f t="shared" si="0"/>
        <v>-14.377619999999979</v>
      </c>
      <c r="H22" s="17">
        <f t="shared" si="3"/>
        <v>-10.077429619790903</v>
      </c>
    </row>
    <row r="23" spans="1:8">
      <c r="A23" s="3">
        <v>21</v>
      </c>
      <c r="B23" s="11">
        <v>77.86</v>
      </c>
      <c r="C23" s="11">
        <v>82.575999999999993</v>
      </c>
      <c r="D23" s="4">
        <f t="shared" si="1"/>
        <v>80.217999999999989</v>
      </c>
      <c r="E23" s="5">
        <f t="shared" si="2"/>
        <v>3.3347155800761632</v>
      </c>
      <c r="F23" s="11">
        <v>83.691560499999994</v>
      </c>
      <c r="G23" s="5">
        <f t="shared" si="0"/>
        <v>-3.4735605000000049</v>
      </c>
      <c r="H23" s="17">
        <f t="shared" si="3"/>
        <v>-4.3301509636241313</v>
      </c>
    </row>
    <row r="24" spans="1:8">
      <c r="A24" s="3">
        <v>22</v>
      </c>
      <c r="B24" s="11">
        <v>100.369</v>
      </c>
      <c r="C24" s="11">
        <v>103.282</v>
      </c>
      <c r="D24" s="4">
        <f t="shared" si="1"/>
        <v>101.82550000000001</v>
      </c>
      <c r="E24" s="5">
        <f t="shared" si="2"/>
        <v>2.0598020535960195</v>
      </c>
      <c r="F24" s="11">
        <v>109.6529294</v>
      </c>
      <c r="G24" s="5">
        <f t="shared" si="0"/>
        <v>-7.8274293999999998</v>
      </c>
      <c r="H24" s="17">
        <f t="shared" si="3"/>
        <v>-7.6871013645894202</v>
      </c>
    </row>
    <row r="25" spans="1:8">
      <c r="A25" s="3">
        <v>23</v>
      </c>
      <c r="B25" s="11">
        <v>97.903000000000006</v>
      </c>
      <c r="C25" s="11">
        <v>104.41299999999998</v>
      </c>
      <c r="D25" s="4">
        <f t="shared" si="1"/>
        <v>101.15799999999999</v>
      </c>
      <c r="E25" s="5">
        <f t="shared" si="2"/>
        <v>4.6032651455249356</v>
      </c>
      <c r="F25" s="11">
        <v>103.87447469999999</v>
      </c>
      <c r="G25" s="5">
        <f t="shared" si="0"/>
        <v>-2.7164747000000062</v>
      </c>
      <c r="H25" s="17">
        <f t="shared" si="3"/>
        <v>-2.6853780224994628</v>
      </c>
    </row>
    <row r="26" spans="1:8">
      <c r="A26" s="3">
        <v>24</v>
      </c>
      <c r="B26" s="11">
        <v>105.681</v>
      </c>
      <c r="C26" s="11">
        <v>108.627</v>
      </c>
      <c r="D26" s="4">
        <f t="shared" si="1"/>
        <v>107.154</v>
      </c>
      <c r="E26" s="5">
        <f t="shared" si="2"/>
        <v>2.0831365773752228</v>
      </c>
      <c r="F26" s="11">
        <v>113.56118720000001</v>
      </c>
      <c r="G26" s="5">
        <f t="shared" si="0"/>
        <v>-6.4071872000000099</v>
      </c>
      <c r="H26" s="17">
        <f t="shared" si="3"/>
        <v>-5.9794195270358648</v>
      </c>
    </row>
    <row r="27" spans="1:8">
      <c r="A27" s="3">
        <v>25</v>
      </c>
      <c r="B27" s="11">
        <v>150.816</v>
      </c>
      <c r="C27" s="11">
        <v>151.71</v>
      </c>
      <c r="D27" s="4">
        <f t="shared" si="1"/>
        <v>151.26300000000001</v>
      </c>
      <c r="E27" s="5">
        <f t="shared" si="2"/>
        <v>0.63215346238322678</v>
      </c>
      <c r="F27" s="11">
        <v>163.62938320000001</v>
      </c>
      <c r="G27" s="5">
        <f t="shared" si="0"/>
        <v>-12.366383200000001</v>
      </c>
      <c r="H27" s="17">
        <f t="shared" si="3"/>
        <v>-8.1754184433734629</v>
      </c>
    </row>
    <row r="28" spans="1:8">
      <c r="A28" s="3">
        <v>26</v>
      </c>
      <c r="B28" s="11">
        <v>99.325999999999993</v>
      </c>
      <c r="C28" s="11">
        <v>95.364000000000004</v>
      </c>
      <c r="D28" s="4">
        <f t="shared" si="1"/>
        <v>97.344999999999999</v>
      </c>
      <c r="E28" s="5">
        <f t="shared" si="2"/>
        <v>2.80155706706089</v>
      </c>
      <c r="F28" s="11">
        <v>104.5403003</v>
      </c>
      <c r="G28" s="5">
        <f t="shared" si="0"/>
        <v>-7.1953002999999995</v>
      </c>
      <c r="H28" s="17">
        <f t="shared" si="3"/>
        <v>-7.3915458421079663</v>
      </c>
    </row>
    <row r="29" spans="1:8">
      <c r="A29" s="3">
        <v>27</v>
      </c>
      <c r="B29" s="11">
        <v>106.74600000000001</v>
      </c>
      <c r="C29" s="11">
        <v>102.003</v>
      </c>
      <c r="D29" s="4">
        <f t="shared" si="1"/>
        <v>104.37450000000001</v>
      </c>
      <c r="E29" s="5">
        <f t="shared" si="2"/>
        <v>3.3538074631673438</v>
      </c>
      <c r="F29" s="11">
        <v>118.2347068</v>
      </c>
      <c r="G29" s="5">
        <f t="shared" si="0"/>
        <v>-13.860206799999986</v>
      </c>
      <c r="H29" s="17">
        <f t="shared" si="3"/>
        <v>-13.27930366133489</v>
      </c>
    </row>
    <row r="30" spans="1:8">
      <c r="A30" s="3">
        <v>28</v>
      </c>
      <c r="B30" s="11">
        <v>72.763999999999996</v>
      </c>
      <c r="C30" s="11">
        <v>69.647999999999996</v>
      </c>
      <c r="D30" s="4">
        <f t="shared" si="1"/>
        <v>71.205999999999989</v>
      </c>
      <c r="E30" s="5">
        <f t="shared" si="2"/>
        <v>2.2033447301777516</v>
      </c>
      <c r="F30" s="11">
        <v>74.890876700000007</v>
      </c>
      <c r="G30" s="5">
        <f t="shared" si="0"/>
        <v>-3.684876700000018</v>
      </c>
      <c r="H30" s="17">
        <f t="shared" si="3"/>
        <v>-5.1749525320900185</v>
      </c>
    </row>
    <row r="31" spans="1:8">
      <c r="A31" s="3">
        <v>29</v>
      </c>
      <c r="B31" s="11">
        <v>108.926</v>
      </c>
      <c r="C31" s="11">
        <v>106.911</v>
      </c>
      <c r="D31" s="4">
        <f t="shared" si="1"/>
        <v>107.91849999999999</v>
      </c>
      <c r="E31" s="5">
        <f t="shared" si="2"/>
        <v>1.4248201640923599</v>
      </c>
      <c r="F31" s="11">
        <v>113.1871125</v>
      </c>
      <c r="G31" s="5">
        <f t="shared" si="0"/>
        <v>-5.2686125000000033</v>
      </c>
      <c r="H31" s="17">
        <f t="shared" si="3"/>
        <v>-4.8820290311670416</v>
      </c>
    </row>
    <row r="32" spans="1:8">
      <c r="A32" s="3">
        <v>30</v>
      </c>
      <c r="B32" s="11">
        <v>70.132999999999996</v>
      </c>
      <c r="C32" s="11">
        <v>65.460999999999999</v>
      </c>
      <c r="D32" s="4">
        <f t="shared" si="1"/>
        <v>67.796999999999997</v>
      </c>
      <c r="E32" s="5">
        <f t="shared" si="2"/>
        <v>3.3036028817034557</v>
      </c>
      <c r="F32" s="11">
        <v>70.057941869999993</v>
      </c>
      <c r="G32" s="5">
        <f t="shared" si="0"/>
        <v>-2.2609418699999964</v>
      </c>
      <c r="H32" s="17">
        <f t="shared" si="3"/>
        <v>-3.334870082747019</v>
      </c>
    </row>
    <row r="33" spans="1:8">
      <c r="D33" s="28"/>
      <c r="E33" s="2"/>
      <c r="F33" s="28"/>
      <c r="H33" s="31"/>
    </row>
    <row r="34" spans="1:8">
      <c r="G34" s="1"/>
      <c r="H34" s="18"/>
    </row>
    <row r="35" spans="1:8">
      <c r="G35" s="1"/>
      <c r="H35" s="18"/>
    </row>
    <row r="36" spans="1:8">
      <c r="A36" s="1"/>
      <c r="B36" s="1"/>
    </row>
    <row r="37" spans="1:8">
      <c r="A37" s="1"/>
      <c r="B37" s="25"/>
    </row>
  </sheetData>
  <pageMargins left="0.7" right="0.7" top="0.75" bottom="0.75" header="0.3" footer="0.3"/>
  <ignoredErrors>
    <ignoredError sqref="D3:E15 D16:E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/>
  </sheetViews>
  <sheetFormatPr defaultRowHeight="15"/>
  <cols>
    <col min="1" max="8" width="11.7109375" style="10" customWidth="1"/>
    <col min="9" max="16384" width="9.140625" style="10"/>
  </cols>
  <sheetData>
    <row r="1" spans="1:8">
      <c r="A1" s="21" t="s">
        <v>10</v>
      </c>
      <c r="B1" s="22"/>
      <c r="C1" s="22"/>
      <c r="D1" s="22"/>
      <c r="E1" s="22"/>
      <c r="F1" s="22"/>
      <c r="G1" s="22"/>
    </row>
    <row r="2" spans="1:8">
      <c r="A2" s="8" t="s">
        <v>3</v>
      </c>
      <c r="B2" s="8" t="s">
        <v>7</v>
      </c>
      <c r="C2" s="8" t="s">
        <v>8</v>
      </c>
      <c r="D2" s="19" t="s">
        <v>2</v>
      </c>
      <c r="E2" s="8" t="s">
        <v>1</v>
      </c>
      <c r="F2" s="19" t="s">
        <v>0</v>
      </c>
      <c r="G2" s="20" t="s">
        <v>15</v>
      </c>
      <c r="H2" s="20" t="s">
        <v>16</v>
      </c>
    </row>
    <row r="3" spans="1:8">
      <c r="A3" s="3">
        <v>1</v>
      </c>
      <c r="B3" s="9">
        <v>118.375</v>
      </c>
      <c r="C3" s="9">
        <v>119.70699999999999</v>
      </c>
      <c r="D3" s="4">
        <f>AVERAGE(B3:C3)</f>
        <v>119.041</v>
      </c>
      <c r="E3" s="5">
        <f>STDEV(B3:C3)</f>
        <v>0.94186623253873214</v>
      </c>
      <c r="F3" s="9">
        <v>128.16190639999999</v>
      </c>
      <c r="G3" s="5">
        <f t="shared" ref="G3:G32" si="0">D3-F3</f>
        <v>-9.1209063999999955</v>
      </c>
      <c r="H3" s="17">
        <f>G3/D3*100</f>
        <v>-7.661987382498463</v>
      </c>
    </row>
    <row r="4" spans="1:8">
      <c r="A4" s="3">
        <v>2</v>
      </c>
      <c r="B4" s="9">
        <v>80.906999999999996</v>
      </c>
      <c r="C4" s="9">
        <v>75.537999999999997</v>
      </c>
      <c r="D4" s="4">
        <f t="shared" ref="D4:D32" si="1">AVERAGE(B4:C4)</f>
        <v>78.222499999999997</v>
      </c>
      <c r="E4" s="5">
        <f t="shared" ref="E4:E32" si="2">STDEV(B4:C4)</f>
        <v>3.7964563081906308</v>
      </c>
      <c r="F4" s="9">
        <v>87.316987949999998</v>
      </c>
      <c r="G4" s="5">
        <f t="shared" si="0"/>
        <v>-9.0944879500000013</v>
      </c>
      <c r="H4" s="17">
        <f t="shared" ref="H4:H32" si="3">G4/D4*100</f>
        <v>-11.626434785387838</v>
      </c>
    </row>
    <row r="5" spans="1:8">
      <c r="A5" s="3">
        <v>3</v>
      </c>
      <c r="B5" s="9">
        <v>119.875</v>
      </c>
      <c r="C5" s="9">
        <v>116.015</v>
      </c>
      <c r="D5" s="4">
        <f t="shared" si="1"/>
        <v>117.94499999999999</v>
      </c>
      <c r="E5" s="5">
        <f t="shared" si="2"/>
        <v>2.7294321753804658</v>
      </c>
      <c r="F5" s="9">
        <v>129.9228411</v>
      </c>
      <c r="G5" s="5">
        <f t="shared" si="0"/>
        <v>-11.977841100000006</v>
      </c>
      <c r="H5" s="17">
        <f t="shared" si="3"/>
        <v>-10.155446267327997</v>
      </c>
    </row>
    <row r="6" spans="1:8">
      <c r="A6" s="3">
        <v>4</v>
      </c>
      <c r="B6" s="9">
        <v>97.153500000000008</v>
      </c>
      <c r="C6" s="9">
        <v>95.173000000000002</v>
      </c>
      <c r="D6" s="4">
        <f t="shared" si="1"/>
        <v>96.163250000000005</v>
      </c>
      <c r="E6" s="5">
        <f t="shared" si="2"/>
        <v>1.4004249801396433</v>
      </c>
      <c r="F6" s="9">
        <v>103.8062236</v>
      </c>
      <c r="G6" s="5">
        <f t="shared" si="0"/>
        <v>-7.6429735999999906</v>
      </c>
      <c r="H6" s="17">
        <f t="shared" si="3"/>
        <v>-7.947915237889724</v>
      </c>
    </row>
    <row r="7" spans="1:8">
      <c r="A7" s="3">
        <v>5</v>
      </c>
      <c r="B7" s="9">
        <v>99.244</v>
      </c>
      <c r="C7" s="9">
        <v>101.063</v>
      </c>
      <c r="D7" s="4">
        <f t="shared" si="1"/>
        <v>100.15350000000001</v>
      </c>
      <c r="E7" s="5">
        <f t="shared" si="2"/>
        <v>1.2862272349769608</v>
      </c>
      <c r="F7" s="9">
        <v>104.3465284</v>
      </c>
      <c r="G7" s="5">
        <f t="shared" si="0"/>
        <v>-4.1930283999999887</v>
      </c>
      <c r="H7" s="17">
        <f t="shared" si="3"/>
        <v>-4.1866019659822058</v>
      </c>
    </row>
    <row r="8" spans="1:8">
      <c r="A8" s="3">
        <v>6</v>
      </c>
      <c r="B8" s="9">
        <v>78.509</v>
      </c>
      <c r="C8" s="9">
        <v>74.802000000000007</v>
      </c>
      <c r="D8" s="4">
        <f t="shared" si="1"/>
        <v>76.655500000000004</v>
      </c>
      <c r="E8" s="5">
        <f t="shared" si="2"/>
        <v>2.6212448378583582</v>
      </c>
      <c r="F8" s="9">
        <v>81.717076980000002</v>
      </c>
      <c r="G8" s="5">
        <f t="shared" si="0"/>
        <v>-5.0615769799999981</v>
      </c>
      <c r="H8" s="17">
        <f t="shared" si="3"/>
        <v>-6.6030186744591033</v>
      </c>
    </row>
    <row r="9" spans="1:8">
      <c r="A9" s="3">
        <v>7</v>
      </c>
      <c r="B9" s="9">
        <v>74.347999999999999</v>
      </c>
      <c r="C9" s="9">
        <v>75.698999999999998</v>
      </c>
      <c r="D9" s="4">
        <f t="shared" si="1"/>
        <v>75.023499999999999</v>
      </c>
      <c r="E9" s="5">
        <f t="shared" si="2"/>
        <v>0.95530126138198246</v>
      </c>
      <c r="F9" s="9">
        <v>78.850478570000007</v>
      </c>
      <c r="G9" s="5">
        <f t="shared" si="0"/>
        <v>-3.8269785700000085</v>
      </c>
      <c r="H9" s="17">
        <f t="shared" si="3"/>
        <v>-5.1010397675395156</v>
      </c>
    </row>
    <row r="10" spans="1:8">
      <c r="A10" s="3">
        <v>8</v>
      </c>
      <c r="B10" s="9">
        <v>87.051000000000002</v>
      </c>
      <c r="C10" s="9">
        <v>80.974000000000004</v>
      </c>
      <c r="D10" s="4">
        <f t="shared" si="1"/>
        <v>84.012500000000003</v>
      </c>
      <c r="E10" s="5">
        <f t="shared" si="2"/>
        <v>4.2970879092705374</v>
      </c>
      <c r="F10" s="9">
        <v>81.003505790000006</v>
      </c>
      <c r="G10" s="5">
        <f t="shared" si="0"/>
        <v>3.0089942099999973</v>
      </c>
      <c r="H10" s="17">
        <f t="shared" si="3"/>
        <v>3.5816029876506437</v>
      </c>
    </row>
    <row r="11" spans="1:8">
      <c r="A11" s="3">
        <v>9</v>
      </c>
      <c r="B11" s="9">
        <v>140.715</v>
      </c>
      <c r="C11" s="9">
        <v>155.22200000000001</v>
      </c>
      <c r="D11" s="4">
        <f t="shared" si="1"/>
        <v>147.96850000000001</v>
      </c>
      <c r="E11" s="5">
        <f t="shared" si="2"/>
        <v>10.257998074673328</v>
      </c>
      <c r="F11" s="9">
        <v>144.62592000000001</v>
      </c>
      <c r="G11" s="5">
        <f t="shared" si="0"/>
        <v>3.3425799999999981</v>
      </c>
      <c r="H11" s="17">
        <f t="shared" si="3"/>
        <v>2.2589807965884621</v>
      </c>
    </row>
    <row r="12" spans="1:8">
      <c r="A12" s="3">
        <v>10</v>
      </c>
      <c r="B12" s="9">
        <v>84.977999999999994</v>
      </c>
      <c r="C12" s="9">
        <v>82.117999999999995</v>
      </c>
      <c r="D12" s="4">
        <f t="shared" si="1"/>
        <v>83.548000000000002</v>
      </c>
      <c r="E12" s="5">
        <f t="shared" si="2"/>
        <v>2.0223253941930119</v>
      </c>
      <c r="F12" s="9">
        <v>92.537520000000001</v>
      </c>
      <c r="G12" s="5">
        <f t="shared" si="0"/>
        <v>-8.9895199999999988</v>
      </c>
      <c r="H12" s="17">
        <f t="shared" si="3"/>
        <v>-10.759706994781441</v>
      </c>
    </row>
    <row r="13" spans="1:8">
      <c r="A13" s="3">
        <v>11</v>
      </c>
      <c r="B13" s="9">
        <v>96.760999999999996</v>
      </c>
      <c r="C13" s="9">
        <v>98.268000000000001</v>
      </c>
      <c r="D13" s="4">
        <f t="shared" si="1"/>
        <v>97.514499999999998</v>
      </c>
      <c r="E13" s="5">
        <f t="shared" si="2"/>
        <v>1.0656099192487551</v>
      </c>
      <c r="F13" s="9">
        <v>95.238217090000006</v>
      </c>
      <c r="G13" s="5">
        <f t="shared" si="0"/>
        <v>2.2762829099999919</v>
      </c>
      <c r="H13" s="17">
        <f t="shared" si="3"/>
        <v>2.334301985858505</v>
      </c>
    </row>
    <row r="14" spans="1:8">
      <c r="A14" s="3">
        <v>12</v>
      </c>
      <c r="B14" s="9">
        <v>109.17100000000001</v>
      </c>
      <c r="C14" s="9">
        <v>103.449</v>
      </c>
      <c r="D14" s="4">
        <f t="shared" si="1"/>
        <v>106.31</v>
      </c>
      <c r="E14" s="5">
        <f t="shared" si="2"/>
        <v>4.0460650019496329</v>
      </c>
      <c r="F14" s="9">
        <v>117.06274000000001</v>
      </c>
      <c r="G14" s="5">
        <f t="shared" si="0"/>
        <v>-10.752740000000003</v>
      </c>
      <c r="H14" s="17">
        <f t="shared" si="3"/>
        <v>-10.114514156711508</v>
      </c>
    </row>
    <row r="15" spans="1:8">
      <c r="A15" s="3">
        <v>13</v>
      </c>
      <c r="B15" s="9">
        <v>111.45699999999999</v>
      </c>
      <c r="C15" s="9">
        <v>118.756</v>
      </c>
      <c r="D15" s="4">
        <f t="shared" si="1"/>
        <v>115.1065</v>
      </c>
      <c r="E15" s="5">
        <f t="shared" si="2"/>
        <v>5.1611723958809126</v>
      </c>
      <c r="F15" s="9">
        <v>116.67427859999999</v>
      </c>
      <c r="G15" s="5">
        <f t="shared" si="0"/>
        <v>-1.5677785999999969</v>
      </c>
      <c r="H15" s="17">
        <f t="shared" si="3"/>
        <v>-1.3620243861119894</v>
      </c>
    </row>
    <row r="16" spans="1:8">
      <c r="A16" s="3">
        <v>14</v>
      </c>
      <c r="B16" s="9">
        <v>79</v>
      </c>
      <c r="C16" s="9">
        <v>67.418000000000006</v>
      </c>
      <c r="D16" s="4">
        <f t="shared" ref="D16" si="4">AVERAGE(B16:C16)</f>
        <v>73.209000000000003</v>
      </c>
      <c r="E16" s="5">
        <f t="shared" ref="E16" si="5">STDEV(B16:C16)</f>
        <v>8.1897107397026296</v>
      </c>
      <c r="F16" s="9">
        <v>80.511700000000005</v>
      </c>
      <c r="G16" s="5">
        <f t="shared" ref="G16" si="6">D16-F16</f>
        <v>-7.3027000000000015</v>
      </c>
      <c r="H16" s="17">
        <f t="shared" si="3"/>
        <v>-9.9751396686199794</v>
      </c>
    </row>
    <row r="17" spans="1:8">
      <c r="A17" s="3">
        <v>15</v>
      </c>
      <c r="B17" s="9">
        <v>83.38</v>
      </c>
      <c r="C17" s="9">
        <v>85.974000000000004</v>
      </c>
      <c r="D17" s="4">
        <f t="shared" si="1"/>
        <v>84.676999999999992</v>
      </c>
      <c r="E17" s="5">
        <f t="shared" si="2"/>
        <v>1.8342349903986792</v>
      </c>
      <c r="F17" s="9">
        <v>86.920580000000001</v>
      </c>
      <c r="G17" s="5">
        <f t="shared" si="0"/>
        <v>-2.2435800000000086</v>
      </c>
      <c r="H17" s="17">
        <f t="shared" si="3"/>
        <v>-2.6495742645582729</v>
      </c>
    </row>
    <row r="18" spans="1:8">
      <c r="A18" s="3">
        <v>16</v>
      </c>
      <c r="B18" s="9">
        <v>119.254</v>
      </c>
      <c r="C18" s="9">
        <v>113.815</v>
      </c>
      <c r="D18" s="4">
        <f t="shared" si="1"/>
        <v>116.53450000000001</v>
      </c>
      <c r="E18" s="5">
        <f t="shared" si="2"/>
        <v>3.8459537828730848</v>
      </c>
      <c r="F18" s="9">
        <v>128.47768099999999</v>
      </c>
      <c r="G18" s="5">
        <f t="shared" si="0"/>
        <v>-11.943180999999981</v>
      </c>
      <c r="H18" s="17">
        <f t="shared" si="3"/>
        <v>-10.248622510930224</v>
      </c>
    </row>
    <row r="19" spans="1:8">
      <c r="A19" s="3">
        <v>17</v>
      </c>
      <c r="B19" s="9">
        <v>113.52800000000001</v>
      </c>
      <c r="C19" s="9">
        <v>110.009</v>
      </c>
      <c r="D19" s="4">
        <f t="shared" si="1"/>
        <v>111.7685</v>
      </c>
      <c r="E19" s="5">
        <f t="shared" si="2"/>
        <v>2.4883087629954757</v>
      </c>
      <c r="F19" s="9">
        <v>114.8483092</v>
      </c>
      <c r="G19" s="5">
        <f t="shared" si="0"/>
        <v>-3.0798091999999997</v>
      </c>
      <c r="H19" s="17">
        <f t="shared" si="3"/>
        <v>-2.7555252150650671</v>
      </c>
    </row>
    <row r="20" spans="1:8">
      <c r="A20" s="3">
        <v>18</v>
      </c>
      <c r="B20" s="9">
        <v>106.25</v>
      </c>
      <c r="C20" s="9">
        <v>113.846</v>
      </c>
      <c r="D20" s="4">
        <f t="shared" si="1"/>
        <v>110.048</v>
      </c>
      <c r="E20" s="5">
        <f t="shared" si="2"/>
        <v>5.3711831098930567</v>
      </c>
      <c r="F20" s="9">
        <v>111.3466434</v>
      </c>
      <c r="G20" s="5">
        <f t="shared" si="0"/>
        <v>-1.2986434000000031</v>
      </c>
      <c r="H20" s="17">
        <f t="shared" si="3"/>
        <v>-1.1800699694678713</v>
      </c>
    </row>
    <row r="21" spans="1:8">
      <c r="A21" s="3">
        <v>19</v>
      </c>
      <c r="B21" s="9">
        <v>84.381</v>
      </c>
      <c r="C21" s="9">
        <v>89.781999999999996</v>
      </c>
      <c r="D21" s="4">
        <f t="shared" si="1"/>
        <v>87.081500000000005</v>
      </c>
      <c r="E21" s="5">
        <f t="shared" si="2"/>
        <v>3.8190837251880807</v>
      </c>
      <c r="F21" s="9">
        <v>89.389752209999997</v>
      </c>
      <c r="G21" s="5">
        <f t="shared" si="0"/>
        <v>-2.308252209999992</v>
      </c>
      <c r="H21" s="17">
        <f t="shared" si="3"/>
        <v>-2.6506803511652786</v>
      </c>
    </row>
    <row r="22" spans="1:8">
      <c r="A22" s="3">
        <v>20</v>
      </c>
      <c r="B22" s="9">
        <v>116.9</v>
      </c>
      <c r="C22" s="9">
        <v>108.313</v>
      </c>
      <c r="D22" s="4">
        <f t="shared" si="1"/>
        <v>112.60650000000001</v>
      </c>
      <c r="E22" s="5">
        <f t="shared" si="2"/>
        <v>6.071925930048609</v>
      </c>
      <c r="F22" s="9">
        <v>119.93216</v>
      </c>
      <c r="G22" s="5">
        <f t="shared" si="0"/>
        <v>-7.325659999999985</v>
      </c>
      <c r="H22" s="17">
        <f t="shared" si="3"/>
        <v>-6.5055392006677977</v>
      </c>
    </row>
    <row r="23" spans="1:8">
      <c r="A23" s="3">
        <v>21</v>
      </c>
      <c r="B23" s="9">
        <v>77.86</v>
      </c>
      <c r="C23" s="9">
        <v>82.575999999999993</v>
      </c>
      <c r="D23" s="4">
        <f t="shared" si="1"/>
        <v>80.217999999999989</v>
      </c>
      <c r="E23" s="5">
        <f t="shared" si="2"/>
        <v>3.3347155800761632</v>
      </c>
      <c r="F23" s="9">
        <v>83.691560499999994</v>
      </c>
      <c r="G23" s="5">
        <f t="shared" si="0"/>
        <v>-3.4735605000000049</v>
      </c>
      <c r="H23" s="17">
        <f t="shared" si="3"/>
        <v>-4.3301509636241313</v>
      </c>
    </row>
    <row r="24" spans="1:8">
      <c r="A24" s="3">
        <v>22</v>
      </c>
      <c r="B24" s="9">
        <v>89.534999999999997</v>
      </c>
      <c r="C24" s="9">
        <v>93.462000000000003</v>
      </c>
      <c r="D24" s="4">
        <f t="shared" si="1"/>
        <v>91.498500000000007</v>
      </c>
      <c r="E24" s="5">
        <f t="shared" si="2"/>
        <v>2.7768083297193074</v>
      </c>
      <c r="F24" s="9">
        <v>97.825503319999996</v>
      </c>
      <c r="G24" s="5">
        <f t="shared" si="0"/>
        <v>-6.3270033199999887</v>
      </c>
      <c r="H24" s="17">
        <f t="shared" si="3"/>
        <v>-6.9148710853183264</v>
      </c>
    </row>
    <row r="25" spans="1:8">
      <c r="A25" s="3">
        <v>23</v>
      </c>
      <c r="B25" s="9">
        <v>81.009</v>
      </c>
      <c r="C25" s="9">
        <v>83.135000000000005</v>
      </c>
      <c r="D25" s="4">
        <f t="shared" si="1"/>
        <v>82.072000000000003</v>
      </c>
      <c r="E25" s="5">
        <f t="shared" si="2"/>
        <v>1.5033090168023466</v>
      </c>
      <c r="F25" s="9">
        <v>91.107188160000007</v>
      </c>
      <c r="G25" s="5">
        <f t="shared" si="0"/>
        <v>-9.0351881600000041</v>
      </c>
      <c r="H25" s="17">
        <f t="shared" si="3"/>
        <v>-11.008855833901944</v>
      </c>
    </row>
    <row r="26" spans="1:8">
      <c r="A26" s="3">
        <v>24</v>
      </c>
      <c r="B26" s="9">
        <v>94.15</v>
      </c>
      <c r="C26" s="9">
        <v>99.492999999999995</v>
      </c>
      <c r="D26" s="4">
        <f t="shared" si="1"/>
        <v>96.8215</v>
      </c>
      <c r="E26" s="5">
        <f t="shared" si="2"/>
        <v>3.7780715318797293</v>
      </c>
      <c r="F26" s="9">
        <v>96.305357490000006</v>
      </c>
      <c r="G26" s="5">
        <f t="shared" si="0"/>
        <v>0.51614250999999456</v>
      </c>
      <c r="H26" s="17">
        <f t="shared" si="3"/>
        <v>0.53308666979957398</v>
      </c>
    </row>
    <row r="27" spans="1:8">
      <c r="A27" s="3">
        <v>25</v>
      </c>
      <c r="B27" s="9">
        <v>150.816</v>
      </c>
      <c r="C27" s="9">
        <v>151.71</v>
      </c>
      <c r="D27" s="4">
        <f t="shared" si="1"/>
        <v>151.26300000000001</v>
      </c>
      <c r="E27" s="5">
        <f t="shared" si="2"/>
        <v>0.63215346238322678</v>
      </c>
      <c r="F27" s="9">
        <v>163.62938320000001</v>
      </c>
      <c r="G27" s="5">
        <f t="shared" si="0"/>
        <v>-12.366383200000001</v>
      </c>
      <c r="H27" s="17">
        <f t="shared" si="3"/>
        <v>-8.1754184433734629</v>
      </c>
    </row>
    <row r="28" spans="1:8">
      <c r="A28" s="3">
        <v>26</v>
      </c>
      <c r="B28" s="9">
        <v>99.325999999999993</v>
      </c>
      <c r="C28" s="9">
        <v>96.111000000000004</v>
      </c>
      <c r="D28" s="4">
        <f t="shared" si="1"/>
        <v>97.718500000000006</v>
      </c>
      <c r="E28" s="5">
        <f t="shared" si="2"/>
        <v>2.2733483015146518</v>
      </c>
      <c r="F28" s="9">
        <v>104.5403003</v>
      </c>
      <c r="G28" s="5">
        <f t="shared" si="0"/>
        <v>-6.8218002999999925</v>
      </c>
      <c r="H28" s="17">
        <f t="shared" si="3"/>
        <v>-6.9810734917134338</v>
      </c>
    </row>
    <row r="29" spans="1:8">
      <c r="A29" s="3">
        <v>27</v>
      </c>
      <c r="B29" s="9">
        <v>69.625</v>
      </c>
      <c r="C29" s="9">
        <v>64.350999999999999</v>
      </c>
      <c r="D29" s="4">
        <f t="shared" si="1"/>
        <v>66.988</v>
      </c>
      <c r="E29" s="5">
        <f t="shared" si="2"/>
        <v>3.7292811639777814</v>
      </c>
      <c r="F29" s="9">
        <v>83.994594570000004</v>
      </c>
      <c r="G29" s="5">
        <f t="shared" si="0"/>
        <v>-17.006594570000004</v>
      </c>
      <c r="H29" s="17">
        <f t="shared" si="3"/>
        <v>-25.387523989371235</v>
      </c>
    </row>
    <row r="30" spans="1:8">
      <c r="A30" s="3">
        <v>28</v>
      </c>
      <c r="B30" s="9">
        <v>60.991</v>
      </c>
      <c r="C30" s="9">
        <v>58.136000000000003</v>
      </c>
      <c r="D30" s="4">
        <f t="shared" si="1"/>
        <v>59.563500000000005</v>
      </c>
      <c r="E30" s="5">
        <f t="shared" si="2"/>
        <v>2.018789860287495</v>
      </c>
      <c r="F30" s="9">
        <v>65.825415820000003</v>
      </c>
      <c r="G30" s="5">
        <f t="shared" si="0"/>
        <v>-6.2619158199999987</v>
      </c>
      <c r="H30" s="17">
        <f t="shared" si="3"/>
        <v>-10.513008503529843</v>
      </c>
    </row>
    <row r="31" spans="1:8">
      <c r="A31" s="3">
        <v>29</v>
      </c>
      <c r="B31" s="9">
        <v>98.088999999999999</v>
      </c>
      <c r="C31" s="9">
        <v>99.888000000000005</v>
      </c>
      <c r="D31" s="4">
        <f t="shared" si="1"/>
        <v>98.988500000000002</v>
      </c>
      <c r="E31" s="5">
        <f t="shared" si="2"/>
        <v>1.272085099354979</v>
      </c>
      <c r="F31" s="9">
        <v>102.9381324</v>
      </c>
      <c r="G31" s="5">
        <f t="shared" si="0"/>
        <v>-3.9496323999999987</v>
      </c>
      <c r="H31" s="17">
        <f t="shared" si="3"/>
        <v>-3.9899911605893603</v>
      </c>
    </row>
    <row r="32" spans="1:8">
      <c r="A32" s="3">
        <v>30</v>
      </c>
      <c r="B32" s="9">
        <v>70.132999999999996</v>
      </c>
      <c r="C32" s="9">
        <v>65.460999999999999</v>
      </c>
      <c r="D32" s="4">
        <f t="shared" si="1"/>
        <v>67.796999999999997</v>
      </c>
      <c r="E32" s="5">
        <f t="shared" si="2"/>
        <v>3.3036028817034557</v>
      </c>
      <c r="F32" s="9">
        <v>70.057941869999993</v>
      </c>
      <c r="G32" s="5">
        <f t="shared" si="0"/>
        <v>-2.2609418699999964</v>
      </c>
      <c r="H32" s="17">
        <f t="shared" si="3"/>
        <v>-3.334870082747019</v>
      </c>
    </row>
    <row r="33" spans="1:8">
      <c r="D33" s="28"/>
      <c r="E33" s="2"/>
      <c r="F33" s="28"/>
      <c r="H33" s="31"/>
    </row>
    <row r="34" spans="1:8">
      <c r="G34" s="1"/>
      <c r="H34" s="18"/>
    </row>
    <row r="35" spans="1:8">
      <c r="G35" s="1"/>
      <c r="H35" s="18"/>
    </row>
    <row r="36" spans="1:8">
      <c r="A36" s="1"/>
      <c r="B36" s="1"/>
    </row>
    <row r="37" spans="1:8">
      <c r="A37" s="1"/>
      <c r="B37" s="25"/>
    </row>
  </sheetData>
  <pageMargins left="0.7" right="0.7" top="0.75" bottom="0.75" header="0.3" footer="0.3"/>
  <ignoredErrors>
    <ignoredError sqref="D3:E15 D16:E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RowHeight="15"/>
  <cols>
    <col min="1" max="6" width="11.7109375" style="10" customWidth="1"/>
    <col min="7" max="7" width="13.28515625" style="10" bestFit="1" customWidth="1"/>
    <col min="8" max="8" width="14.42578125" style="10" bestFit="1" customWidth="1"/>
    <col min="9" max="9" width="13.85546875" style="10" bestFit="1" customWidth="1"/>
    <col min="10" max="10" width="15.140625" style="10" bestFit="1" customWidth="1"/>
    <col min="11" max="11" width="15" style="10" bestFit="1" customWidth="1"/>
    <col min="12" max="16384" width="9.140625" style="10"/>
  </cols>
  <sheetData>
    <row r="1" spans="1:11">
      <c r="A1" s="21" t="s">
        <v>11</v>
      </c>
      <c r="B1" s="22"/>
      <c r="C1" s="22"/>
      <c r="D1" s="22"/>
      <c r="E1" s="22"/>
      <c r="F1" s="22"/>
      <c r="G1" s="24"/>
      <c r="H1" s="24"/>
      <c r="I1" s="24"/>
    </row>
    <row r="2" spans="1:11">
      <c r="A2" s="8" t="s">
        <v>3</v>
      </c>
      <c r="B2" s="8" t="s">
        <v>7</v>
      </c>
      <c r="C2" s="8" t="s">
        <v>8</v>
      </c>
      <c r="D2" s="8" t="s">
        <v>2</v>
      </c>
      <c r="E2" s="8" t="s">
        <v>1</v>
      </c>
      <c r="F2" s="8" t="s">
        <v>0</v>
      </c>
      <c r="G2" s="19" t="s">
        <v>18</v>
      </c>
      <c r="H2" s="19" t="s">
        <v>19</v>
      </c>
      <c r="I2" s="19" t="s">
        <v>20</v>
      </c>
      <c r="J2" s="23" t="s">
        <v>21</v>
      </c>
      <c r="K2" s="23" t="s">
        <v>22</v>
      </c>
    </row>
    <row r="3" spans="1:11">
      <c r="A3" s="3">
        <v>1</v>
      </c>
      <c r="B3" s="13">
        <v>1</v>
      </c>
      <c r="C3" s="13">
        <v>1</v>
      </c>
      <c r="D3" s="4">
        <f>AVERAGE(B3:C3)</f>
        <v>1</v>
      </c>
      <c r="E3" s="5">
        <f>STDEV(B3:C3)</f>
        <v>0</v>
      </c>
      <c r="F3" s="13">
        <v>1</v>
      </c>
      <c r="G3" s="4">
        <v>1</v>
      </c>
      <c r="H3" s="4">
        <v>0</v>
      </c>
      <c r="I3" s="4">
        <v>0</v>
      </c>
      <c r="J3" s="17">
        <f>G3/(G3+I3)</f>
        <v>1</v>
      </c>
      <c r="K3" s="17">
        <f>G3/(G3+H3)</f>
        <v>1</v>
      </c>
    </row>
    <row r="4" spans="1:11">
      <c r="A4" s="3">
        <v>2</v>
      </c>
      <c r="B4" s="13">
        <v>1</v>
      </c>
      <c r="C4" s="13">
        <v>1</v>
      </c>
      <c r="D4" s="4">
        <f t="shared" ref="D4:D32" si="0">AVERAGE(B4:C4)</f>
        <v>1</v>
      </c>
      <c r="E4" s="5">
        <f t="shared" ref="E4:E32" si="1">STDEV(B4:C4)</f>
        <v>0</v>
      </c>
      <c r="F4" s="13">
        <v>1</v>
      </c>
      <c r="G4" s="4">
        <v>1</v>
      </c>
      <c r="H4" s="4">
        <v>0</v>
      </c>
      <c r="I4" s="4">
        <v>0</v>
      </c>
      <c r="J4" s="17">
        <f t="shared" ref="J4:J32" si="2">G4/(G4+I4)</f>
        <v>1</v>
      </c>
      <c r="K4" s="17">
        <f t="shared" ref="K4:K32" si="3">G4/(G4+H4)</f>
        <v>1</v>
      </c>
    </row>
    <row r="5" spans="1:11">
      <c r="A5" s="3">
        <v>3</v>
      </c>
      <c r="B5" s="13">
        <v>2</v>
      </c>
      <c r="C5" s="13">
        <v>2</v>
      </c>
      <c r="D5" s="4">
        <f t="shared" si="0"/>
        <v>2</v>
      </c>
      <c r="E5" s="5">
        <f t="shared" si="1"/>
        <v>0</v>
      </c>
      <c r="F5" s="13">
        <v>2</v>
      </c>
      <c r="G5" s="4">
        <v>2</v>
      </c>
      <c r="H5" s="4">
        <v>0</v>
      </c>
      <c r="I5" s="4">
        <v>0</v>
      </c>
      <c r="J5" s="17">
        <f t="shared" si="2"/>
        <v>1</v>
      </c>
      <c r="K5" s="17">
        <f t="shared" si="3"/>
        <v>1</v>
      </c>
    </row>
    <row r="6" spans="1:11">
      <c r="A6" s="3">
        <v>4</v>
      </c>
      <c r="B6" s="13">
        <v>2</v>
      </c>
      <c r="C6" s="13">
        <v>2</v>
      </c>
      <c r="D6" s="4">
        <f t="shared" si="0"/>
        <v>2</v>
      </c>
      <c r="E6" s="5">
        <f t="shared" si="1"/>
        <v>0</v>
      </c>
      <c r="F6" s="13">
        <v>2</v>
      </c>
      <c r="G6" s="4">
        <v>2</v>
      </c>
      <c r="H6" s="4">
        <v>0</v>
      </c>
      <c r="I6" s="4">
        <v>0</v>
      </c>
      <c r="J6" s="17">
        <f t="shared" si="2"/>
        <v>1</v>
      </c>
      <c r="K6" s="17">
        <f t="shared" si="3"/>
        <v>1</v>
      </c>
    </row>
    <row r="7" spans="1:11">
      <c r="A7" s="3">
        <v>5</v>
      </c>
      <c r="B7" s="13">
        <v>2</v>
      </c>
      <c r="C7" s="13">
        <v>2</v>
      </c>
      <c r="D7" s="4">
        <f t="shared" si="0"/>
        <v>2</v>
      </c>
      <c r="E7" s="5">
        <f t="shared" si="1"/>
        <v>0</v>
      </c>
      <c r="F7" s="13">
        <v>2</v>
      </c>
      <c r="G7" s="4">
        <v>2</v>
      </c>
      <c r="H7" s="4">
        <v>0</v>
      </c>
      <c r="I7" s="4">
        <v>0</v>
      </c>
      <c r="J7" s="17">
        <f t="shared" si="2"/>
        <v>1</v>
      </c>
      <c r="K7" s="17">
        <f t="shared" si="3"/>
        <v>1</v>
      </c>
    </row>
    <row r="8" spans="1:11">
      <c r="A8" s="3">
        <v>6</v>
      </c>
      <c r="B8" s="13">
        <v>1</v>
      </c>
      <c r="C8" s="13">
        <v>1</v>
      </c>
      <c r="D8" s="4">
        <f t="shared" si="0"/>
        <v>1</v>
      </c>
      <c r="E8" s="5">
        <f t="shared" si="1"/>
        <v>0</v>
      </c>
      <c r="F8" s="13">
        <v>1</v>
      </c>
      <c r="G8" s="4">
        <v>1</v>
      </c>
      <c r="H8" s="4">
        <v>0</v>
      </c>
      <c r="I8" s="4">
        <v>0</v>
      </c>
      <c r="J8" s="17">
        <f t="shared" si="2"/>
        <v>1</v>
      </c>
      <c r="K8" s="17">
        <f t="shared" si="3"/>
        <v>1</v>
      </c>
    </row>
    <row r="9" spans="1:11">
      <c r="A9" s="3">
        <v>7</v>
      </c>
      <c r="B9" s="14">
        <v>1</v>
      </c>
      <c r="C9" s="14">
        <v>1</v>
      </c>
      <c r="D9" s="4">
        <f t="shared" si="0"/>
        <v>1</v>
      </c>
      <c r="E9" s="5">
        <f t="shared" si="1"/>
        <v>0</v>
      </c>
      <c r="F9" s="13">
        <v>1</v>
      </c>
      <c r="G9" s="4">
        <v>1</v>
      </c>
      <c r="H9" s="4">
        <v>0</v>
      </c>
      <c r="I9" s="4">
        <v>0</v>
      </c>
      <c r="J9" s="17">
        <f t="shared" si="2"/>
        <v>1</v>
      </c>
      <c r="K9" s="17">
        <f t="shared" si="3"/>
        <v>1</v>
      </c>
    </row>
    <row r="10" spans="1:11">
      <c r="A10" s="3">
        <v>8</v>
      </c>
      <c r="B10" s="14">
        <v>2</v>
      </c>
      <c r="C10" s="14">
        <v>2</v>
      </c>
      <c r="D10" s="4">
        <f t="shared" si="0"/>
        <v>2</v>
      </c>
      <c r="E10" s="5">
        <f t="shared" si="1"/>
        <v>0</v>
      </c>
      <c r="F10" s="13">
        <v>2</v>
      </c>
      <c r="G10" s="4">
        <v>2</v>
      </c>
      <c r="H10" s="4">
        <v>0</v>
      </c>
      <c r="I10" s="4">
        <v>0</v>
      </c>
      <c r="J10" s="17">
        <f t="shared" si="2"/>
        <v>1</v>
      </c>
      <c r="K10" s="17">
        <f t="shared" si="3"/>
        <v>1</v>
      </c>
    </row>
    <row r="11" spans="1:11">
      <c r="A11" s="3">
        <v>9</v>
      </c>
      <c r="B11" s="15">
        <v>3</v>
      </c>
      <c r="C11" s="14">
        <v>3</v>
      </c>
      <c r="D11" s="4">
        <f t="shared" si="0"/>
        <v>3</v>
      </c>
      <c r="E11" s="5">
        <f t="shared" si="1"/>
        <v>0</v>
      </c>
      <c r="F11" s="13">
        <v>3</v>
      </c>
      <c r="G11" s="4">
        <v>3</v>
      </c>
      <c r="H11" s="4">
        <v>0</v>
      </c>
      <c r="I11" s="4">
        <v>0</v>
      </c>
      <c r="J11" s="17">
        <f t="shared" si="2"/>
        <v>1</v>
      </c>
      <c r="K11" s="17">
        <f t="shared" si="3"/>
        <v>1</v>
      </c>
    </row>
    <row r="12" spans="1:11">
      <c r="A12" s="3">
        <v>10</v>
      </c>
      <c r="B12" s="14">
        <v>1</v>
      </c>
      <c r="C12" s="14">
        <v>1</v>
      </c>
      <c r="D12" s="4">
        <f t="shared" si="0"/>
        <v>1</v>
      </c>
      <c r="E12" s="5">
        <f t="shared" si="1"/>
        <v>0</v>
      </c>
      <c r="F12" s="13">
        <v>1</v>
      </c>
      <c r="G12" s="4">
        <v>1</v>
      </c>
      <c r="H12" s="4">
        <v>0</v>
      </c>
      <c r="I12" s="4">
        <v>0</v>
      </c>
      <c r="J12" s="17">
        <f t="shared" si="2"/>
        <v>1</v>
      </c>
      <c r="K12" s="17">
        <f t="shared" si="3"/>
        <v>1</v>
      </c>
    </row>
    <row r="13" spans="1:11">
      <c r="A13" s="3">
        <v>11</v>
      </c>
      <c r="B13" s="14">
        <v>2</v>
      </c>
      <c r="C13" s="14">
        <v>2</v>
      </c>
      <c r="D13" s="4">
        <f t="shared" si="0"/>
        <v>2</v>
      </c>
      <c r="E13" s="5">
        <f t="shared" si="1"/>
        <v>0</v>
      </c>
      <c r="F13" s="13">
        <v>2</v>
      </c>
      <c r="G13" s="4">
        <v>2</v>
      </c>
      <c r="H13" s="4">
        <v>0</v>
      </c>
      <c r="I13" s="4">
        <v>0</v>
      </c>
      <c r="J13" s="17">
        <f t="shared" si="2"/>
        <v>1</v>
      </c>
      <c r="K13" s="17">
        <f t="shared" si="3"/>
        <v>1</v>
      </c>
    </row>
    <row r="14" spans="1:11">
      <c r="A14" s="3">
        <v>12</v>
      </c>
      <c r="B14" s="14">
        <v>1</v>
      </c>
      <c r="C14" s="14">
        <v>1</v>
      </c>
      <c r="D14" s="4">
        <f t="shared" si="0"/>
        <v>1</v>
      </c>
      <c r="E14" s="5">
        <f t="shared" si="1"/>
        <v>0</v>
      </c>
      <c r="F14" s="13">
        <v>1</v>
      </c>
      <c r="G14" s="4">
        <v>1</v>
      </c>
      <c r="H14" s="4">
        <v>0</v>
      </c>
      <c r="I14" s="4">
        <v>0</v>
      </c>
      <c r="J14" s="17">
        <f t="shared" si="2"/>
        <v>1</v>
      </c>
      <c r="K14" s="17">
        <f t="shared" si="3"/>
        <v>1</v>
      </c>
    </row>
    <row r="15" spans="1:11">
      <c r="A15" s="3">
        <v>13</v>
      </c>
      <c r="B15" s="14">
        <v>2</v>
      </c>
      <c r="C15" s="15">
        <v>2</v>
      </c>
      <c r="D15" s="4">
        <f t="shared" si="0"/>
        <v>2</v>
      </c>
      <c r="E15" s="5">
        <f t="shared" si="1"/>
        <v>0</v>
      </c>
      <c r="F15" s="13">
        <v>2</v>
      </c>
      <c r="G15" s="4">
        <v>2</v>
      </c>
      <c r="H15" s="4">
        <v>0</v>
      </c>
      <c r="I15" s="4">
        <v>0</v>
      </c>
      <c r="J15" s="17">
        <f t="shared" si="2"/>
        <v>1</v>
      </c>
      <c r="K15" s="17">
        <f t="shared" si="3"/>
        <v>1</v>
      </c>
    </row>
    <row r="16" spans="1:11">
      <c r="A16" s="3">
        <v>14</v>
      </c>
      <c r="B16" s="15">
        <v>2</v>
      </c>
      <c r="C16" s="15">
        <v>2</v>
      </c>
      <c r="D16" s="4">
        <f t="shared" si="0"/>
        <v>2</v>
      </c>
      <c r="E16" s="5">
        <f t="shared" si="1"/>
        <v>0</v>
      </c>
      <c r="F16" s="13">
        <v>2</v>
      </c>
      <c r="G16" s="4">
        <v>2</v>
      </c>
      <c r="H16" s="4">
        <v>0</v>
      </c>
      <c r="I16" s="4">
        <v>0</v>
      </c>
      <c r="J16" s="17">
        <f t="shared" si="2"/>
        <v>1</v>
      </c>
      <c r="K16" s="17">
        <f t="shared" si="3"/>
        <v>1</v>
      </c>
    </row>
    <row r="17" spans="1:11">
      <c r="A17" s="3">
        <v>15</v>
      </c>
      <c r="B17" s="14">
        <v>2</v>
      </c>
      <c r="C17" s="14">
        <v>2</v>
      </c>
      <c r="D17" s="4">
        <f t="shared" si="0"/>
        <v>2</v>
      </c>
      <c r="E17" s="5">
        <f t="shared" si="1"/>
        <v>0</v>
      </c>
      <c r="F17" s="13">
        <v>2</v>
      </c>
      <c r="G17" s="4">
        <v>2</v>
      </c>
      <c r="H17" s="4">
        <v>0</v>
      </c>
      <c r="I17" s="4">
        <v>0</v>
      </c>
      <c r="J17" s="17">
        <f t="shared" si="2"/>
        <v>1</v>
      </c>
      <c r="K17" s="17">
        <f t="shared" si="3"/>
        <v>1</v>
      </c>
    </row>
    <row r="18" spans="1:11">
      <c r="A18" s="3">
        <v>16</v>
      </c>
      <c r="B18" s="14">
        <v>2</v>
      </c>
      <c r="C18" s="14">
        <v>2</v>
      </c>
      <c r="D18" s="4">
        <f t="shared" si="0"/>
        <v>2</v>
      </c>
      <c r="E18" s="5">
        <f t="shared" si="1"/>
        <v>0</v>
      </c>
      <c r="F18" s="13">
        <v>2</v>
      </c>
      <c r="G18" s="4">
        <v>2</v>
      </c>
      <c r="H18" s="4">
        <v>0</v>
      </c>
      <c r="I18" s="4">
        <v>0</v>
      </c>
      <c r="J18" s="17">
        <f t="shared" si="2"/>
        <v>1</v>
      </c>
      <c r="K18" s="17">
        <f t="shared" si="3"/>
        <v>1</v>
      </c>
    </row>
    <row r="19" spans="1:11">
      <c r="A19" s="3">
        <v>17</v>
      </c>
      <c r="B19" s="14">
        <v>2</v>
      </c>
      <c r="C19" s="14">
        <v>2</v>
      </c>
      <c r="D19" s="4">
        <f t="shared" si="0"/>
        <v>2</v>
      </c>
      <c r="E19" s="5">
        <f t="shared" si="1"/>
        <v>0</v>
      </c>
      <c r="F19" s="13">
        <v>2</v>
      </c>
      <c r="G19" s="4">
        <v>2</v>
      </c>
      <c r="H19" s="4">
        <v>0</v>
      </c>
      <c r="I19" s="4">
        <v>0</v>
      </c>
      <c r="J19" s="17">
        <f t="shared" si="2"/>
        <v>1</v>
      </c>
      <c r="K19" s="17">
        <f t="shared" si="3"/>
        <v>1</v>
      </c>
    </row>
    <row r="20" spans="1:11">
      <c r="A20" s="3">
        <v>18</v>
      </c>
      <c r="B20" s="14">
        <v>4</v>
      </c>
      <c r="C20" s="14">
        <v>4</v>
      </c>
      <c r="D20" s="4">
        <f t="shared" si="0"/>
        <v>4</v>
      </c>
      <c r="E20" s="5">
        <f t="shared" si="1"/>
        <v>0</v>
      </c>
      <c r="F20" s="13">
        <v>3</v>
      </c>
      <c r="G20" s="4">
        <v>3</v>
      </c>
      <c r="H20" s="4">
        <v>1</v>
      </c>
      <c r="I20" s="4">
        <v>0</v>
      </c>
      <c r="J20" s="17">
        <f t="shared" si="2"/>
        <v>1</v>
      </c>
      <c r="K20" s="17">
        <f t="shared" si="3"/>
        <v>0.75</v>
      </c>
    </row>
    <row r="21" spans="1:11">
      <c r="A21" s="3">
        <v>19</v>
      </c>
      <c r="B21" s="14">
        <v>1</v>
      </c>
      <c r="C21" s="14">
        <v>1</v>
      </c>
      <c r="D21" s="4">
        <f t="shared" si="0"/>
        <v>1</v>
      </c>
      <c r="E21" s="5">
        <f t="shared" si="1"/>
        <v>0</v>
      </c>
      <c r="F21" s="13">
        <v>1</v>
      </c>
      <c r="G21" s="4">
        <v>1</v>
      </c>
      <c r="H21" s="4">
        <v>0</v>
      </c>
      <c r="I21" s="4">
        <v>0</v>
      </c>
      <c r="J21" s="17">
        <f t="shared" si="2"/>
        <v>1</v>
      </c>
      <c r="K21" s="17">
        <f t="shared" si="3"/>
        <v>1</v>
      </c>
    </row>
    <row r="22" spans="1:11">
      <c r="A22" s="3">
        <v>20</v>
      </c>
      <c r="B22" s="14">
        <v>2</v>
      </c>
      <c r="C22" s="15">
        <v>2</v>
      </c>
      <c r="D22" s="4">
        <f t="shared" si="0"/>
        <v>2</v>
      </c>
      <c r="E22" s="5">
        <f t="shared" si="1"/>
        <v>0</v>
      </c>
      <c r="F22" s="13">
        <v>2</v>
      </c>
      <c r="G22" s="4">
        <v>2</v>
      </c>
      <c r="H22" s="4">
        <v>0</v>
      </c>
      <c r="I22" s="4">
        <v>0</v>
      </c>
      <c r="J22" s="17">
        <f t="shared" si="2"/>
        <v>1</v>
      </c>
      <c r="K22" s="17">
        <f t="shared" si="3"/>
        <v>1</v>
      </c>
    </row>
    <row r="23" spans="1:11">
      <c r="A23" s="3">
        <v>21</v>
      </c>
      <c r="B23" s="14">
        <v>1</v>
      </c>
      <c r="C23" s="14">
        <v>1</v>
      </c>
      <c r="D23" s="4">
        <f t="shared" si="0"/>
        <v>1</v>
      </c>
      <c r="E23" s="5">
        <f t="shared" si="1"/>
        <v>0</v>
      </c>
      <c r="F23" s="13">
        <v>1</v>
      </c>
      <c r="G23" s="4">
        <v>1</v>
      </c>
      <c r="H23" s="4">
        <v>0</v>
      </c>
      <c r="I23" s="4">
        <v>0</v>
      </c>
      <c r="J23" s="17">
        <f t="shared" si="2"/>
        <v>1</v>
      </c>
      <c r="K23" s="17">
        <f t="shared" si="3"/>
        <v>1</v>
      </c>
    </row>
    <row r="24" spans="1:11">
      <c r="A24" s="3">
        <v>22</v>
      </c>
      <c r="B24" s="14">
        <v>2</v>
      </c>
      <c r="C24" s="14">
        <v>2</v>
      </c>
      <c r="D24" s="4">
        <f t="shared" si="0"/>
        <v>2</v>
      </c>
      <c r="E24" s="5">
        <f t="shared" si="1"/>
        <v>0</v>
      </c>
      <c r="F24" s="13">
        <v>2</v>
      </c>
      <c r="G24" s="4">
        <v>2</v>
      </c>
      <c r="H24" s="4">
        <v>0</v>
      </c>
      <c r="I24" s="4">
        <v>0</v>
      </c>
      <c r="J24" s="17">
        <f t="shared" si="2"/>
        <v>1</v>
      </c>
      <c r="K24" s="17">
        <f t="shared" si="3"/>
        <v>1</v>
      </c>
    </row>
    <row r="25" spans="1:11">
      <c r="A25" s="3">
        <v>23</v>
      </c>
      <c r="B25" s="14">
        <v>2</v>
      </c>
      <c r="C25" s="14">
        <v>2</v>
      </c>
      <c r="D25" s="4">
        <f t="shared" si="0"/>
        <v>2</v>
      </c>
      <c r="E25" s="5">
        <f t="shared" si="1"/>
        <v>0</v>
      </c>
      <c r="F25" s="13">
        <v>2</v>
      </c>
      <c r="G25" s="4">
        <v>2</v>
      </c>
      <c r="H25" s="4">
        <v>0</v>
      </c>
      <c r="I25" s="4">
        <v>0</v>
      </c>
      <c r="J25" s="17">
        <f t="shared" si="2"/>
        <v>1</v>
      </c>
      <c r="K25" s="17">
        <f t="shared" si="3"/>
        <v>1</v>
      </c>
    </row>
    <row r="26" spans="1:11">
      <c r="A26" s="3">
        <v>24</v>
      </c>
      <c r="B26" s="14">
        <v>2</v>
      </c>
      <c r="C26" s="14">
        <v>2</v>
      </c>
      <c r="D26" s="4">
        <f t="shared" si="0"/>
        <v>2</v>
      </c>
      <c r="E26" s="5">
        <f t="shared" si="1"/>
        <v>0</v>
      </c>
      <c r="F26" s="13">
        <v>2</v>
      </c>
      <c r="G26" s="4">
        <v>2</v>
      </c>
      <c r="H26" s="4">
        <v>0</v>
      </c>
      <c r="I26" s="4">
        <v>0</v>
      </c>
      <c r="J26" s="17">
        <f t="shared" si="2"/>
        <v>1</v>
      </c>
      <c r="K26" s="17">
        <f t="shared" si="3"/>
        <v>1</v>
      </c>
    </row>
    <row r="27" spans="1:11">
      <c r="A27" s="3">
        <v>25</v>
      </c>
      <c r="B27" s="14">
        <v>2</v>
      </c>
      <c r="C27" s="14">
        <v>2</v>
      </c>
      <c r="D27" s="4">
        <f t="shared" si="0"/>
        <v>2</v>
      </c>
      <c r="E27" s="5">
        <f t="shared" si="1"/>
        <v>0</v>
      </c>
      <c r="F27" s="13">
        <v>2</v>
      </c>
      <c r="G27" s="4">
        <v>2</v>
      </c>
      <c r="H27" s="4">
        <v>0</v>
      </c>
      <c r="I27" s="4">
        <v>0</v>
      </c>
      <c r="J27" s="17">
        <f t="shared" si="2"/>
        <v>1</v>
      </c>
      <c r="K27" s="17">
        <f t="shared" si="3"/>
        <v>1</v>
      </c>
    </row>
    <row r="28" spans="1:11">
      <c r="A28" s="3">
        <v>26</v>
      </c>
      <c r="B28" s="14">
        <v>2</v>
      </c>
      <c r="C28" s="14">
        <v>2</v>
      </c>
      <c r="D28" s="4">
        <f t="shared" si="0"/>
        <v>2</v>
      </c>
      <c r="E28" s="5">
        <f t="shared" si="1"/>
        <v>0</v>
      </c>
      <c r="F28" s="13">
        <v>3</v>
      </c>
      <c r="G28" s="4">
        <v>2</v>
      </c>
      <c r="H28" s="4">
        <v>0</v>
      </c>
      <c r="I28" s="4">
        <v>1</v>
      </c>
      <c r="J28" s="17">
        <f t="shared" si="2"/>
        <v>0.66666666666666663</v>
      </c>
      <c r="K28" s="17">
        <f t="shared" si="3"/>
        <v>1</v>
      </c>
    </row>
    <row r="29" spans="1:11">
      <c r="A29" s="3">
        <v>27</v>
      </c>
      <c r="B29" s="14">
        <v>1</v>
      </c>
      <c r="C29" s="14">
        <v>1</v>
      </c>
      <c r="D29" s="4">
        <f t="shared" si="0"/>
        <v>1</v>
      </c>
      <c r="E29" s="5">
        <f t="shared" si="1"/>
        <v>0</v>
      </c>
      <c r="F29" s="13">
        <v>1</v>
      </c>
      <c r="G29" s="4">
        <v>1</v>
      </c>
      <c r="H29" s="4">
        <v>0</v>
      </c>
      <c r="I29" s="4">
        <v>0</v>
      </c>
      <c r="J29" s="17">
        <f t="shared" si="2"/>
        <v>1</v>
      </c>
      <c r="K29" s="17">
        <f t="shared" si="3"/>
        <v>1</v>
      </c>
    </row>
    <row r="30" spans="1:11">
      <c r="A30" s="3">
        <v>28</v>
      </c>
      <c r="B30" s="14">
        <v>1</v>
      </c>
      <c r="C30" s="14">
        <v>1</v>
      </c>
      <c r="D30" s="4">
        <f t="shared" si="0"/>
        <v>1</v>
      </c>
      <c r="E30" s="5">
        <f t="shared" si="1"/>
        <v>0</v>
      </c>
      <c r="F30" s="13">
        <v>1</v>
      </c>
      <c r="G30" s="4">
        <v>1</v>
      </c>
      <c r="H30" s="4">
        <v>0</v>
      </c>
      <c r="I30" s="4">
        <v>0</v>
      </c>
      <c r="J30" s="17">
        <f t="shared" si="2"/>
        <v>1</v>
      </c>
      <c r="K30" s="17">
        <f t="shared" si="3"/>
        <v>1</v>
      </c>
    </row>
    <row r="31" spans="1:11">
      <c r="A31" s="3">
        <v>29</v>
      </c>
      <c r="B31" s="14">
        <v>1</v>
      </c>
      <c r="C31" s="14">
        <v>1</v>
      </c>
      <c r="D31" s="4">
        <f t="shared" si="0"/>
        <v>1</v>
      </c>
      <c r="E31" s="5">
        <f t="shared" si="1"/>
        <v>0</v>
      </c>
      <c r="F31" s="13">
        <v>1</v>
      </c>
      <c r="G31" s="4">
        <v>1</v>
      </c>
      <c r="H31" s="4">
        <v>0</v>
      </c>
      <c r="I31" s="4">
        <v>0</v>
      </c>
      <c r="J31" s="17">
        <f t="shared" si="2"/>
        <v>1</v>
      </c>
      <c r="K31" s="17">
        <f t="shared" si="3"/>
        <v>1</v>
      </c>
    </row>
    <row r="32" spans="1:11">
      <c r="A32" s="3">
        <v>30</v>
      </c>
      <c r="B32" s="14">
        <v>2</v>
      </c>
      <c r="C32" s="14">
        <v>2</v>
      </c>
      <c r="D32" s="4">
        <f t="shared" si="0"/>
        <v>2</v>
      </c>
      <c r="E32" s="5">
        <f t="shared" si="1"/>
        <v>0</v>
      </c>
      <c r="F32" s="13">
        <v>2</v>
      </c>
      <c r="G32" s="4">
        <v>2</v>
      </c>
      <c r="H32" s="4">
        <v>0</v>
      </c>
      <c r="I32" s="4">
        <v>0</v>
      </c>
      <c r="J32" s="17">
        <f t="shared" si="2"/>
        <v>1</v>
      </c>
      <c r="K32" s="17">
        <f t="shared" si="3"/>
        <v>1</v>
      </c>
    </row>
    <row r="33" spans="1:11">
      <c r="D33" s="29"/>
      <c r="E33" s="29"/>
      <c r="F33" s="29"/>
      <c r="J33" s="31"/>
      <c r="K33" s="31"/>
    </row>
    <row r="34" spans="1:11">
      <c r="J34" s="18"/>
      <c r="K34" s="18"/>
    </row>
    <row r="35" spans="1:11">
      <c r="J35" s="18"/>
      <c r="K35" s="18"/>
    </row>
    <row r="36" spans="1:11">
      <c r="A36" s="1"/>
      <c r="B36" s="1"/>
      <c r="F36" s="1"/>
    </row>
    <row r="37" spans="1:11">
      <c r="A37" s="1"/>
      <c r="B37" s="25"/>
      <c r="F37" s="25"/>
    </row>
  </sheetData>
  <pageMargins left="0.7" right="0.7" top="0.75" bottom="0.75" header="0.3" footer="0.3"/>
  <pageSetup paperSize="9" orientation="portrait" verticalDpi="0" r:id="rId1"/>
  <ignoredErrors>
    <ignoredError sqref="D3:E15 D16:E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RowHeight="15"/>
  <cols>
    <col min="1" max="6" width="11.7109375" style="10" customWidth="1"/>
    <col min="7" max="7" width="13.28515625" style="10" bestFit="1" customWidth="1"/>
    <col min="8" max="8" width="14.42578125" style="10" bestFit="1" customWidth="1"/>
    <col min="9" max="9" width="13.85546875" style="10" bestFit="1" customWidth="1"/>
    <col min="10" max="10" width="15.140625" style="10" bestFit="1" customWidth="1"/>
    <col min="11" max="11" width="15" style="10" bestFit="1" customWidth="1"/>
    <col min="12" max="16384" width="9.140625" style="10"/>
  </cols>
  <sheetData>
    <row r="1" spans="1:11">
      <c r="A1" s="21" t="s">
        <v>12</v>
      </c>
      <c r="B1" s="22"/>
      <c r="C1" s="22"/>
      <c r="D1" s="22"/>
      <c r="E1" s="22"/>
      <c r="F1" s="22"/>
      <c r="G1" s="24"/>
      <c r="H1" s="24"/>
      <c r="I1" s="24"/>
    </row>
    <row r="2" spans="1:11">
      <c r="A2" s="8" t="s">
        <v>3</v>
      </c>
      <c r="B2" s="8" t="s">
        <v>7</v>
      </c>
      <c r="C2" s="8" t="s">
        <v>8</v>
      </c>
      <c r="D2" s="8" t="s">
        <v>2</v>
      </c>
      <c r="E2" s="8" t="s">
        <v>1</v>
      </c>
      <c r="F2" s="8" t="s">
        <v>0</v>
      </c>
      <c r="G2" s="19" t="s">
        <v>18</v>
      </c>
      <c r="H2" s="19" t="s">
        <v>19</v>
      </c>
      <c r="I2" s="19" t="s">
        <v>20</v>
      </c>
      <c r="J2" s="23" t="s">
        <v>21</v>
      </c>
      <c r="K2" s="23" t="s">
        <v>22</v>
      </c>
    </row>
    <row r="3" spans="1:11">
      <c r="A3" s="3">
        <v>1</v>
      </c>
      <c r="B3" s="13">
        <v>3</v>
      </c>
      <c r="C3" s="13">
        <v>3</v>
      </c>
      <c r="D3" s="4">
        <f>AVERAGE(B3:C3)</f>
        <v>3</v>
      </c>
      <c r="E3" s="5">
        <f>STDEV(B3:C3)</f>
        <v>0</v>
      </c>
      <c r="F3" s="13">
        <v>5</v>
      </c>
      <c r="G3" s="4">
        <v>3</v>
      </c>
      <c r="H3" s="4">
        <v>0</v>
      </c>
      <c r="I3" s="4">
        <v>2</v>
      </c>
      <c r="J3" s="17">
        <f>G3/(G3+I3)</f>
        <v>0.6</v>
      </c>
      <c r="K3" s="17">
        <f>G3/(G3+H3)</f>
        <v>1</v>
      </c>
    </row>
    <row r="4" spans="1:11">
      <c r="A4" s="3">
        <v>2</v>
      </c>
      <c r="B4" s="13">
        <v>5</v>
      </c>
      <c r="C4" s="13">
        <v>5</v>
      </c>
      <c r="D4" s="4">
        <f t="shared" ref="D4:D32" si="0">AVERAGE(B4:C4)</f>
        <v>5</v>
      </c>
      <c r="E4" s="5">
        <f t="shared" ref="E4:E32" si="1">STDEV(B4:C4)</f>
        <v>0</v>
      </c>
      <c r="F4" s="13">
        <v>3</v>
      </c>
      <c r="G4" s="4">
        <v>3</v>
      </c>
      <c r="H4" s="4">
        <v>2</v>
      </c>
      <c r="I4" s="4">
        <v>0</v>
      </c>
      <c r="J4" s="17">
        <f t="shared" ref="J4:J32" si="2">G4/(G4+I4)</f>
        <v>1</v>
      </c>
      <c r="K4" s="17">
        <f t="shared" ref="K4:K32" si="3">G4/(G4+H4)</f>
        <v>0.6</v>
      </c>
    </row>
    <row r="5" spans="1:11">
      <c r="A5" s="3">
        <v>3</v>
      </c>
      <c r="B5" s="13">
        <v>6</v>
      </c>
      <c r="C5" s="13">
        <v>6</v>
      </c>
      <c r="D5" s="4">
        <f t="shared" si="0"/>
        <v>6</v>
      </c>
      <c r="E5" s="5">
        <f t="shared" si="1"/>
        <v>0</v>
      </c>
      <c r="F5" s="13">
        <v>6</v>
      </c>
      <c r="G5" s="4">
        <v>6</v>
      </c>
      <c r="H5" s="4">
        <v>0</v>
      </c>
      <c r="I5" s="4">
        <v>0</v>
      </c>
      <c r="J5" s="17">
        <f t="shared" si="2"/>
        <v>1</v>
      </c>
      <c r="K5" s="17">
        <f t="shared" si="3"/>
        <v>1</v>
      </c>
    </row>
    <row r="6" spans="1:11">
      <c r="A6" s="3">
        <v>4</v>
      </c>
      <c r="B6" s="13">
        <v>2</v>
      </c>
      <c r="C6" s="13">
        <v>2</v>
      </c>
      <c r="D6" s="4">
        <f t="shared" si="0"/>
        <v>2</v>
      </c>
      <c r="E6" s="5">
        <f t="shared" si="1"/>
        <v>0</v>
      </c>
      <c r="F6" s="13">
        <v>2</v>
      </c>
      <c r="G6" s="4">
        <v>2</v>
      </c>
      <c r="H6" s="4">
        <v>0</v>
      </c>
      <c r="I6" s="4">
        <v>0</v>
      </c>
      <c r="J6" s="17">
        <f t="shared" si="2"/>
        <v>1</v>
      </c>
      <c r="K6" s="17">
        <f t="shared" si="3"/>
        <v>1</v>
      </c>
    </row>
    <row r="7" spans="1:11">
      <c r="A7" s="3">
        <v>5</v>
      </c>
      <c r="B7" s="13">
        <v>4</v>
      </c>
      <c r="C7" s="13">
        <v>4</v>
      </c>
      <c r="D7" s="4">
        <f t="shared" si="0"/>
        <v>4</v>
      </c>
      <c r="E7" s="5">
        <f t="shared" si="1"/>
        <v>0</v>
      </c>
      <c r="F7" s="13">
        <v>4</v>
      </c>
      <c r="G7" s="4">
        <v>4</v>
      </c>
      <c r="H7" s="4">
        <v>0</v>
      </c>
      <c r="I7" s="4">
        <v>0</v>
      </c>
      <c r="J7" s="17">
        <f t="shared" si="2"/>
        <v>1</v>
      </c>
      <c r="K7" s="17">
        <f t="shared" si="3"/>
        <v>1</v>
      </c>
    </row>
    <row r="8" spans="1:11">
      <c r="A8" s="3">
        <v>6</v>
      </c>
      <c r="B8" s="13">
        <v>3</v>
      </c>
      <c r="C8" s="13">
        <v>3</v>
      </c>
      <c r="D8" s="4">
        <f t="shared" si="0"/>
        <v>3</v>
      </c>
      <c r="E8" s="5">
        <f t="shared" si="1"/>
        <v>0</v>
      </c>
      <c r="F8" s="13">
        <v>5</v>
      </c>
      <c r="G8" s="4">
        <v>3</v>
      </c>
      <c r="H8" s="4">
        <v>0</v>
      </c>
      <c r="I8" s="4">
        <v>2</v>
      </c>
      <c r="J8" s="17">
        <f t="shared" si="2"/>
        <v>0.6</v>
      </c>
      <c r="K8" s="17">
        <f t="shared" si="3"/>
        <v>1</v>
      </c>
    </row>
    <row r="9" spans="1:11">
      <c r="A9" s="3">
        <v>7</v>
      </c>
      <c r="B9" s="14">
        <v>5</v>
      </c>
      <c r="C9" s="14">
        <v>5</v>
      </c>
      <c r="D9" s="4">
        <f t="shared" si="0"/>
        <v>5</v>
      </c>
      <c r="E9" s="5">
        <f t="shared" si="1"/>
        <v>0</v>
      </c>
      <c r="F9" s="13">
        <v>5</v>
      </c>
      <c r="G9" s="4">
        <v>5</v>
      </c>
      <c r="H9" s="4">
        <v>0</v>
      </c>
      <c r="I9" s="4">
        <v>0</v>
      </c>
      <c r="J9" s="17">
        <f t="shared" si="2"/>
        <v>1</v>
      </c>
      <c r="K9" s="17">
        <f t="shared" si="3"/>
        <v>1</v>
      </c>
    </row>
    <row r="10" spans="1:11">
      <c r="A10" s="3">
        <v>8</v>
      </c>
      <c r="B10" s="14">
        <v>4</v>
      </c>
      <c r="C10" s="14">
        <v>4</v>
      </c>
      <c r="D10" s="4">
        <f t="shared" si="0"/>
        <v>4</v>
      </c>
      <c r="E10" s="5">
        <f t="shared" si="1"/>
        <v>0</v>
      </c>
      <c r="F10" s="13">
        <v>4</v>
      </c>
      <c r="G10" s="4">
        <v>4</v>
      </c>
      <c r="H10" s="4">
        <v>0</v>
      </c>
      <c r="I10" s="4">
        <v>0</v>
      </c>
      <c r="J10" s="17">
        <f t="shared" si="2"/>
        <v>1</v>
      </c>
      <c r="K10" s="17">
        <f t="shared" si="3"/>
        <v>1</v>
      </c>
    </row>
    <row r="11" spans="1:11">
      <c r="A11" s="3">
        <v>9</v>
      </c>
      <c r="B11" s="15">
        <v>7</v>
      </c>
      <c r="C11" s="14">
        <v>7</v>
      </c>
      <c r="D11" s="4">
        <f t="shared" si="0"/>
        <v>7</v>
      </c>
      <c r="E11" s="5">
        <f t="shared" si="1"/>
        <v>0</v>
      </c>
      <c r="F11" s="13">
        <v>7</v>
      </c>
      <c r="G11" s="4">
        <v>7</v>
      </c>
      <c r="H11" s="4">
        <v>0</v>
      </c>
      <c r="I11" s="4">
        <v>0</v>
      </c>
      <c r="J11" s="17">
        <f t="shared" si="2"/>
        <v>1</v>
      </c>
      <c r="K11" s="17">
        <f t="shared" si="3"/>
        <v>1</v>
      </c>
    </row>
    <row r="12" spans="1:11">
      <c r="A12" s="3">
        <v>10</v>
      </c>
      <c r="B12" s="14">
        <v>7</v>
      </c>
      <c r="C12" s="14">
        <v>7</v>
      </c>
      <c r="D12" s="4">
        <f t="shared" si="0"/>
        <v>7</v>
      </c>
      <c r="E12" s="5">
        <f t="shared" si="1"/>
        <v>0</v>
      </c>
      <c r="F12" s="13">
        <v>7</v>
      </c>
      <c r="G12" s="4">
        <v>7</v>
      </c>
      <c r="H12" s="4">
        <v>0</v>
      </c>
      <c r="I12" s="4">
        <v>0</v>
      </c>
      <c r="J12" s="17">
        <f t="shared" si="2"/>
        <v>1</v>
      </c>
      <c r="K12" s="17">
        <f t="shared" si="3"/>
        <v>1</v>
      </c>
    </row>
    <row r="13" spans="1:11">
      <c r="A13" s="3">
        <v>11</v>
      </c>
      <c r="B13" s="14">
        <v>2</v>
      </c>
      <c r="C13" s="14">
        <v>2</v>
      </c>
      <c r="D13" s="4">
        <f t="shared" si="0"/>
        <v>2</v>
      </c>
      <c r="E13" s="5">
        <f t="shared" si="1"/>
        <v>0</v>
      </c>
      <c r="F13" s="13">
        <v>2</v>
      </c>
      <c r="G13" s="4">
        <v>2</v>
      </c>
      <c r="H13" s="4">
        <v>0</v>
      </c>
      <c r="I13" s="4">
        <v>0</v>
      </c>
      <c r="J13" s="17">
        <f t="shared" si="2"/>
        <v>1</v>
      </c>
      <c r="K13" s="17">
        <f t="shared" si="3"/>
        <v>1</v>
      </c>
    </row>
    <row r="14" spans="1:11">
      <c r="A14" s="3">
        <v>12</v>
      </c>
      <c r="B14" s="14">
        <v>3</v>
      </c>
      <c r="C14" s="14">
        <v>3</v>
      </c>
      <c r="D14" s="4">
        <f t="shared" si="0"/>
        <v>3</v>
      </c>
      <c r="E14" s="5">
        <f t="shared" si="1"/>
        <v>0</v>
      </c>
      <c r="F14" s="13">
        <v>3</v>
      </c>
      <c r="G14" s="4">
        <v>3</v>
      </c>
      <c r="H14" s="4">
        <v>0</v>
      </c>
      <c r="I14" s="4">
        <v>0</v>
      </c>
      <c r="J14" s="17">
        <f t="shared" si="2"/>
        <v>1</v>
      </c>
      <c r="K14" s="17">
        <f t="shared" si="3"/>
        <v>1</v>
      </c>
    </row>
    <row r="15" spans="1:11">
      <c r="A15" s="3">
        <v>13</v>
      </c>
      <c r="B15" s="14">
        <v>2</v>
      </c>
      <c r="C15" s="15">
        <v>2</v>
      </c>
      <c r="D15" s="4">
        <f t="shared" si="0"/>
        <v>2</v>
      </c>
      <c r="E15" s="5">
        <f t="shared" si="1"/>
        <v>0</v>
      </c>
      <c r="F15" s="13">
        <v>2</v>
      </c>
      <c r="G15" s="4">
        <v>2</v>
      </c>
      <c r="H15" s="4">
        <v>0</v>
      </c>
      <c r="I15" s="4">
        <v>0</v>
      </c>
      <c r="J15" s="17">
        <f t="shared" si="2"/>
        <v>1</v>
      </c>
      <c r="K15" s="17">
        <f t="shared" si="3"/>
        <v>1</v>
      </c>
    </row>
    <row r="16" spans="1:11">
      <c r="A16" s="3">
        <v>14</v>
      </c>
      <c r="B16" s="15">
        <v>6</v>
      </c>
      <c r="C16" s="15">
        <v>6</v>
      </c>
      <c r="D16" s="4">
        <f t="shared" si="0"/>
        <v>6</v>
      </c>
      <c r="E16" s="5">
        <f t="shared" si="1"/>
        <v>0</v>
      </c>
      <c r="F16" s="13">
        <v>6</v>
      </c>
      <c r="G16" s="4">
        <v>6</v>
      </c>
      <c r="H16" s="4">
        <v>0</v>
      </c>
      <c r="I16" s="4">
        <v>0</v>
      </c>
      <c r="J16" s="17">
        <f t="shared" si="2"/>
        <v>1</v>
      </c>
      <c r="K16" s="17">
        <f t="shared" si="3"/>
        <v>1</v>
      </c>
    </row>
    <row r="17" spans="1:11">
      <c r="A17" s="3">
        <v>15</v>
      </c>
      <c r="B17" s="14">
        <v>8</v>
      </c>
      <c r="C17" s="15">
        <v>8</v>
      </c>
      <c r="D17" s="4">
        <f t="shared" si="0"/>
        <v>8</v>
      </c>
      <c r="E17" s="5">
        <f t="shared" si="1"/>
        <v>0</v>
      </c>
      <c r="F17" s="13">
        <v>8</v>
      </c>
      <c r="G17" s="4">
        <v>8</v>
      </c>
      <c r="H17" s="4">
        <v>0</v>
      </c>
      <c r="I17" s="4">
        <v>0</v>
      </c>
      <c r="J17" s="17">
        <f t="shared" si="2"/>
        <v>1</v>
      </c>
      <c r="K17" s="17">
        <f t="shared" si="3"/>
        <v>1</v>
      </c>
    </row>
    <row r="18" spans="1:11">
      <c r="A18" s="3">
        <v>16</v>
      </c>
      <c r="B18" s="14">
        <v>7</v>
      </c>
      <c r="C18" s="15">
        <v>7</v>
      </c>
      <c r="D18" s="4">
        <f t="shared" si="0"/>
        <v>7</v>
      </c>
      <c r="E18" s="5">
        <f t="shared" si="1"/>
        <v>0</v>
      </c>
      <c r="F18" s="13">
        <v>6</v>
      </c>
      <c r="G18" s="4">
        <v>6</v>
      </c>
      <c r="H18" s="4">
        <v>1</v>
      </c>
      <c r="I18" s="4">
        <v>0</v>
      </c>
      <c r="J18" s="17">
        <f t="shared" si="2"/>
        <v>1</v>
      </c>
      <c r="K18" s="17">
        <f t="shared" si="3"/>
        <v>0.8571428571428571</v>
      </c>
    </row>
    <row r="19" spans="1:11">
      <c r="A19" s="3">
        <v>17</v>
      </c>
      <c r="B19" s="14">
        <v>8</v>
      </c>
      <c r="C19" s="14">
        <v>8</v>
      </c>
      <c r="D19" s="4">
        <f t="shared" si="0"/>
        <v>8</v>
      </c>
      <c r="E19" s="5">
        <f t="shared" si="1"/>
        <v>0</v>
      </c>
      <c r="F19" s="13">
        <v>8</v>
      </c>
      <c r="G19" s="4">
        <v>8</v>
      </c>
      <c r="H19" s="4">
        <v>0</v>
      </c>
      <c r="I19" s="4">
        <v>0</v>
      </c>
      <c r="J19" s="17">
        <f t="shared" si="2"/>
        <v>1</v>
      </c>
      <c r="K19" s="17">
        <f t="shared" si="3"/>
        <v>1</v>
      </c>
    </row>
    <row r="20" spans="1:11">
      <c r="A20" s="3">
        <v>18</v>
      </c>
      <c r="B20" s="14">
        <v>8</v>
      </c>
      <c r="C20" s="14">
        <v>8</v>
      </c>
      <c r="D20" s="4">
        <f t="shared" si="0"/>
        <v>8</v>
      </c>
      <c r="E20" s="5">
        <f t="shared" si="1"/>
        <v>0</v>
      </c>
      <c r="F20" s="13">
        <v>7</v>
      </c>
      <c r="G20" s="4">
        <v>7</v>
      </c>
      <c r="H20" s="4">
        <v>1</v>
      </c>
      <c r="I20" s="4">
        <v>0</v>
      </c>
      <c r="J20" s="17">
        <f t="shared" si="2"/>
        <v>1</v>
      </c>
      <c r="K20" s="17">
        <f t="shared" si="3"/>
        <v>0.875</v>
      </c>
    </row>
    <row r="21" spans="1:11">
      <c r="A21" s="3">
        <v>19</v>
      </c>
      <c r="B21" s="14">
        <v>5</v>
      </c>
      <c r="C21" s="14">
        <v>5</v>
      </c>
      <c r="D21" s="4">
        <f t="shared" si="0"/>
        <v>5</v>
      </c>
      <c r="E21" s="5">
        <f t="shared" si="1"/>
        <v>0</v>
      </c>
      <c r="F21" s="13">
        <v>7</v>
      </c>
      <c r="G21" s="4">
        <v>5</v>
      </c>
      <c r="H21" s="4">
        <v>0</v>
      </c>
      <c r="I21" s="4">
        <v>2</v>
      </c>
      <c r="J21" s="17">
        <f t="shared" si="2"/>
        <v>0.7142857142857143</v>
      </c>
      <c r="K21" s="17">
        <f t="shared" si="3"/>
        <v>1</v>
      </c>
    </row>
    <row r="22" spans="1:11">
      <c r="A22" s="3">
        <v>20</v>
      </c>
      <c r="B22" s="14">
        <v>7</v>
      </c>
      <c r="C22" s="15">
        <v>7</v>
      </c>
      <c r="D22" s="4">
        <f t="shared" si="0"/>
        <v>7</v>
      </c>
      <c r="E22" s="5">
        <f t="shared" si="1"/>
        <v>0</v>
      </c>
      <c r="F22" s="13">
        <v>6</v>
      </c>
      <c r="G22" s="4">
        <v>6</v>
      </c>
      <c r="H22" s="4">
        <v>1</v>
      </c>
      <c r="I22" s="4">
        <v>0</v>
      </c>
      <c r="J22" s="17">
        <f t="shared" si="2"/>
        <v>1</v>
      </c>
      <c r="K22" s="17">
        <f t="shared" si="3"/>
        <v>0.8571428571428571</v>
      </c>
    </row>
    <row r="23" spans="1:11">
      <c r="A23" s="3">
        <v>21</v>
      </c>
      <c r="B23" s="14">
        <v>1</v>
      </c>
      <c r="C23" s="14">
        <v>1</v>
      </c>
      <c r="D23" s="4">
        <f t="shared" si="0"/>
        <v>1</v>
      </c>
      <c r="E23" s="5">
        <f t="shared" si="1"/>
        <v>0</v>
      </c>
      <c r="F23" s="13">
        <v>1</v>
      </c>
      <c r="G23" s="4">
        <v>1</v>
      </c>
      <c r="H23" s="4">
        <v>0</v>
      </c>
      <c r="I23" s="4">
        <v>0</v>
      </c>
      <c r="J23" s="17">
        <f t="shared" si="2"/>
        <v>1</v>
      </c>
      <c r="K23" s="17">
        <f t="shared" si="3"/>
        <v>1</v>
      </c>
    </row>
    <row r="24" spans="1:11">
      <c r="A24" s="3">
        <v>22</v>
      </c>
      <c r="B24" s="14">
        <v>4</v>
      </c>
      <c r="C24" s="14">
        <v>4</v>
      </c>
      <c r="D24" s="4">
        <f t="shared" si="0"/>
        <v>4</v>
      </c>
      <c r="E24" s="5">
        <f t="shared" si="1"/>
        <v>0</v>
      </c>
      <c r="F24" s="13">
        <v>4</v>
      </c>
      <c r="G24" s="4">
        <v>4</v>
      </c>
      <c r="H24" s="4">
        <v>0</v>
      </c>
      <c r="I24" s="4">
        <v>0</v>
      </c>
      <c r="J24" s="17">
        <f t="shared" si="2"/>
        <v>1</v>
      </c>
      <c r="K24" s="17">
        <f t="shared" si="3"/>
        <v>1</v>
      </c>
    </row>
    <row r="25" spans="1:11">
      <c r="A25" s="3">
        <v>23</v>
      </c>
      <c r="B25" s="14">
        <v>6</v>
      </c>
      <c r="C25" s="14">
        <v>6</v>
      </c>
      <c r="D25" s="4">
        <f t="shared" si="0"/>
        <v>6</v>
      </c>
      <c r="E25" s="5">
        <f t="shared" si="1"/>
        <v>0</v>
      </c>
      <c r="F25" s="13">
        <v>6</v>
      </c>
      <c r="G25" s="4">
        <v>6</v>
      </c>
      <c r="H25" s="4">
        <v>0</v>
      </c>
      <c r="I25" s="4">
        <v>0</v>
      </c>
      <c r="J25" s="17">
        <f t="shared" si="2"/>
        <v>1</v>
      </c>
      <c r="K25" s="17">
        <f t="shared" si="3"/>
        <v>1</v>
      </c>
    </row>
    <row r="26" spans="1:11">
      <c r="A26" s="3">
        <v>24</v>
      </c>
      <c r="B26" s="14">
        <v>4</v>
      </c>
      <c r="C26" s="14">
        <v>4</v>
      </c>
      <c r="D26" s="4">
        <f t="shared" si="0"/>
        <v>4</v>
      </c>
      <c r="E26" s="5">
        <f t="shared" si="1"/>
        <v>0</v>
      </c>
      <c r="F26" s="16">
        <v>4</v>
      </c>
      <c r="G26" s="4">
        <v>4</v>
      </c>
      <c r="H26" s="4">
        <v>0</v>
      </c>
      <c r="I26" s="4">
        <v>0</v>
      </c>
      <c r="J26" s="17">
        <f t="shared" si="2"/>
        <v>1</v>
      </c>
      <c r="K26" s="17">
        <f t="shared" si="3"/>
        <v>1</v>
      </c>
    </row>
    <row r="27" spans="1:11">
      <c r="A27" s="3">
        <v>25</v>
      </c>
      <c r="B27" s="14">
        <v>2</v>
      </c>
      <c r="C27" s="14">
        <v>2</v>
      </c>
      <c r="D27" s="4">
        <f t="shared" si="0"/>
        <v>2</v>
      </c>
      <c r="E27" s="5">
        <f t="shared" si="1"/>
        <v>0</v>
      </c>
      <c r="F27" s="13">
        <v>2</v>
      </c>
      <c r="G27" s="4">
        <v>2</v>
      </c>
      <c r="H27" s="4">
        <v>0</v>
      </c>
      <c r="I27" s="4">
        <v>0</v>
      </c>
      <c r="J27" s="17">
        <f t="shared" si="2"/>
        <v>1</v>
      </c>
      <c r="K27" s="17">
        <f t="shared" si="3"/>
        <v>1</v>
      </c>
    </row>
    <row r="28" spans="1:11">
      <c r="A28" s="3">
        <v>26</v>
      </c>
      <c r="B28" s="14">
        <v>2</v>
      </c>
      <c r="C28" s="14">
        <v>2</v>
      </c>
      <c r="D28" s="4">
        <f t="shared" si="0"/>
        <v>2</v>
      </c>
      <c r="E28" s="5">
        <f t="shared" si="1"/>
        <v>0</v>
      </c>
      <c r="F28" s="13">
        <v>3</v>
      </c>
      <c r="G28" s="4">
        <v>2</v>
      </c>
      <c r="H28" s="4">
        <v>0</v>
      </c>
      <c r="I28" s="4">
        <v>1</v>
      </c>
      <c r="J28" s="17">
        <f t="shared" si="2"/>
        <v>0.66666666666666663</v>
      </c>
      <c r="K28" s="17">
        <f t="shared" si="3"/>
        <v>1</v>
      </c>
    </row>
    <row r="29" spans="1:11">
      <c r="A29" s="3">
        <v>27</v>
      </c>
      <c r="B29" s="14">
        <v>3</v>
      </c>
      <c r="C29" s="14">
        <v>3</v>
      </c>
      <c r="D29" s="4">
        <f t="shared" si="0"/>
        <v>3</v>
      </c>
      <c r="E29" s="5">
        <f t="shared" si="1"/>
        <v>0</v>
      </c>
      <c r="F29" s="13">
        <v>5</v>
      </c>
      <c r="G29" s="4">
        <v>3</v>
      </c>
      <c r="H29" s="4">
        <v>0</v>
      </c>
      <c r="I29" s="4">
        <v>2</v>
      </c>
      <c r="J29" s="17">
        <f t="shared" si="2"/>
        <v>0.6</v>
      </c>
      <c r="K29" s="17">
        <f t="shared" si="3"/>
        <v>1</v>
      </c>
    </row>
    <row r="30" spans="1:11">
      <c r="A30" s="3">
        <v>28</v>
      </c>
      <c r="B30" s="14">
        <v>3</v>
      </c>
      <c r="C30" s="14">
        <v>3</v>
      </c>
      <c r="D30" s="4">
        <f t="shared" si="0"/>
        <v>3</v>
      </c>
      <c r="E30" s="5">
        <f t="shared" si="1"/>
        <v>0</v>
      </c>
      <c r="F30" s="13">
        <v>3</v>
      </c>
      <c r="G30" s="4">
        <v>3</v>
      </c>
      <c r="H30" s="4">
        <v>0</v>
      </c>
      <c r="I30" s="4">
        <v>0</v>
      </c>
      <c r="J30" s="17">
        <f t="shared" si="2"/>
        <v>1</v>
      </c>
      <c r="K30" s="17">
        <f t="shared" si="3"/>
        <v>1</v>
      </c>
    </row>
    <row r="31" spans="1:11">
      <c r="A31" s="3">
        <v>29</v>
      </c>
      <c r="B31" s="14">
        <v>5</v>
      </c>
      <c r="C31" s="14">
        <v>5</v>
      </c>
      <c r="D31" s="4">
        <f t="shared" si="0"/>
        <v>5</v>
      </c>
      <c r="E31" s="5">
        <f t="shared" si="1"/>
        <v>0</v>
      </c>
      <c r="F31" s="13">
        <v>5</v>
      </c>
      <c r="G31" s="4">
        <v>5</v>
      </c>
      <c r="H31" s="4">
        <v>0</v>
      </c>
      <c r="I31" s="4">
        <v>0</v>
      </c>
      <c r="J31" s="17">
        <f t="shared" si="2"/>
        <v>1</v>
      </c>
      <c r="K31" s="17">
        <f t="shared" si="3"/>
        <v>1</v>
      </c>
    </row>
    <row r="32" spans="1:11">
      <c r="A32" s="3">
        <v>30</v>
      </c>
      <c r="B32" s="14">
        <v>2</v>
      </c>
      <c r="C32" s="14">
        <v>2</v>
      </c>
      <c r="D32" s="4">
        <f t="shared" si="0"/>
        <v>2</v>
      </c>
      <c r="E32" s="5">
        <f t="shared" si="1"/>
        <v>0</v>
      </c>
      <c r="F32" s="13">
        <v>2</v>
      </c>
      <c r="G32" s="4">
        <v>2</v>
      </c>
      <c r="H32" s="4">
        <v>0</v>
      </c>
      <c r="I32" s="4">
        <v>0</v>
      </c>
      <c r="J32" s="17">
        <f t="shared" si="2"/>
        <v>1</v>
      </c>
      <c r="K32" s="17">
        <f t="shared" si="3"/>
        <v>1</v>
      </c>
    </row>
    <row r="33" spans="1:11">
      <c r="D33" s="29"/>
      <c r="E33" s="29"/>
      <c r="F33" s="29"/>
    </row>
    <row r="34" spans="1:11">
      <c r="J34" s="18"/>
      <c r="K34" s="18"/>
    </row>
    <row r="35" spans="1:11">
      <c r="J35" s="18"/>
      <c r="K35" s="18"/>
    </row>
    <row r="36" spans="1:11">
      <c r="A36" s="1"/>
      <c r="B36" s="1"/>
      <c r="F36" s="1"/>
    </row>
    <row r="37" spans="1:11">
      <c r="A37" s="1"/>
      <c r="B37" s="25"/>
      <c r="F37" s="25"/>
    </row>
  </sheetData>
  <pageMargins left="0.7" right="0.7" top="0.75" bottom="0.75" header="0.3" footer="0.3"/>
  <ignoredErrors>
    <ignoredError sqref="D3:E15 D16:E3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RowHeight="15"/>
  <cols>
    <col min="1" max="6" width="11.7109375" style="10" customWidth="1"/>
    <col min="7" max="7" width="13.28515625" style="10" bestFit="1" customWidth="1"/>
    <col min="8" max="8" width="14.42578125" style="10" bestFit="1" customWidth="1"/>
    <col min="9" max="9" width="13.85546875" style="10" bestFit="1" customWidth="1"/>
    <col min="10" max="10" width="15.140625" style="10" bestFit="1" customWidth="1"/>
    <col min="11" max="11" width="15" style="10" bestFit="1" customWidth="1"/>
    <col min="12" max="16384" width="9.140625" style="10"/>
  </cols>
  <sheetData>
    <row r="1" spans="1:11">
      <c r="A1" s="21" t="s">
        <v>13</v>
      </c>
      <c r="B1" s="22"/>
      <c r="C1" s="22"/>
      <c r="D1" s="22"/>
      <c r="E1" s="22"/>
      <c r="F1" s="22"/>
      <c r="G1" s="24"/>
      <c r="H1" s="24"/>
      <c r="I1" s="24"/>
    </row>
    <row r="2" spans="1:11">
      <c r="A2" s="8" t="s">
        <v>3</v>
      </c>
      <c r="B2" s="8" t="s">
        <v>7</v>
      </c>
      <c r="C2" s="8" t="s">
        <v>8</v>
      </c>
      <c r="D2" s="8" t="s">
        <v>2</v>
      </c>
      <c r="E2" s="8" t="s">
        <v>1</v>
      </c>
      <c r="F2" s="8" t="s">
        <v>0</v>
      </c>
      <c r="G2" s="19" t="s">
        <v>18</v>
      </c>
      <c r="H2" s="19" t="s">
        <v>19</v>
      </c>
      <c r="I2" s="19" t="s">
        <v>20</v>
      </c>
      <c r="J2" s="23" t="s">
        <v>21</v>
      </c>
      <c r="K2" s="23" t="s">
        <v>22</v>
      </c>
    </row>
    <row r="3" spans="1:11">
      <c r="A3" s="3">
        <v>1</v>
      </c>
      <c r="B3" s="13">
        <v>1</v>
      </c>
      <c r="C3" s="13">
        <v>1</v>
      </c>
      <c r="D3" s="4">
        <f>AVERAGE(B3:C3)</f>
        <v>1</v>
      </c>
      <c r="E3" s="5">
        <f>STDEV(B3:C3)</f>
        <v>0</v>
      </c>
      <c r="F3" s="9">
        <f>G3+I3</f>
        <v>2</v>
      </c>
      <c r="G3" s="4">
        <v>1</v>
      </c>
      <c r="H3" s="4">
        <v>0</v>
      </c>
      <c r="I3" s="4">
        <v>1</v>
      </c>
      <c r="J3" s="17">
        <f>G3/(G3+I3)</f>
        <v>0.5</v>
      </c>
      <c r="K3" s="17">
        <f>G3/(G3+H3)</f>
        <v>1</v>
      </c>
    </row>
    <row r="4" spans="1:11">
      <c r="A4" s="3">
        <v>2</v>
      </c>
      <c r="B4" s="13">
        <v>2</v>
      </c>
      <c r="C4" s="13">
        <v>2</v>
      </c>
      <c r="D4" s="4">
        <f t="shared" ref="D4:D32" si="0">AVERAGE(B4:C4)</f>
        <v>2</v>
      </c>
      <c r="E4" s="5">
        <f t="shared" ref="E4:E32" si="1">STDEV(B4:C4)</f>
        <v>0</v>
      </c>
      <c r="F4" s="9">
        <f t="shared" ref="F4:F32" si="2">G4+I4</f>
        <v>1</v>
      </c>
      <c r="G4" s="4">
        <v>1</v>
      </c>
      <c r="H4" s="4">
        <v>1</v>
      </c>
      <c r="I4" s="4">
        <v>0</v>
      </c>
      <c r="J4" s="17">
        <f t="shared" ref="J4:J31" si="3">G4/(G4+I4)</f>
        <v>1</v>
      </c>
      <c r="K4" s="17">
        <f t="shared" ref="K4:K31" si="4">G4/(G4+H4)</f>
        <v>0.5</v>
      </c>
    </row>
    <row r="5" spans="1:11">
      <c r="A5" s="3">
        <v>3</v>
      </c>
      <c r="B5" s="13">
        <v>2</v>
      </c>
      <c r="C5" s="13">
        <v>2</v>
      </c>
      <c r="D5" s="4">
        <f t="shared" si="0"/>
        <v>2</v>
      </c>
      <c r="E5" s="5">
        <f t="shared" si="1"/>
        <v>0</v>
      </c>
      <c r="F5" s="9">
        <f t="shared" si="2"/>
        <v>2</v>
      </c>
      <c r="G5" s="4">
        <v>2</v>
      </c>
      <c r="H5" s="4">
        <v>0</v>
      </c>
      <c r="I5" s="4">
        <v>0</v>
      </c>
      <c r="J5" s="17">
        <f t="shared" si="3"/>
        <v>1</v>
      </c>
      <c r="K5" s="17">
        <f t="shared" si="4"/>
        <v>1</v>
      </c>
    </row>
    <row r="6" spans="1:11">
      <c r="A6" s="3">
        <v>4</v>
      </c>
      <c r="B6" s="13">
        <v>0</v>
      </c>
      <c r="C6" s="13">
        <v>0</v>
      </c>
      <c r="D6" s="4">
        <f t="shared" si="0"/>
        <v>0</v>
      </c>
      <c r="E6" s="5">
        <f t="shared" si="1"/>
        <v>0</v>
      </c>
      <c r="F6" s="9">
        <f t="shared" si="2"/>
        <v>0</v>
      </c>
      <c r="G6" s="4">
        <v>0</v>
      </c>
      <c r="H6" s="4">
        <v>0</v>
      </c>
      <c r="I6" s="4">
        <v>0</v>
      </c>
      <c r="J6" s="17">
        <v>1</v>
      </c>
      <c r="K6" s="17">
        <v>1</v>
      </c>
    </row>
    <row r="7" spans="1:11">
      <c r="A7" s="3">
        <v>5</v>
      </c>
      <c r="B7" s="13">
        <v>1</v>
      </c>
      <c r="C7" s="13">
        <v>1</v>
      </c>
      <c r="D7" s="4">
        <f t="shared" si="0"/>
        <v>1</v>
      </c>
      <c r="E7" s="5">
        <f t="shared" si="1"/>
        <v>0</v>
      </c>
      <c r="F7" s="9">
        <f t="shared" si="2"/>
        <v>1</v>
      </c>
      <c r="G7" s="4">
        <v>1</v>
      </c>
      <c r="H7" s="4">
        <v>0</v>
      </c>
      <c r="I7" s="4">
        <v>0</v>
      </c>
      <c r="J7" s="17">
        <f t="shared" si="3"/>
        <v>1</v>
      </c>
      <c r="K7" s="17">
        <f t="shared" si="4"/>
        <v>1</v>
      </c>
    </row>
    <row r="8" spans="1:11">
      <c r="A8" s="3">
        <v>6</v>
      </c>
      <c r="B8" s="13">
        <v>1</v>
      </c>
      <c r="C8" s="13">
        <v>1</v>
      </c>
      <c r="D8" s="4">
        <f t="shared" si="0"/>
        <v>1</v>
      </c>
      <c r="E8" s="5">
        <f t="shared" si="1"/>
        <v>0</v>
      </c>
      <c r="F8" s="9">
        <f t="shared" si="2"/>
        <v>2</v>
      </c>
      <c r="G8" s="4">
        <v>1</v>
      </c>
      <c r="H8" s="4">
        <v>0</v>
      </c>
      <c r="I8" s="4">
        <v>1</v>
      </c>
      <c r="J8" s="17">
        <f t="shared" si="3"/>
        <v>0.5</v>
      </c>
      <c r="K8" s="17">
        <f t="shared" si="4"/>
        <v>1</v>
      </c>
    </row>
    <row r="9" spans="1:11">
      <c r="A9" s="3">
        <v>7</v>
      </c>
      <c r="B9" s="14">
        <v>2</v>
      </c>
      <c r="C9" s="14">
        <v>2</v>
      </c>
      <c r="D9" s="4">
        <f t="shared" si="0"/>
        <v>2</v>
      </c>
      <c r="E9" s="5">
        <f t="shared" si="1"/>
        <v>0</v>
      </c>
      <c r="F9" s="9">
        <f t="shared" si="2"/>
        <v>2</v>
      </c>
      <c r="G9" s="4">
        <v>2</v>
      </c>
      <c r="H9" s="4">
        <v>0</v>
      </c>
      <c r="I9" s="4">
        <v>0</v>
      </c>
      <c r="J9" s="17">
        <f t="shared" si="3"/>
        <v>1</v>
      </c>
      <c r="K9" s="17">
        <f t="shared" si="4"/>
        <v>1</v>
      </c>
    </row>
    <row r="10" spans="1:11">
      <c r="A10" s="3">
        <v>8</v>
      </c>
      <c r="B10" s="14">
        <v>1</v>
      </c>
      <c r="C10" s="14">
        <v>1</v>
      </c>
      <c r="D10" s="4">
        <f t="shared" si="0"/>
        <v>1</v>
      </c>
      <c r="E10" s="5">
        <f t="shared" si="1"/>
        <v>0</v>
      </c>
      <c r="F10" s="9">
        <f t="shared" si="2"/>
        <v>1</v>
      </c>
      <c r="G10" s="4">
        <v>1</v>
      </c>
      <c r="H10" s="4">
        <v>0</v>
      </c>
      <c r="I10" s="4">
        <v>0</v>
      </c>
      <c r="J10" s="17">
        <f t="shared" si="3"/>
        <v>1</v>
      </c>
      <c r="K10" s="17">
        <f t="shared" si="4"/>
        <v>1</v>
      </c>
    </row>
    <row r="11" spans="1:11">
      <c r="A11" s="3">
        <v>9</v>
      </c>
      <c r="B11" s="14">
        <v>2</v>
      </c>
      <c r="C11" s="14">
        <v>2</v>
      </c>
      <c r="D11" s="4">
        <f t="shared" si="0"/>
        <v>2</v>
      </c>
      <c r="E11" s="5">
        <f t="shared" si="1"/>
        <v>0</v>
      </c>
      <c r="F11" s="9">
        <f t="shared" si="2"/>
        <v>2</v>
      </c>
      <c r="G11" s="4">
        <v>2</v>
      </c>
      <c r="H11" s="4">
        <v>0</v>
      </c>
      <c r="I11" s="4">
        <v>0</v>
      </c>
      <c r="J11" s="17">
        <f t="shared" si="3"/>
        <v>1</v>
      </c>
      <c r="K11" s="17">
        <f t="shared" si="4"/>
        <v>1</v>
      </c>
    </row>
    <row r="12" spans="1:11">
      <c r="A12" s="3">
        <v>10</v>
      </c>
      <c r="B12" s="14">
        <v>3</v>
      </c>
      <c r="C12" s="14">
        <v>3</v>
      </c>
      <c r="D12" s="4">
        <f t="shared" si="0"/>
        <v>3</v>
      </c>
      <c r="E12" s="5">
        <f t="shared" si="1"/>
        <v>0</v>
      </c>
      <c r="F12" s="9">
        <f t="shared" si="2"/>
        <v>3</v>
      </c>
      <c r="G12" s="4">
        <v>3</v>
      </c>
      <c r="H12" s="4">
        <v>0</v>
      </c>
      <c r="I12" s="4">
        <v>0</v>
      </c>
      <c r="J12" s="17">
        <f t="shared" si="3"/>
        <v>1</v>
      </c>
      <c r="K12" s="17">
        <f t="shared" si="4"/>
        <v>1</v>
      </c>
    </row>
    <row r="13" spans="1:11">
      <c r="A13" s="3">
        <v>11</v>
      </c>
      <c r="B13" s="14">
        <v>0</v>
      </c>
      <c r="C13" s="14">
        <v>0</v>
      </c>
      <c r="D13" s="4">
        <f t="shared" si="0"/>
        <v>0</v>
      </c>
      <c r="E13" s="5">
        <f t="shared" si="1"/>
        <v>0</v>
      </c>
      <c r="F13" s="9">
        <f t="shared" si="2"/>
        <v>0</v>
      </c>
      <c r="G13" s="4">
        <v>0</v>
      </c>
      <c r="H13" s="4">
        <v>0</v>
      </c>
      <c r="I13" s="4">
        <v>0</v>
      </c>
      <c r="J13" s="17">
        <v>1</v>
      </c>
      <c r="K13" s="17">
        <v>1</v>
      </c>
    </row>
    <row r="14" spans="1:11">
      <c r="A14" s="3">
        <v>12</v>
      </c>
      <c r="B14" s="14">
        <v>1</v>
      </c>
      <c r="C14" s="14">
        <v>1</v>
      </c>
      <c r="D14" s="4">
        <f t="shared" si="0"/>
        <v>1</v>
      </c>
      <c r="E14" s="5">
        <f t="shared" si="1"/>
        <v>0</v>
      </c>
      <c r="F14" s="9">
        <f t="shared" si="2"/>
        <v>1</v>
      </c>
      <c r="G14" s="4">
        <v>1</v>
      </c>
      <c r="H14" s="4">
        <v>0</v>
      </c>
      <c r="I14" s="4">
        <v>0</v>
      </c>
      <c r="J14" s="17">
        <f t="shared" si="3"/>
        <v>1</v>
      </c>
      <c r="K14" s="17">
        <f t="shared" si="4"/>
        <v>1</v>
      </c>
    </row>
    <row r="15" spans="1:11">
      <c r="A15" s="3">
        <v>13</v>
      </c>
      <c r="B15" s="14">
        <v>0</v>
      </c>
      <c r="C15" s="14">
        <v>0</v>
      </c>
      <c r="D15" s="4">
        <f t="shared" si="0"/>
        <v>0</v>
      </c>
      <c r="E15" s="5">
        <f t="shared" si="1"/>
        <v>0</v>
      </c>
      <c r="F15" s="9">
        <f t="shared" si="2"/>
        <v>0</v>
      </c>
      <c r="G15" s="4">
        <v>0</v>
      </c>
      <c r="H15" s="4">
        <v>0</v>
      </c>
      <c r="I15" s="4">
        <v>0</v>
      </c>
      <c r="J15" s="17">
        <v>1</v>
      </c>
      <c r="K15" s="17">
        <v>1</v>
      </c>
    </row>
    <row r="16" spans="1:11">
      <c r="A16" s="3">
        <v>14</v>
      </c>
      <c r="B16" s="15">
        <v>2</v>
      </c>
      <c r="C16" s="15">
        <v>2</v>
      </c>
      <c r="D16" s="4">
        <f t="shared" si="0"/>
        <v>2</v>
      </c>
      <c r="E16" s="5">
        <f t="shared" si="1"/>
        <v>0</v>
      </c>
      <c r="F16" s="9">
        <f t="shared" si="2"/>
        <v>2</v>
      </c>
      <c r="G16" s="4">
        <v>2</v>
      </c>
      <c r="H16" s="4">
        <v>0</v>
      </c>
      <c r="I16" s="4">
        <v>0</v>
      </c>
      <c r="J16" s="17">
        <v>1</v>
      </c>
      <c r="K16" s="17">
        <v>1</v>
      </c>
    </row>
    <row r="17" spans="1:11">
      <c r="A17" s="3">
        <v>15</v>
      </c>
      <c r="B17" s="14">
        <v>3</v>
      </c>
      <c r="C17" s="15">
        <v>3</v>
      </c>
      <c r="D17" s="4">
        <f t="shared" si="0"/>
        <v>3</v>
      </c>
      <c r="E17" s="5">
        <f t="shared" si="1"/>
        <v>0</v>
      </c>
      <c r="F17" s="9">
        <f t="shared" si="2"/>
        <v>3</v>
      </c>
      <c r="G17" s="4">
        <v>3</v>
      </c>
      <c r="H17" s="4">
        <v>0</v>
      </c>
      <c r="I17" s="4">
        <v>0</v>
      </c>
      <c r="J17" s="17">
        <f t="shared" si="3"/>
        <v>1</v>
      </c>
      <c r="K17" s="17">
        <f t="shared" si="4"/>
        <v>1</v>
      </c>
    </row>
    <row r="18" spans="1:11">
      <c r="A18" s="3">
        <v>16</v>
      </c>
      <c r="B18" s="14">
        <v>2</v>
      </c>
      <c r="C18" s="15">
        <v>2</v>
      </c>
      <c r="D18" s="4">
        <f t="shared" si="0"/>
        <v>2</v>
      </c>
      <c r="E18" s="5">
        <f t="shared" si="1"/>
        <v>0</v>
      </c>
      <c r="F18" s="9">
        <f t="shared" si="2"/>
        <v>2</v>
      </c>
      <c r="G18" s="4">
        <v>2</v>
      </c>
      <c r="H18" s="4">
        <v>0</v>
      </c>
      <c r="I18" s="4">
        <v>0</v>
      </c>
      <c r="J18" s="17">
        <f t="shared" si="3"/>
        <v>1</v>
      </c>
      <c r="K18" s="17">
        <f t="shared" si="4"/>
        <v>1</v>
      </c>
    </row>
    <row r="19" spans="1:11">
      <c r="A19" s="3">
        <v>17</v>
      </c>
      <c r="B19" s="14">
        <v>3</v>
      </c>
      <c r="C19" s="14">
        <v>3</v>
      </c>
      <c r="D19" s="4">
        <f t="shared" si="0"/>
        <v>3</v>
      </c>
      <c r="E19" s="5">
        <f t="shared" si="1"/>
        <v>0</v>
      </c>
      <c r="F19" s="9">
        <f t="shared" si="2"/>
        <v>3</v>
      </c>
      <c r="G19" s="4">
        <v>3</v>
      </c>
      <c r="H19" s="4">
        <v>0</v>
      </c>
      <c r="I19" s="4">
        <v>0</v>
      </c>
      <c r="J19" s="17">
        <f t="shared" si="3"/>
        <v>1</v>
      </c>
      <c r="K19" s="17">
        <f t="shared" si="4"/>
        <v>1</v>
      </c>
    </row>
    <row r="20" spans="1:11">
      <c r="A20" s="3">
        <v>18</v>
      </c>
      <c r="B20" s="14">
        <v>2</v>
      </c>
      <c r="C20" s="14">
        <v>2</v>
      </c>
      <c r="D20" s="4">
        <f t="shared" si="0"/>
        <v>2</v>
      </c>
      <c r="E20" s="5">
        <f t="shared" si="1"/>
        <v>0</v>
      </c>
      <c r="F20" s="9">
        <f t="shared" si="2"/>
        <v>2</v>
      </c>
      <c r="G20" s="4">
        <v>2</v>
      </c>
      <c r="H20" s="4">
        <v>0</v>
      </c>
      <c r="I20" s="4">
        <v>0</v>
      </c>
      <c r="J20" s="17">
        <f t="shared" si="3"/>
        <v>1</v>
      </c>
      <c r="K20" s="17">
        <f t="shared" si="4"/>
        <v>1</v>
      </c>
    </row>
    <row r="21" spans="1:11">
      <c r="A21" s="3">
        <v>19</v>
      </c>
      <c r="B21" s="14">
        <v>2</v>
      </c>
      <c r="C21" s="14">
        <v>2</v>
      </c>
      <c r="D21" s="4">
        <f t="shared" si="0"/>
        <v>2</v>
      </c>
      <c r="E21" s="5">
        <f t="shared" si="1"/>
        <v>0</v>
      </c>
      <c r="F21" s="9">
        <f t="shared" si="2"/>
        <v>3</v>
      </c>
      <c r="G21" s="4">
        <v>2</v>
      </c>
      <c r="H21" s="4">
        <v>0</v>
      </c>
      <c r="I21" s="4">
        <v>1</v>
      </c>
      <c r="J21" s="17">
        <f t="shared" si="3"/>
        <v>0.66666666666666663</v>
      </c>
      <c r="K21" s="17">
        <f t="shared" si="4"/>
        <v>1</v>
      </c>
    </row>
    <row r="22" spans="1:11">
      <c r="A22" s="3">
        <v>20</v>
      </c>
      <c r="B22" s="14">
        <v>2</v>
      </c>
      <c r="C22" s="15">
        <v>2</v>
      </c>
      <c r="D22" s="4">
        <f t="shared" si="0"/>
        <v>2</v>
      </c>
      <c r="E22" s="5">
        <f t="shared" si="1"/>
        <v>0</v>
      </c>
      <c r="F22" s="9">
        <f t="shared" si="2"/>
        <v>2</v>
      </c>
      <c r="G22" s="4">
        <v>2</v>
      </c>
      <c r="H22" s="4">
        <v>0</v>
      </c>
      <c r="I22" s="4">
        <v>0</v>
      </c>
      <c r="J22" s="17">
        <f t="shared" si="3"/>
        <v>1</v>
      </c>
      <c r="K22" s="17">
        <f t="shared" si="4"/>
        <v>1</v>
      </c>
    </row>
    <row r="23" spans="1:11">
      <c r="A23" s="3">
        <v>21</v>
      </c>
      <c r="B23" s="14">
        <v>0</v>
      </c>
      <c r="C23" s="14">
        <v>0</v>
      </c>
      <c r="D23" s="4">
        <f t="shared" si="0"/>
        <v>0</v>
      </c>
      <c r="E23" s="5">
        <f t="shared" si="1"/>
        <v>0</v>
      </c>
      <c r="F23" s="9">
        <f t="shared" si="2"/>
        <v>0</v>
      </c>
      <c r="G23" s="4">
        <v>0</v>
      </c>
      <c r="H23" s="4">
        <v>0</v>
      </c>
      <c r="I23" s="4">
        <v>0</v>
      </c>
      <c r="J23" s="17">
        <v>1</v>
      </c>
      <c r="K23" s="17">
        <v>1</v>
      </c>
    </row>
    <row r="24" spans="1:11">
      <c r="A24" s="3">
        <v>22</v>
      </c>
      <c r="B24" s="14">
        <v>1</v>
      </c>
      <c r="C24" s="14">
        <v>1</v>
      </c>
      <c r="D24" s="4">
        <f t="shared" si="0"/>
        <v>1</v>
      </c>
      <c r="E24" s="5">
        <f t="shared" si="1"/>
        <v>0</v>
      </c>
      <c r="F24" s="9">
        <f t="shared" si="2"/>
        <v>1</v>
      </c>
      <c r="G24" s="4">
        <v>1</v>
      </c>
      <c r="H24" s="4">
        <v>0</v>
      </c>
      <c r="I24" s="4">
        <v>0</v>
      </c>
      <c r="J24" s="17">
        <f t="shared" si="3"/>
        <v>1</v>
      </c>
      <c r="K24" s="17">
        <f t="shared" si="4"/>
        <v>1</v>
      </c>
    </row>
    <row r="25" spans="1:11">
      <c r="A25" s="3">
        <v>23</v>
      </c>
      <c r="B25" s="14">
        <v>2</v>
      </c>
      <c r="C25" s="14">
        <v>2</v>
      </c>
      <c r="D25" s="4">
        <f t="shared" si="0"/>
        <v>2</v>
      </c>
      <c r="E25" s="5">
        <f t="shared" si="1"/>
        <v>0</v>
      </c>
      <c r="F25" s="9">
        <f t="shared" si="2"/>
        <v>2</v>
      </c>
      <c r="G25" s="4">
        <v>2</v>
      </c>
      <c r="H25" s="4">
        <v>0</v>
      </c>
      <c r="I25" s="4">
        <v>0</v>
      </c>
      <c r="J25" s="17">
        <f t="shared" si="3"/>
        <v>1</v>
      </c>
      <c r="K25" s="17">
        <f t="shared" si="4"/>
        <v>1</v>
      </c>
    </row>
    <row r="26" spans="1:11">
      <c r="A26" s="3">
        <v>24</v>
      </c>
      <c r="B26" s="14">
        <v>1</v>
      </c>
      <c r="C26" s="14">
        <v>1</v>
      </c>
      <c r="D26" s="4">
        <f t="shared" si="0"/>
        <v>1</v>
      </c>
      <c r="E26" s="5">
        <f t="shared" si="1"/>
        <v>0</v>
      </c>
      <c r="F26" s="9">
        <f t="shared" si="2"/>
        <v>4</v>
      </c>
      <c r="G26" s="4">
        <v>1</v>
      </c>
      <c r="H26" s="4">
        <v>0</v>
      </c>
      <c r="I26" s="4">
        <v>3</v>
      </c>
      <c r="J26" s="17">
        <f t="shared" si="3"/>
        <v>0.25</v>
      </c>
      <c r="K26" s="17">
        <f t="shared" si="4"/>
        <v>1</v>
      </c>
    </row>
    <row r="27" spans="1:11">
      <c r="A27" s="3">
        <v>25</v>
      </c>
      <c r="B27" s="14">
        <v>0</v>
      </c>
      <c r="C27" s="14">
        <v>0</v>
      </c>
      <c r="D27" s="4">
        <f t="shared" si="0"/>
        <v>0</v>
      </c>
      <c r="E27" s="5">
        <f t="shared" si="1"/>
        <v>0</v>
      </c>
      <c r="F27" s="9">
        <f t="shared" si="2"/>
        <v>0</v>
      </c>
      <c r="G27" s="4">
        <v>0</v>
      </c>
      <c r="H27" s="4">
        <v>0</v>
      </c>
      <c r="I27" s="4">
        <v>0</v>
      </c>
      <c r="J27" s="17">
        <v>1</v>
      </c>
      <c r="K27" s="17">
        <v>1</v>
      </c>
    </row>
    <row r="28" spans="1:11">
      <c r="A28" s="3">
        <v>26</v>
      </c>
      <c r="B28" s="14">
        <v>0</v>
      </c>
      <c r="C28" s="14">
        <v>0</v>
      </c>
      <c r="D28" s="4">
        <f t="shared" si="0"/>
        <v>0</v>
      </c>
      <c r="E28" s="5">
        <f t="shared" si="1"/>
        <v>0</v>
      </c>
      <c r="F28" s="9">
        <f t="shared" si="2"/>
        <v>0</v>
      </c>
      <c r="G28" s="4">
        <v>0</v>
      </c>
      <c r="H28" s="4">
        <v>0</v>
      </c>
      <c r="I28" s="4">
        <v>0</v>
      </c>
      <c r="J28" s="17">
        <v>1</v>
      </c>
      <c r="K28" s="17">
        <v>1</v>
      </c>
    </row>
    <row r="29" spans="1:11">
      <c r="A29" s="3">
        <v>27</v>
      </c>
      <c r="B29" s="14">
        <v>1</v>
      </c>
      <c r="C29" s="14">
        <v>1</v>
      </c>
      <c r="D29" s="4">
        <f t="shared" si="0"/>
        <v>1</v>
      </c>
      <c r="E29" s="5">
        <f t="shared" si="1"/>
        <v>0</v>
      </c>
      <c r="F29" s="9">
        <f t="shared" si="2"/>
        <v>2</v>
      </c>
      <c r="G29" s="4">
        <v>1</v>
      </c>
      <c r="H29" s="4">
        <v>0</v>
      </c>
      <c r="I29" s="4">
        <v>1</v>
      </c>
      <c r="J29" s="17">
        <f t="shared" si="3"/>
        <v>0.5</v>
      </c>
      <c r="K29" s="17">
        <f t="shared" si="4"/>
        <v>1</v>
      </c>
    </row>
    <row r="30" spans="1:11">
      <c r="A30" s="3">
        <v>28</v>
      </c>
      <c r="B30" s="14">
        <v>1</v>
      </c>
      <c r="C30" s="14">
        <v>1</v>
      </c>
      <c r="D30" s="4">
        <f t="shared" si="0"/>
        <v>1</v>
      </c>
      <c r="E30" s="5">
        <f t="shared" si="1"/>
        <v>0</v>
      </c>
      <c r="F30" s="9">
        <f t="shared" si="2"/>
        <v>1</v>
      </c>
      <c r="G30" s="4">
        <v>1</v>
      </c>
      <c r="H30" s="4">
        <v>0</v>
      </c>
      <c r="I30" s="4">
        <v>0</v>
      </c>
      <c r="J30" s="17">
        <f t="shared" si="3"/>
        <v>1</v>
      </c>
      <c r="K30" s="17">
        <f t="shared" si="4"/>
        <v>1</v>
      </c>
    </row>
    <row r="31" spans="1:11">
      <c r="A31" s="3">
        <v>29</v>
      </c>
      <c r="B31" s="14">
        <v>2</v>
      </c>
      <c r="C31" s="14">
        <v>2</v>
      </c>
      <c r="D31" s="4">
        <f t="shared" si="0"/>
        <v>2</v>
      </c>
      <c r="E31" s="5">
        <f t="shared" si="1"/>
        <v>0</v>
      </c>
      <c r="F31" s="9">
        <f t="shared" si="2"/>
        <v>2</v>
      </c>
      <c r="G31" s="4">
        <v>2</v>
      </c>
      <c r="H31" s="4">
        <v>0</v>
      </c>
      <c r="I31" s="4">
        <v>0</v>
      </c>
      <c r="J31" s="17">
        <f t="shared" si="3"/>
        <v>1</v>
      </c>
      <c r="K31" s="17">
        <f t="shared" si="4"/>
        <v>1</v>
      </c>
    </row>
    <row r="32" spans="1:11">
      <c r="A32" s="3">
        <v>30</v>
      </c>
      <c r="B32" s="14">
        <v>0</v>
      </c>
      <c r="C32" s="14">
        <v>0</v>
      </c>
      <c r="D32" s="4">
        <f t="shared" si="0"/>
        <v>0</v>
      </c>
      <c r="E32" s="5">
        <f t="shared" si="1"/>
        <v>0</v>
      </c>
      <c r="F32" s="9">
        <f t="shared" si="2"/>
        <v>0</v>
      </c>
      <c r="G32" s="4">
        <v>0</v>
      </c>
      <c r="H32" s="4">
        <v>0</v>
      </c>
      <c r="I32" s="4">
        <v>0</v>
      </c>
      <c r="J32" s="17">
        <v>1</v>
      </c>
      <c r="K32" s="17">
        <v>1</v>
      </c>
    </row>
    <row r="33" spans="1:11">
      <c r="D33" s="29"/>
      <c r="E33" s="29"/>
      <c r="F33" s="29"/>
    </row>
    <row r="34" spans="1:11">
      <c r="J34" s="18"/>
      <c r="K34" s="18"/>
    </row>
    <row r="35" spans="1:11">
      <c r="J35" s="18"/>
      <c r="K35" s="18"/>
    </row>
    <row r="36" spans="1:11">
      <c r="A36" s="1"/>
      <c r="B36" s="1"/>
      <c r="F36" s="1"/>
    </row>
    <row r="37" spans="1:11">
      <c r="A37" s="1"/>
      <c r="B37" s="25"/>
      <c r="F37" s="25"/>
    </row>
  </sheetData>
  <pageMargins left="0.7" right="0.7" top="0.75" bottom="0.75" header="0.3" footer="0.3"/>
  <ignoredErrors>
    <ignoredError sqref="D3:E15 D16:E3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/>
  </sheetViews>
  <sheetFormatPr defaultRowHeight="15"/>
  <cols>
    <col min="1" max="3" width="11.7109375" style="10" customWidth="1"/>
    <col min="4" max="4" width="13.28515625" style="1" bestFit="1" customWidth="1"/>
    <col min="5" max="5" width="14.42578125" style="1" bestFit="1" customWidth="1"/>
    <col min="6" max="6" width="13.85546875" style="1" bestFit="1" customWidth="1"/>
    <col min="7" max="7" width="15.140625" style="10" bestFit="1" customWidth="1"/>
    <col min="8" max="8" width="15" style="10" bestFit="1" customWidth="1"/>
    <col min="9" max="16384" width="9.140625" style="10"/>
  </cols>
  <sheetData>
    <row r="1" spans="1:9">
      <c r="A1" s="21" t="s">
        <v>14</v>
      </c>
      <c r="B1" s="22"/>
      <c r="C1" s="22"/>
      <c r="D1" s="24"/>
      <c r="E1" s="24"/>
      <c r="F1" s="24"/>
    </row>
    <row r="2" spans="1:9">
      <c r="A2" s="8" t="s">
        <v>3</v>
      </c>
      <c r="B2" s="8" t="s">
        <v>7</v>
      </c>
      <c r="C2" s="8" t="s">
        <v>0</v>
      </c>
      <c r="D2" s="19" t="s">
        <v>18</v>
      </c>
      <c r="E2" s="19" t="s">
        <v>19</v>
      </c>
      <c r="F2" s="19" t="s">
        <v>20</v>
      </c>
      <c r="G2" s="23" t="s">
        <v>21</v>
      </c>
      <c r="H2" s="23" t="s">
        <v>22</v>
      </c>
    </row>
    <row r="3" spans="1:9">
      <c r="A3" s="3">
        <v>1</v>
      </c>
      <c r="B3" s="13">
        <f>D3+E3</f>
        <v>249</v>
      </c>
      <c r="C3" s="13">
        <v>250</v>
      </c>
      <c r="D3" s="3">
        <v>226</v>
      </c>
      <c r="E3" s="3">
        <v>23</v>
      </c>
      <c r="F3" s="3">
        <v>24</v>
      </c>
      <c r="G3" s="17">
        <f>D3/(D3+F3)</f>
        <v>0.90400000000000003</v>
      </c>
      <c r="H3" s="17">
        <f>D3/(D3+E3)</f>
        <v>0.90763052208835338</v>
      </c>
    </row>
    <row r="4" spans="1:9">
      <c r="A4" s="3">
        <v>2</v>
      </c>
      <c r="B4" s="13">
        <f t="shared" ref="B4:B32" si="0">D4+E4</f>
        <v>267</v>
      </c>
      <c r="C4" s="13">
        <v>270</v>
      </c>
      <c r="D4" s="3">
        <v>252</v>
      </c>
      <c r="E4" s="3">
        <v>15</v>
      </c>
      <c r="F4" s="3">
        <v>18</v>
      </c>
      <c r="G4" s="17">
        <f t="shared" ref="G4:G32" si="1">D4/(D4+F4)</f>
        <v>0.93333333333333335</v>
      </c>
      <c r="H4" s="17">
        <f t="shared" ref="H4:H32" si="2">D4/(D4+E4)</f>
        <v>0.9438202247191011</v>
      </c>
    </row>
    <row r="5" spans="1:9">
      <c r="A5" s="3">
        <v>3</v>
      </c>
      <c r="B5" s="13">
        <f t="shared" si="0"/>
        <v>239</v>
      </c>
      <c r="C5" s="13">
        <v>251</v>
      </c>
      <c r="D5" s="3">
        <v>227</v>
      </c>
      <c r="E5" s="3">
        <v>12</v>
      </c>
      <c r="F5" s="3">
        <v>24</v>
      </c>
      <c r="G5" s="17">
        <f t="shared" si="1"/>
        <v>0.90438247011952189</v>
      </c>
      <c r="H5" s="17">
        <f t="shared" si="2"/>
        <v>0.94979079497907948</v>
      </c>
    </row>
    <row r="6" spans="1:9">
      <c r="A6" s="3">
        <v>4</v>
      </c>
      <c r="B6" s="13">
        <f t="shared" si="0"/>
        <v>282</v>
      </c>
      <c r="C6" s="13">
        <v>277</v>
      </c>
      <c r="D6" s="3">
        <v>260</v>
      </c>
      <c r="E6" s="3">
        <v>22</v>
      </c>
      <c r="F6" s="3">
        <v>17</v>
      </c>
      <c r="G6" s="17">
        <f t="shared" si="1"/>
        <v>0.93862815884476536</v>
      </c>
      <c r="H6" s="17">
        <f t="shared" si="2"/>
        <v>0.92198581560283688</v>
      </c>
    </row>
    <row r="7" spans="1:9">
      <c r="A7" s="3">
        <v>5</v>
      </c>
      <c r="B7" s="13">
        <f t="shared" si="0"/>
        <v>284</v>
      </c>
      <c r="C7" s="13">
        <v>297</v>
      </c>
      <c r="D7" s="3">
        <v>272</v>
      </c>
      <c r="E7" s="3">
        <v>12</v>
      </c>
      <c r="F7" s="3">
        <v>25</v>
      </c>
      <c r="G7" s="17">
        <f t="shared" si="1"/>
        <v>0.91582491582491588</v>
      </c>
      <c r="H7" s="17">
        <f t="shared" si="2"/>
        <v>0.95774647887323938</v>
      </c>
    </row>
    <row r="8" spans="1:9">
      <c r="A8" s="3">
        <v>6</v>
      </c>
      <c r="B8" s="13">
        <f t="shared" si="0"/>
        <v>235</v>
      </c>
      <c r="C8" s="13">
        <v>237</v>
      </c>
      <c r="D8" s="3">
        <v>220</v>
      </c>
      <c r="E8" s="3">
        <v>15</v>
      </c>
      <c r="F8" s="3">
        <v>17</v>
      </c>
      <c r="G8" s="17">
        <f t="shared" si="1"/>
        <v>0.92827004219409281</v>
      </c>
      <c r="H8" s="17">
        <f t="shared" si="2"/>
        <v>0.93617021276595747</v>
      </c>
    </row>
    <row r="9" spans="1:9">
      <c r="A9" s="3">
        <v>7</v>
      </c>
      <c r="B9" s="13">
        <f t="shared" si="0"/>
        <v>233</v>
      </c>
      <c r="C9" s="13">
        <v>244</v>
      </c>
      <c r="D9" s="3">
        <v>223</v>
      </c>
      <c r="E9" s="3">
        <v>10</v>
      </c>
      <c r="F9" s="3">
        <v>21</v>
      </c>
      <c r="G9" s="17">
        <f t="shared" si="1"/>
        <v>0.91393442622950816</v>
      </c>
      <c r="H9" s="17">
        <f t="shared" si="2"/>
        <v>0.9570815450643777</v>
      </c>
    </row>
    <row r="10" spans="1:9">
      <c r="A10" s="3">
        <v>8</v>
      </c>
      <c r="B10" s="13">
        <f t="shared" si="0"/>
        <v>247</v>
      </c>
      <c r="C10" s="13">
        <v>242</v>
      </c>
      <c r="D10" s="3">
        <v>218</v>
      </c>
      <c r="E10" s="3">
        <v>29</v>
      </c>
      <c r="F10" s="3">
        <v>24</v>
      </c>
      <c r="G10" s="17">
        <f t="shared" si="1"/>
        <v>0.90082644628099173</v>
      </c>
      <c r="H10" s="17">
        <f t="shared" si="2"/>
        <v>0.88259109311740891</v>
      </c>
    </row>
    <row r="11" spans="1:9">
      <c r="A11" s="3">
        <v>9</v>
      </c>
      <c r="B11" s="13">
        <f t="shared" si="0"/>
        <v>360</v>
      </c>
      <c r="C11" s="13">
        <v>375</v>
      </c>
      <c r="D11" s="3">
        <v>338</v>
      </c>
      <c r="E11" s="3">
        <v>22</v>
      </c>
      <c r="F11" s="3">
        <v>37</v>
      </c>
      <c r="G11" s="17">
        <f t="shared" si="1"/>
        <v>0.90133333333333332</v>
      </c>
      <c r="H11" s="17">
        <f t="shared" si="2"/>
        <v>0.93888888888888888</v>
      </c>
    </row>
    <row r="12" spans="1:9">
      <c r="A12" s="3">
        <v>10</v>
      </c>
      <c r="B12" s="13">
        <f t="shared" si="0"/>
        <v>270</v>
      </c>
      <c r="C12" s="13">
        <v>277</v>
      </c>
      <c r="D12" s="3">
        <v>254</v>
      </c>
      <c r="E12" s="3">
        <v>16</v>
      </c>
      <c r="F12" s="3">
        <v>23</v>
      </c>
      <c r="G12" s="17">
        <f t="shared" si="1"/>
        <v>0.9169675090252708</v>
      </c>
      <c r="H12" s="17">
        <f t="shared" si="2"/>
        <v>0.94074074074074077</v>
      </c>
    </row>
    <row r="13" spans="1:9">
      <c r="A13" s="3">
        <v>11</v>
      </c>
      <c r="B13" s="13">
        <f t="shared" si="0"/>
        <v>253</v>
      </c>
      <c r="C13" s="13">
        <v>249</v>
      </c>
      <c r="D13" s="3">
        <v>228</v>
      </c>
      <c r="E13" s="3">
        <v>25</v>
      </c>
      <c r="F13" s="3">
        <v>21</v>
      </c>
      <c r="G13" s="17">
        <f t="shared" si="1"/>
        <v>0.91566265060240959</v>
      </c>
      <c r="H13" s="17">
        <f t="shared" si="2"/>
        <v>0.90118577075098816</v>
      </c>
    </row>
    <row r="14" spans="1:9">
      <c r="A14" s="3">
        <v>12</v>
      </c>
      <c r="B14" s="13">
        <f t="shared" si="0"/>
        <v>250</v>
      </c>
      <c r="C14" s="13">
        <v>252</v>
      </c>
      <c r="D14" s="3">
        <v>232</v>
      </c>
      <c r="E14" s="3">
        <v>18</v>
      </c>
      <c r="F14" s="3">
        <v>14</v>
      </c>
      <c r="G14" s="17">
        <f t="shared" si="1"/>
        <v>0.94308943089430897</v>
      </c>
      <c r="H14" s="17">
        <f t="shared" si="2"/>
        <v>0.92800000000000005</v>
      </c>
    </row>
    <row r="15" spans="1:9">
      <c r="A15" s="3">
        <v>13</v>
      </c>
      <c r="B15" s="13">
        <f t="shared" si="0"/>
        <v>233</v>
      </c>
      <c r="C15" s="13">
        <v>236</v>
      </c>
      <c r="D15" s="3">
        <v>215</v>
      </c>
      <c r="E15" s="3">
        <v>18</v>
      </c>
      <c r="F15" s="3">
        <v>21</v>
      </c>
      <c r="G15" s="17">
        <f t="shared" si="1"/>
        <v>0.91101694915254239</v>
      </c>
      <c r="H15" s="17">
        <f t="shared" si="2"/>
        <v>0.92274678111587982</v>
      </c>
    </row>
    <row r="16" spans="1:9">
      <c r="A16" s="3">
        <v>14</v>
      </c>
      <c r="B16" s="13">
        <f t="shared" si="0"/>
        <v>177</v>
      </c>
      <c r="C16" s="13">
        <v>181</v>
      </c>
      <c r="D16" s="16">
        <v>163</v>
      </c>
      <c r="E16" s="16">
        <v>14</v>
      </c>
      <c r="F16" s="16">
        <v>18</v>
      </c>
      <c r="G16" s="17">
        <f t="shared" si="1"/>
        <v>0.90055248618784534</v>
      </c>
      <c r="H16" s="17">
        <f t="shared" si="2"/>
        <v>0.92090395480225984</v>
      </c>
      <c r="I16" s="26"/>
    </row>
    <row r="17" spans="1:8">
      <c r="A17" s="3">
        <v>15</v>
      </c>
      <c r="B17" s="13">
        <f t="shared" si="0"/>
        <v>230</v>
      </c>
      <c r="C17" s="13">
        <v>231</v>
      </c>
      <c r="D17" s="3">
        <v>209</v>
      </c>
      <c r="E17" s="3">
        <v>21</v>
      </c>
      <c r="F17" s="3">
        <v>22</v>
      </c>
      <c r="G17" s="17">
        <f t="shared" si="1"/>
        <v>0.90476190476190477</v>
      </c>
      <c r="H17" s="17">
        <f t="shared" si="2"/>
        <v>0.90869565217391302</v>
      </c>
    </row>
    <row r="18" spans="1:8">
      <c r="A18" s="3">
        <v>16</v>
      </c>
      <c r="B18" s="13">
        <f t="shared" si="0"/>
        <v>261</v>
      </c>
      <c r="C18" s="13">
        <v>251</v>
      </c>
      <c r="D18" s="3">
        <v>235</v>
      </c>
      <c r="E18" s="3">
        <v>26</v>
      </c>
      <c r="F18" s="3">
        <v>16</v>
      </c>
      <c r="G18" s="17">
        <f t="shared" si="1"/>
        <v>0.93625498007968122</v>
      </c>
      <c r="H18" s="17">
        <f t="shared" si="2"/>
        <v>0.90038314176245215</v>
      </c>
    </row>
    <row r="19" spans="1:8">
      <c r="A19" s="3">
        <v>17</v>
      </c>
      <c r="B19" s="13">
        <f t="shared" si="0"/>
        <v>267</v>
      </c>
      <c r="C19" s="13">
        <v>278</v>
      </c>
      <c r="D19" s="3">
        <v>245</v>
      </c>
      <c r="E19" s="3">
        <v>22</v>
      </c>
      <c r="F19" s="3">
        <v>33</v>
      </c>
      <c r="G19" s="17">
        <f t="shared" si="1"/>
        <v>0.88129496402877694</v>
      </c>
      <c r="H19" s="17">
        <f t="shared" si="2"/>
        <v>0.91760299625468167</v>
      </c>
    </row>
    <row r="20" spans="1:8">
      <c r="A20" s="3">
        <v>18</v>
      </c>
      <c r="B20" s="13">
        <f t="shared" si="0"/>
        <v>337</v>
      </c>
      <c r="C20" s="13">
        <v>347</v>
      </c>
      <c r="D20" s="3">
        <v>321</v>
      </c>
      <c r="E20" s="3">
        <v>16</v>
      </c>
      <c r="F20" s="3">
        <v>26</v>
      </c>
      <c r="G20" s="17">
        <f t="shared" si="1"/>
        <v>0.9250720461095101</v>
      </c>
      <c r="H20" s="17">
        <f t="shared" si="2"/>
        <v>0.95252225519287836</v>
      </c>
    </row>
    <row r="21" spans="1:8">
      <c r="A21" s="3">
        <v>19</v>
      </c>
      <c r="B21" s="13">
        <f t="shared" si="0"/>
        <v>316</v>
      </c>
      <c r="C21" s="13">
        <v>307</v>
      </c>
      <c r="D21" s="3">
        <v>287</v>
      </c>
      <c r="E21" s="3">
        <v>29</v>
      </c>
      <c r="F21" s="3">
        <v>17</v>
      </c>
      <c r="G21" s="17">
        <f t="shared" si="1"/>
        <v>0.94407894736842102</v>
      </c>
      <c r="H21" s="17">
        <f t="shared" si="2"/>
        <v>0.90822784810126578</v>
      </c>
    </row>
    <row r="22" spans="1:8">
      <c r="A22" s="3">
        <v>20</v>
      </c>
      <c r="B22" s="13">
        <f t="shared" si="0"/>
        <v>368</v>
      </c>
      <c r="C22" s="13">
        <v>362</v>
      </c>
      <c r="D22" s="3">
        <v>336</v>
      </c>
      <c r="E22" s="3">
        <v>32</v>
      </c>
      <c r="F22" s="3">
        <v>26</v>
      </c>
      <c r="G22" s="17">
        <f t="shared" si="1"/>
        <v>0.92817679558011046</v>
      </c>
      <c r="H22" s="17">
        <f t="shared" si="2"/>
        <v>0.91304347826086951</v>
      </c>
    </row>
    <row r="23" spans="1:8">
      <c r="A23" s="3">
        <v>21</v>
      </c>
      <c r="B23" s="13">
        <f t="shared" si="0"/>
        <v>272</v>
      </c>
      <c r="C23" s="13">
        <v>281</v>
      </c>
      <c r="D23" s="3">
        <v>254</v>
      </c>
      <c r="E23" s="3">
        <v>18</v>
      </c>
      <c r="F23" s="3">
        <v>27</v>
      </c>
      <c r="G23" s="17">
        <f t="shared" si="1"/>
        <v>0.90391459074733094</v>
      </c>
      <c r="H23" s="17">
        <f t="shared" si="2"/>
        <v>0.93382352941176472</v>
      </c>
    </row>
    <row r="24" spans="1:8">
      <c r="A24" s="3">
        <v>22</v>
      </c>
      <c r="B24" s="13">
        <f t="shared" si="0"/>
        <v>249</v>
      </c>
      <c r="C24" s="13">
        <v>263</v>
      </c>
      <c r="D24" s="3">
        <v>238</v>
      </c>
      <c r="E24" s="3">
        <v>11</v>
      </c>
      <c r="F24" s="3">
        <v>25</v>
      </c>
      <c r="G24" s="17">
        <f t="shared" si="1"/>
        <v>0.90494296577946765</v>
      </c>
      <c r="H24" s="17">
        <f t="shared" si="2"/>
        <v>0.95582329317269077</v>
      </c>
    </row>
    <row r="25" spans="1:8">
      <c r="A25" s="3">
        <v>23</v>
      </c>
      <c r="B25" s="13">
        <f t="shared" si="0"/>
        <v>267</v>
      </c>
      <c r="C25" s="13">
        <v>273</v>
      </c>
      <c r="D25" s="3">
        <v>255</v>
      </c>
      <c r="E25" s="3">
        <v>12</v>
      </c>
      <c r="F25" s="3">
        <v>18</v>
      </c>
      <c r="G25" s="17">
        <f t="shared" si="1"/>
        <v>0.93406593406593408</v>
      </c>
      <c r="H25" s="17">
        <f t="shared" si="2"/>
        <v>0.9550561797752809</v>
      </c>
    </row>
    <row r="26" spans="1:8">
      <c r="A26" s="3">
        <v>24</v>
      </c>
      <c r="B26" s="13">
        <f t="shared" si="0"/>
        <v>275</v>
      </c>
      <c r="C26" s="13">
        <v>259</v>
      </c>
      <c r="D26" s="3">
        <v>246</v>
      </c>
      <c r="E26" s="3">
        <v>29</v>
      </c>
      <c r="F26" s="3">
        <v>13</v>
      </c>
      <c r="G26" s="17">
        <f t="shared" si="1"/>
        <v>0.9498069498069498</v>
      </c>
      <c r="H26" s="17">
        <f t="shared" si="2"/>
        <v>0.89454545454545453</v>
      </c>
    </row>
    <row r="27" spans="1:8">
      <c r="A27" s="3">
        <v>25</v>
      </c>
      <c r="B27" s="13">
        <f t="shared" si="0"/>
        <v>304</v>
      </c>
      <c r="C27" s="13">
        <v>306</v>
      </c>
      <c r="D27" s="3">
        <v>277</v>
      </c>
      <c r="E27" s="3">
        <v>27</v>
      </c>
      <c r="F27" s="3">
        <v>29</v>
      </c>
      <c r="G27" s="17">
        <f t="shared" si="1"/>
        <v>0.90522875816993464</v>
      </c>
      <c r="H27" s="17">
        <f t="shared" si="2"/>
        <v>0.91118421052631582</v>
      </c>
    </row>
    <row r="28" spans="1:8">
      <c r="A28" s="3">
        <v>26</v>
      </c>
      <c r="B28" s="13">
        <f t="shared" si="0"/>
        <v>245</v>
      </c>
      <c r="C28" s="13">
        <v>242</v>
      </c>
      <c r="D28" s="3">
        <v>222</v>
      </c>
      <c r="E28" s="3">
        <v>23</v>
      </c>
      <c r="F28" s="3">
        <v>20</v>
      </c>
      <c r="G28" s="17">
        <f t="shared" si="1"/>
        <v>0.9173553719008265</v>
      </c>
      <c r="H28" s="17">
        <f t="shared" si="2"/>
        <v>0.90612244897959182</v>
      </c>
    </row>
    <row r="29" spans="1:8">
      <c r="A29" s="3">
        <v>27</v>
      </c>
      <c r="B29" s="13">
        <f t="shared" si="0"/>
        <v>289</v>
      </c>
      <c r="C29" s="13">
        <v>302</v>
      </c>
      <c r="D29" s="3">
        <v>268</v>
      </c>
      <c r="E29" s="3">
        <v>21</v>
      </c>
      <c r="F29" s="3">
        <v>34</v>
      </c>
      <c r="G29" s="17">
        <f t="shared" si="1"/>
        <v>0.88741721854304634</v>
      </c>
      <c r="H29" s="17">
        <f t="shared" si="2"/>
        <v>0.9273356401384083</v>
      </c>
    </row>
    <row r="30" spans="1:8">
      <c r="A30" s="3">
        <v>28</v>
      </c>
      <c r="B30" s="13">
        <f t="shared" si="0"/>
        <v>194</v>
      </c>
      <c r="C30" s="13">
        <v>206</v>
      </c>
      <c r="D30" s="3">
        <v>183</v>
      </c>
      <c r="E30" s="3">
        <v>11</v>
      </c>
      <c r="F30" s="3">
        <v>23</v>
      </c>
      <c r="G30" s="17">
        <f t="shared" si="1"/>
        <v>0.88834951456310685</v>
      </c>
      <c r="H30" s="17">
        <f t="shared" si="2"/>
        <v>0.94329896907216493</v>
      </c>
    </row>
    <row r="31" spans="1:8">
      <c r="A31" s="3">
        <v>29</v>
      </c>
      <c r="B31" s="13">
        <f t="shared" si="0"/>
        <v>273</v>
      </c>
      <c r="C31" s="13">
        <v>292</v>
      </c>
      <c r="D31" s="3">
        <v>257</v>
      </c>
      <c r="E31" s="3">
        <v>16</v>
      </c>
      <c r="F31" s="3">
        <v>35</v>
      </c>
      <c r="G31" s="17">
        <f t="shared" si="1"/>
        <v>0.88013698630136983</v>
      </c>
      <c r="H31" s="17">
        <f t="shared" si="2"/>
        <v>0.94139194139194138</v>
      </c>
    </row>
    <row r="32" spans="1:8">
      <c r="A32" s="3">
        <v>30</v>
      </c>
      <c r="B32" s="13">
        <f t="shared" si="0"/>
        <v>244</v>
      </c>
      <c r="C32" s="13">
        <v>243</v>
      </c>
      <c r="D32" s="3">
        <v>223</v>
      </c>
      <c r="E32" s="3">
        <v>21</v>
      </c>
      <c r="F32" s="3">
        <v>20</v>
      </c>
      <c r="G32" s="17">
        <f t="shared" si="1"/>
        <v>0.91769547325102885</v>
      </c>
      <c r="H32" s="17">
        <f t="shared" si="2"/>
        <v>0.91393442622950816</v>
      </c>
    </row>
    <row r="34" spans="1:8">
      <c r="F34" s="10"/>
      <c r="G34" s="18"/>
      <c r="H34" s="18"/>
    </row>
    <row r="35" spans="1:8">
      <c r="F35" s="10"/>
      <c r="G35" s="18"/>
      <c r="H35" s="18"/>
    </row>
    <row r="36" spans="1:8">
      <c r="A36" s="1"/>
      <c r="B36" s="1"/>
      <c r="C36" s="1"/>
      <c r="G36" s="1"/>
      <c r="H36" s="1"/>
    </row>
    <row r="37" spans="1:8">
      <c r="A37" s="1"/>
      <c r="B37" s="25"/>
      <c r="C37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TableS1A</vt:lpstr>
      <vt:lpstr>TableS1B</vt:lpstr>
      <vt:lpstr>TableS1C</vt:lpstr>
      <vt:lpstr>TableS1D</vt:lpstr>
      <vt:lpstr>TableS1E</vt:lpstr>
      <vt:lpstr>TableS1F</vt:lpstr>
      <vt:lpstr>TableS1G</vt:lpstr>
      <vt:lpstr>TableS1H</vt:lpstr>
      <vt:lpstr>TableS1I</vt:lpstr>
    </vt:vector>
  </TitlesOfParts>
  <Company>UMC St Radboud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Nijhof</dc:creator>
  <cp:lastModifiedBy>Z613132</cp:lastModifiedBy>
  <dcterms:created xsi:type="dcterms:W3CDTF">2015-01-21T18:01:08Z</dcterms:created>
  <dcterms:modified xsi:type="dcterms:W3CDTF">2015-08-26T12:26:51Z</dcterms:modified>
</cp:coreProperties>
</file>