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7670" yWindow="0" windowWidth="22260" windowHeight="12645" firstSheet="15" activeTab="22"/>
  </bookViews>
  <sheets>
    <sheet name="GENERAL DATA" sheetId="3" r:id="rId1"/>
    <sheet name="MATERNAL AGE" sheetId="4" r:id="rId2"/>
    <sheet name="GRAVIDITY" sheetId="5" r:id="rId3"/>
    <sheet name="GESTATIONAL AGE" sheetId="6" r:id="rId4"/>
    <sheet name="BODY MASS INDEX" sheetId="7" r:id="rId5"/>
    <sheet name="PLACENTAL WEIGHT" sheetId="8" r:id="rId6"/>
    <sheet name="NEWBORN WEIGHT" sheetId="9" r:id="rId7"/>
    <sheet name="NEWB TO PLAC WEIGHT RATIO" sheetId="10" r:id="rId8"/>
    <sheet name="SYNCYTIAL NUCLEAR AGGREG" sheetId="11" r:id="rId9"/>
    <sheet name="FIBRIN" sheetId="12" r:id="rId10"/>
    <sheet name="NECROSIS" sheetId="13" r:id="rId11"/>
    <sheet name="VASCULARITY" sheetId="14" r:id="rId12"/>
    <sheet name="LEUKOCYTES" sheetId="15" r:id="rId13"/>
    <sheet name="MONOCYTES" sheetId="16" r:id="rId14"/>
    <sheet name="IL-12" sheetId="17" r:id="rId15"/>
    <sheet name="IL-8" sheetId="18" r:id="rId16"/>
    <sheet name="TNF-a" sheetId="19" r:id="rId17"/>
    <sheet name="IL-10" sheetId="20" r:id="rId18"/>
    <sheet name="IL-6" sheetId="21" r:id="rId19"/>
    <sheet name="IL-1B" sheetId="22" r:id="rId20"/>
    <sheet name="ULK1 mRNA" sheetId="23" r:id="rId21"/>
    <sheet name="BECN1 mRNA" sheetId="24" r:id="rId22"/>
    <sheet name="MAP1LC3B mRNA" sheetId="25" r:id="rId23"/>
    <sheet name="ULK1 WB" sheetId="26" r:id="rId24"/>
    <sheet name="BECLIN1 WB" sheetId="27" r:id="rId25"/>
    <sheet name="LC3II WB" sheetId="28" r:id="rId2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" i="3" l="1"/>
  <c r="AN2" i="3"/>
  <c r="AM3" i="3"/>
  <c r="AN3" i="3"/>
  <c r="AM4" i="3"/>
  <c r="AN4" i="3"/>
  <c r="AM47" i="3"/>
  <c r="AN47" i="3"/>
  <c r="AM27" i="3"/>
  <c r="AN27" i="3"/>
  <c r="AM28" i="3"/>
  <c r="AN28" i="3"/>
  <c r="AM23" i="3"/>
  <c r="AN23" i="3"/>
  <c r="AM32" i="3"/>
  <c r="AN32" i="3"/>
  <c r="AM33" i="3"/>
  <c r="AN33" i="3"/>
  <c r="AM34" i="3"/>
  <c r="AN34" i="3"/>
  <c r="AM10" i="3"/>
  <c r="AN10" i="3"/>
  <c r="AM36" i="3"/>
  <c r="AN36" i="3"/>
  <c r="AM68" i="3"/>
  <c r="AN68" i="3"/>
  <c r="AM69" i="3"/>
  <c r="AN69" i="3"/>
  <c r="AM70" i="3"/>
  <c r="AN70" i="3"/>
  <c r="AM39" i="3"/>
  <c r="AN39" i="3"/>
  <c r="AM72" i="3"/>
  <c r="AN72" i="3"/>
  <c r="AM21" i="3"/>
  <c r="AN21" i="3"/>
  <c r="AM77" i="3"/>
  <c r="AN77" i="3"/>
  <c r="AM78" i="3"/>
  <c r="AN78" i="3"/>
  <c r="AM81" i="3"/>
  <c r="AN81" i="3"/>
  <c r="AM83" i="3"/>
  <c r="AN83" i="3"/>
  <c r="AM84" i="3"/>
  <c r="AN84" i="3"/>
  <c r="AM15" i="3"/>
  <c r="AN15" i="3"/>
  <c r="AM85" i="3"/>
  <c r="AN85" i="3"/>
  <c r="AM87" i="3"/>
  <c r="AN87" i="3"/>
  <c r="AM88" i="3"/>
  <c r="AN88" i="3"/>
  <c r="AM89" i="3"/>
  <c r="AN89" i="3"/>
  <c r="AL2" i="3"/>
  <c r="AL3" i="3" l="1"/>
  <c r="AL4" i="3"/>
  <c r="AL47" i="3"/>
  <c r="AL27" i="3"/>
  <c r="AL28" i="3"/>
  <c r="AL23" i="3"/>
  <c r="AL32" i="3"/>
  <c r="AL33" i="3"/>
  <c r="AL34" i="3"/>
  <c r="AL10" i="3"/>
  <c r="AL36" i="3"/>
  <c r="AL68" i="3"/>
  <c r="AL69" i="3"/>
  <c r="AL70" i="3"/>
  <c r="AL39" i="3"/>
  <c r="AL72" i="3"/>
  <c r="AL77" i="3"/>
  <c r="AL78" i="3"/>
  <c r="AL81" i="3"/>
  <c r="AL83" i="3"/>
  <c r="AL84" i="3"/>
  <c r="AL15" i="3"/>
  <c r="AL85" i="3"/>
  <c r="AL87" i="3"/>
  <c r="AL88" i="3"/>
  <c r="AL89" i="3"/>
  <c r="G2" i="3" l="1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9" i="3"/>
  <c r="G20" i="3"/>
  <c r="G21" i="3"/>
  <c r="G22" i="3"/>
  <c r="G23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N89" i="3" l="1"/>
  <c r="O89" i="3" s="1"/>
  <c r="N88" i="3"/>
  <c r="O88" i="3" s="1"/>
  <c r="N87" i="3"/>
  <c r="O87" i="3" s="1"/>
  <c r="N86" i="3"/>
  <c r="O86" i="3" s="1"/>
  <c r="N85" i="3"/>
  <c r="O85" i="3" s="1"/>
  <c r="N84" i="3"/>
  <c r="O84" i="3" s="1"/>
  <c r="N83" i="3"/>
  <c r="O83" i="3" s="1"/>
  <c r="N82" i="3"/>
  <c r="O82" i="3" s="1"/>
  <c r="N81" i="3"/>
  <c r="O81" i="3" s="1"/>
  <c r="N80" i="3"/>
  <c r="O80" i="3" s="1"/>
  <c r="N79" i="3"/>
  <c r="O79" i="3" s="1"/>
  <c r="N78" i="3"/>
  <c r="O78" i="3" s="1"/>
  <c r="N77" i="3"/>
  <c r="O77" i="3" s="1"/>
  <c r="N76" i="3"/>
  <c r="O76" i="3" s="1"/>
  <c r="N75" i="3"/>
  <c r="O75" i="3" s="1"/>
  <c r="N74" i="3"/>
  <c r="O74" i="3" s="1"/>
  <c r="N73" i="3"/>
  <c r="O73" i="3" s="1"/>
  <c r="N72" i="3"/>
  <c r="O72" i="3" s="1"/>
  <c r="N71" i="3"/>
  <c r="O71" i="3" s="1"/>
  <c r="N70" i="3"/>
  <c r="O70" i="3" s="1"/>
  <c r="N69" i="3"/>
  <c r="O69" i="3" s="1"/>
  <c r="N68" i="3"/>
  <c r="O68" i="3" s="1"/>
  <c r="N67" i="3"/>
  <c r="O67" i="3" s="1"/>
  <c r="N66" i="3"/>
  <c r="O66" i="3" s="1"/>
  <c r="N65" i="3"/>
  <c r="O65" i="3" s="1"/>
  <c r="N64" i="3"/>
  <c r="O64" i="3" s="1"/>
  <c r="N63" i="3"/>
  <c r="O63" i="3" s="1"/>
  <c r="N62" i="3"/>
  <c r="O62" i="3" s="1"/>
  <c r="N61" i="3"/>
  <c r="O61" i="3" s="1"/>
  <c r="N60" i="3"/>
  <c r="O60" i="3" s="1"/>
  <c r="N59" i="3"/>
  <c r="O59" i="3" s="1"/>
  <c r="N58" i="3"/>
  <c r="O58" i="3" s="1"/>
  <c r="N57" i="3"/>
  <c r="O57" i="3" s="1"/>
  <c r="N56" i="3"/>
  <c r="O56" i="3" s="1"/>
  <c r="N55" i="3"/>
  <c r="O55" i="3" s="1"/>
  <c r="N54" i="3"/>
  <c r="O54" i="3" s="1"/>
  <c r="N53" i="3"/>
  <c r="O53" i="3" s="1"/>
  <c r="N52" i="3"/>
  <c r="O52" i="3" s="1"/>
  <c r="N51" i="3"/>
  <c r="O51" i="3" s="1"/>
  <c r="N50" i="3"/>
  <c r="O50" i="3" s="1"/>
  <c r="N49" i="3"/>
  <c r="O49" i="3" s="1"/>
  <c r="N48" i="3"/>
  <c r="O48" i="3" s="1"/>
  <c r="N47" i="3"/>
  <c r="O47" i="3" s="1"/>
  <c r="N46" i="3"/>
  <c r="O46" i="3" s="1"/>
  <c r="N45" i="3"/>
  <c r="O45" i="3" s="1"/>
  <c r="N43" i="3"/>
  <c r="O43" i="3" s="1"/>
  <c r="N42" i="3"/>
  <c r="O42" i="3" s="1"/>
  <c r="N41" i="3"/>
  <c r="O41" i="3" s="1"/>
  <c r="N40" i="3"/>
  <c r="O40" i="3" s="1"/>
  <c r="N39" i="3"/>
  <c r="O39" i="3" s="1"/>
  <c r="N38" i="3"/>
  <c r="O38" i="3" s="1"/>
  <c r="N37" i="3"/>
  <c r="O37" i="3" s="1"/>
  <c r="N36" i="3"/>
  <c r="O36" i="3" s="1"/>
  <c r="N35" i="3"/>
  <c r="O35" i="3" s="1"/>
  <c r="N34" i="3"/>
  <c r="O34" i="3" s="1"/>
  <c r="N33" i="3"/>
  <c r="O33" i="3" s="1"/>
  <c r="N32" i="3"/>
  <c r="O32" i="3" s="1"/>
  <c r="N31" i="3"/>
  <c r="O31" i="3" s="1"/>
  <c r="N30" i="3"/>
  <c r="O30" i="3" s="1"/>
  <c r="N29" i="3"/>
  <c r="O29" i="3" s="1"/>
  <c r="N28" i="3"/>
  <c r="O28" i="3" s="1"/>
  <c r="N27" i="3"/>
  <c r="O27" i="3" s="1"/>
  <c r="N26" i="3"/>
  <c r="O26" i="3" s="1"/>
  <c r="N25" i="3"/>
  <c r="O25" i="3" s="1"/>
  <c r="N24" i="3"/>
  <c r="O24" i="3" s="1"/>
  <c r="N22" i="3"/>
  <c r="O22" i="3" s="1"/>
  <c r="N21" i="3"/>
  <c r="O21" i="3" s="1"/>
  <c r="N20" i="3"/>
  <c r="O20" i="3" s="1"/>
  <c r="N19" i="3"/>
  <c r="O19" i="3" s="1"/>
  <c r="N17" i="3"/>
  <c r="O17" i="3" s="1"/>
  <c r="N16" i="3"/>
  <c r="O16" i="3" s="1"/>
  <c r="N15" i="3"/>
  <c r="O15" i="3" s="1"/>
  <c r="N14" i="3"/>
  <c r="O14" i="3" s="1"/>
  <c r="N13" i="3"/>
  <c r="O13" i="3" s="1"/>
  <c r="N12" i="3"/>
  <c r="O12" i="3" s="1"/>
  <c r="N11" i="3"/>
  <c r="O11" i="3" s="1"/>
  <c r="N10" i="3"/>
  <c r="O10" i="3" s="1"/>
  <c r="N9" i="3"/>
  <c r="O9" i="3" s="1"/>
  <c r="N8" i="3"/>
  <c r="O8" i="3" s="1"/>
  <c r="N7" i="3"/>
  <c r="O7" i="3" s="1"/>
  <c r="N6" i="3"/>
  <c r="O6" i="3" s="1"/>
  <c r="N5" i="3"/>
  <c r="O5" i="3" s="1"/>
  <c r="N4" i="3"/>
  <c r="O4" i="3" s="1"/>
  <c r="N3" i="3"/>
  <c r="O3" i="3" s="1"/>
  <c r="N2" i="3"/>
  <c r="O2" i="3" s="1"/>
</calcChain>
</file>

<file path=xl/sharedStrings.xml><?xml version="1.0" encoding="utf-8"?>
<sst xmlns="http://schemas.openxmlformats.org/spreadsheetml/2006/main" count="2514" uniqueCount="129">
  <si>
    <t>ID</t>
  </si>
  <si>
    <t>PM</t>
  </si>
  <si>
    <t>AGE</t>
  </si>
  <si>
    <t>PARITY</t>
  </si>
  <si>
    <t>BIRTH WEIGHT (g)</t>
  </si>
  <si>
    <t>MATERNAL WEIGHT (kg)</t>
  </si>
  <si>
    <t>HEIGHT (m)</t>
  </si>
  <si>
    <t>HEIGHT x2</t>
  </si>
  <si>
    <t>BMI</t>
  </si>
  <si>
    <t>HEMOZOIN</t>
  </si>
  <si>
    <t>FIBRIN</t>
  </si>
  <si>
    <t>NECROSIS</t>
  </si>
  <si>
    <t>VASCULARITY</t>
  </si>
  <si>
    <t>LEUKOCYTES</t>
  </si>
  <si>
    <t>MONONUCLEAR</t>
  </si>
  <si>
    <t>PLACENTAL MALARIA (PM)</t>
  </si>
  <si>
    <t>1 = ACTIVE/ACCUTE PM</t>
  </si>
  <si>
    <t>2 = ACTIVE/CHRONIC PM</t>
  </si>
  <si>
    <t>3 = PAST PM</t>
  </si>
  <si>
    <t>0 = ABSENT</t>
  </si>
  <si>
    <t>1 = LEVE</t>
  </si>
  <si>
    <t>2 = MODERATE</t>
  </si>
  <si>
    <t>3 = SEVERE</t>
  </si>
  <si>
    <t>IL12</t>
  </si>
  <si>
    <t>IL8</t>
  </si>
  <si>
    <t>TNF</t>
  </si>
  <si>
    <t>IL10</t>
  </si>
  <si>
    <t>IL6</t>
  </si>
  <si>
    <t>IL1b</t>
  </si>
  <si>
    <t>ULK1 mRNA</t>
  </si>
  <si>
    <t>.</t>
  </si>
  <si>
    <t>PLACENTAL WEIGHT (g)</t>
  </si>
  <si>
    <t>FETALWEIGHT/PLACENTALWEIGHT</t>
  </si>
  <si>
    <t>MAP1LC3 mRNA</t>
  </si>
  <si>
    <t>0 = NO PM</t>
  </si>
  <si>
    <t>BECN1 mRNA</t>
  </si>
  <si>
    <t>PARASITEMIA 1º INFECTION</t>
  </si>
  <si>
    <t>PARASITEMIA DELIVERY</t>
  </si>
  <si>
    <t>PLACENTAL PARASITEMIA</t>
  </si>
  <si>
    <t>15430</t>
  </si>
  <si>
    <t>ULK1 DENSITOMETRY WB</t>
  </si>
  <si>
    <t>BECLIN1 DENSITOMETRY WB</t>
  </si>
  <si>
    <t>LC3II DENSITOMETRY WB</t>
  </si>
  <si>
    <t>BETA-ACTIN DENSITOMETRY WB (ULK1 GEL)</t>
  </si>
  <si>
    <t>BETA-ACTIN DENSITOMETRY WB (BECLIN1 GEL)</t>
  </si>
  <si>
    <t>BETA-ACTIN DENSITOMETRY WB (LC3II  GEL)</t>
  </si>
  <si>
    <t xml:space="preserve"> ULK1/BETA-ACTIN WB</t>
  </si>
  <si>
    <t>BECLIN1/BETA-ACTIN WB</t>
  </si>
  <si>
    <t>LC3II/BETA-ACTIN WB</t>
  </si>
  <si>
    <t>GESTATIONAL AGE</t>
  </si>
  <si>
    <t>SYNCYTIAL NUCLEAR AGGREGATES</t>
  </si>
  <si>
    <t>Number of values</t>
  </si>
  <si>
    <t>25% Percentile</t>
  </si>
  <si>
    <t>Median</t>
  </si>
  <si>
    <t>75% Percentile</t>
  </si>
  <si>
    <t>Mean</t>
  </si>
  <si>
    <t>Std. Deviation</t>
  </si>
  <si>
    <t>Std. Error of Mean</t>
  </si>
  <si>
    <t>D'Agostino &amp; Pearson omnibus normality test</t>
  </si>
  <si>
    <t>K2</t>
  </si>
  <si>
    <t>P value</t>
  </si>
  <si>
    <t>Passed normality test (alpha=0.05)?</t>
  </si>
  <si>
    <t>Yes</t>
  </si>
  <si>
    <t>P value summary</t>
  </si>
  <si>
    <t>ns</t>
  </si>
  <si>
    <t>t, df</t>
  </si>
  <si>
    <t>&lt; 0,0001</t>
  </si>
  <si>
    <t>Exact</t>
  </si>
  <si>
    <t>NI</t>
  </si>
  <si>
    <t>Pf-INF</t>
  </si>
  <si>
    <t>Pf-INF PM-</t>
  </si>
  <si>
    <t>Pf-INF PM+</t>
  </si>
  <si>
    <t>Unpaired t test</t>
  </si>
  <si>
    <t>Significantly different? (P &lt; 0.05)</t>
  </si>
  <si>
    <t>No</t>
  </si>
  <si>
    <t>One- or two-tailed P value?</t>
  </si>
  <si>
    <t>Two-tailed</t>
  </si>
  <si>
    <t>t=0,2786 df=86</t>
  </si>
  <si>
    <t>Dunn's multiple comparisons test</t>
  </si>
  <si>
    <t>Mean rank diff,</t>
  </si>
  <si>
    <t>Significant?</t>
  </si>
  <si>
    <t>Summary</t>
  </si>
  <si>
    <t>Adjusted P Value</t>
  </si>
  <si>
    <t>NI vs. PM-</t>
  </si>
  <si>
    <t>&gt; 0,9999</t>
  </si>
  <si>
    <t>NI vs. PM+</t>
  </si>
  <si>
    <t>PM- vs. PM+</t>
  </si>
  <si>
    <t>Test details</t>
  </si>
  <si>
    <t>Mean rank 1</t>
  </si>
  <si>
    <t>Mean rank 2</t>
  </si>
  <si>
    <t>n1</t>
  </si>
  <si>
    <t>n2</t>
  </si>
  <si>
    <t>**</t>
  </si>
  <si>
    <t>*</t>
  </si>
  <si>
    <t>****</t>
  </si>
  <si>
    <t>1906 , 1665</t>
  </si>
  <si>
    <t>Mann Whitney test</t>
  </si>
  <si>
    <t>Exact or approximate P value?</t>
  </si>
  <si>
    <t>Sum of ranks in column A,B</t>
  </si>
  <si>
    <t>Mann-Whitney U</t>
  </si>
  <si>
    <t>OUTLIERS</t>
  </si>
  <si>
    <t>2147 , 1424</t>
  </si>
  <si>
    <t>t=2,351 df=82</t>
  </si>
  <si>
    <t>t=1,104 df=86</t>
  </si>
  <si>
    <t>t=2,642 df=86</t>
  </si>
  <si>
    <t>t=0,950 df=82</t>
  </si>
  <si>
    <t>1676 , 2152</t>
  </si>
  <si>
    <t>t=1,786 df=86</t>
  </si>
  <si>
    <t>t=0,1942 df=86</t>
  </si>
  <si>
    <t>t=1,508 df=79</t>
  </si>
  <si>
    <t>1428 , 2143</t>
  </si>
  <si>
    <t>1257 , 2229</t>
  </si>
  <si>
    <t>&lt; 0.0001</t>
  </si>
  <si>
    <t>***</t>
  </si>
  <si>
    <t>t=0,7845 df=82</t>
  </si>
  <si>
    <t>1413 , 1437</t>
  </si>
  <si>
    <t>1843 , 1318</t>
  </si>
  <si>
    <t>1411 , 1671</t>
  </si>
  <si>
    <t>1236 , 1465</t>
  </si>
  <si>
    <t>1730 , 1351</t>
  </si>
  <si>
    <t>2034 , 1536</t>
  </si>
  <si>
    <t>NI vs. Pf-INF PM-</t>
  </si>
  <si>
    <t>NI vs. Pf-INF PM+</t>
  </si>
  <si>
    <t>Pf-INF PM- vs. Pf-INF PM+</t>
  </si>
  <si>
    <t>2128 , 1443</t>
  </si>
  <si>
    <t>2103 , 1552</t>
  </si>
  <si>
    <t>214 , 164</t>
  </si>
  <si>
    <t>235,5 , 142,5</t>
  </si>
  <si>
    <t>230,5 , 147,5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</si>
</sst>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7" fillId="2" borderId="0" xfId="0" applyFont="1" applyFill="1"/>
    <xf numFmtId="0" fontId="3" fillId="0" borderId="0" xfId="0" applyFont="1" applyFill="1" applyBorder="1"/>
    <xf numFmtId="1" fontId="3" fillId="0" borderId="0" xfId="0" applyNumberFormat="1" applyFont="1" applyFill="1" applyBorder="1"/>
    <xf numFmtId="0" fontId="3" fillId="0" borderId="0" xfId="0" applyFont="1" applyBorder="1"/>
    <xf numFmtId="1" fontId="3" fillId="0" borderId="0" xfId="0" applyNumberFormat="1" applyFont="1" applyBorder="1"/>
    <xf numFmtId="1" fontId="6" fillId="2" borderId="2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1" fontId="2" fillId="0" borderId="5" xfId="1" applyNumberFormat="1" applyFont="1" applyFill="1" applyBorder="1" applyAlignment="1">
      <alignment horizontal="center" vertical="center"/>
    </xf>
    <xf numFmtId="1" fontId="3" fillId="0" borderId="1" xfId="3" applyNumberFormat="1" applyFont="1" applyFill="1" applyBorder="1" applyAlignment="1">
      <alignment horizontal="center"/>
    </xf>
    <xf numFmtId="2" fontId="3" fillId="0" borderId="1" xfId="3" applyNumberFormat="1" applyFont="1" applyFill="1" applyBorder="1" applyAlignment="1">
      <alignment horizontal="center"/>
    </xf>
    <xf numFmtId="1" fontId="3" fillId="0" borderId="1" xfId="2" applyNumberFormat="1" applyFont="1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 vertical="center"/>
    </xf>
    <xf numFmtId="2" fontId="4" fillId="0" borderId="1" xfId="3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0" fillId="0" borderId="0" xfId="0" applyNumberFormat="1" applyFill="1"/>
    <xf numFmtId="0" fontId="0" fillId="0" borderId="0" xfId="0" applyNumberFormat="1"/>
    <xf numFmtId="2" fontId="5" fillId="0" borderId="3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2" fontId="3" fillId="0" borderId="0" xfId="0" applyNumberFormat="1" applyFont="1" applyBorder="1"/>
    <xf numFmtId="0" fontId="6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</cellXfs>
  <cellStyles count="4">
    <cellStyle name="Normal" xfId="0" builtinId="0"/>
    <cellStyle name="Normal 2" xfId="2"/>
    <cellStyle name="Normal 2 2" xfId="3"/>
    <cellStyle name="Normal 4" xfId="1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" formatCode="0.0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00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371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Tabela2" displayName="Tabela2" ref="A1:AN89" totalsRowShown="0" headerRowDxfId="44" dataDxfId="42" headerRowBorderDxfId="43" tableBorderDxfId="41" totalsRowBorderDxfId="40">
  <autoFilter ref="A1:AN89"/>
  <sortState ref="A2:AN89">
    <sortCondition ref="B1:B89"/>
  </sortState>
  <tableColumns count="40">
    <tableColumn id="1" name="ID" dataDxfId="39"/>
    <tableColumn id="2" name="PM" dataDxfId="38"/>
    <tableColumn id="3" name="AGE" dataDxfId="37"/>
    <tableColumn id="4" name="PARITY" dataDxfId="36"/>
    <tableColumn id="5" name="BIRTH WEIGHT (g)" dataDxfId="35"/>
    <tableColumn id="30" name="PLACENTAL WEIGHT (g)" dataDxfId="34"/>
    <tableColumn id="54" name="FETALWEIGHT/PLACENTALWEIGHT" dataDxfId="33">
      <calculatedColumnFormula>Tabela2[[#This Row],[BIRTH WEIGHT (g)]]/Tabela2[[#This Row],[PLACENTAL WEIGHT (g)]]</calculatedColumnFormula>
    </tableColumn>
    <tableColumn id="7" name="GESTATIONAL AGE" dataDxfId="32"/>
    <tableColumn id="8" name="MATERNAL WEIGHT (kg)" dataDxfId="31"/>
    <tableColumn id="36" name="PARASITEMIA 1º INFECTION" dataDxfId="30"/>
    <tableColumn id="35" name="PARASITEMIA DELIVERY" dataDxfId="29"/>
    <tableColumn id="34" name="PLACENTAL PARASITEMIA" dataDxfId="28"/>
    <tableColumn id="9" name="HEIGHT (m)" dataDxfId="27"/>
    <tableColumn id="10" name="HEIGHT x2" dataDxfId="26">
      <calculatedColumnFormula>M2*2</calculatedColumnFormula>
    </tableColumn>
    <tableColumn id="11" name="BMI" dataDxfId="25">
      <calculatedColumnFormula>I2/N2</calculatedColumnFormula>
    </tableColumn>
    <tableColumn id="12" name="HEMOZOIN" dataDxfId="24"/>
    <tableColumn id="13" name="SYNCYTIAL NUCLEAR AGGREGATES" dataDxfId="23"/>
    <tableColumn id="14" name="FIBRIN" dataDxfId="22"/>
    <tableColumn id="15" name="NECROSIS" dataDxfId="21"/>
    <tableColumn id="17" name="VASCULARITY" dataDxfId="20"/>
    <tableColumn id="18" name="LEUKOCYTES" dataDxfId="19"/>
    <tableColumn id="19" name="MONONUCLEAR" dataDxfId="18"/>
    <tableColumn id="23" name="IL12" dataDxfId="17"/>
    <tableColumn id="24" name="IL8" dataDxfId="16"/>
    <tableColumn id="25" name="TNF" dataDxfId="15"/>
    <tableColumn id="26" name="IL10" dataDxfId="14"/>
    <tableColumn id="27" name="IL6" dataDxfId="13"/>
    <tableColumn id="28" name="IL1b" dataDxfId="12"/>
    <tableColumn id="40" name="ULK1 mRNA" dataDxfId="11"/>
    <tableColumn id="41" name="BECN1 mRNA" dataDxfId="10"/>
    <tableColumn id="42" name="MAP1LC3 mRNA" dataDxfId="9"/>
    <tableColumn id="6" name="ULK1 DENSITOMETRY WB" dataDxfId="8"/>
    <tableColumn id="16" name="BECLIN1 DENSITOMETRY WB" dataDxfId="7"/>
    <tableColumn id="20" name="LC3II DENSITOMETRY WB" dataDxfId="6"/>
    <tableColumn id="21" name="BETA-ACTIN DENSITOMETRY WB (ULK1 GEL)" dataDxfId="5"/>
    <tableColumn id="22" name="BETA-ACTIN DENSITOMETRY WB (BECLIN1 GEL)" dataDxfId="4"/>
    <tableColumn id="29" name="BETA-ACTIN DENSITOMETRY WB (LC3II  GEL)" dataDxfId="3"/>
    <tableColumn id="31" name=" ULK1/BETA-ACTIN WB" dataDxfId="2">
      <calculatedColumnFormula>AF2/AI2</calculatedColumnFormula>
    </tableColumn>
    <tableColumn id="32" name="BECLIN1/BETA-ACTIN WB" dataDxfId="1">
      <calculatedColumnFormula>AG2/AJ2</calculatedColumnFormula>
    </tableColumn>
    <tableColumn id="33" name="LC3II/BETA-ACTIN WB" dataDxfId="0">
      <calculatedColumnFormula>AH2/AK2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8"/>
  <sheetViews>
    <sheetView zoomScale="70" zoomScaleNormal="70" workbookViewId="0">
      <pane xSplit="2" topLeftCell="C1" activePane="topRight" state="frozen"/>
      <selection pane="topRight" activeCell="E41" sqref="E41"/>
    </sheetView>
  </sheetViews>
  <sheetFormatPr defaultRowHeight="15.75" x14ac:dyDescent="0.25"/>
  <cols>
    <col min="1" max="1" width="10" style="6" bestFit="1" customWidth="1"/>
    <col min="2" max="2" width="11.42578125" style="6" bestFit="1" customWidth="1"/>
    <col min="3" max="3" width="12.42578125" style="6" bestFit="1" customWidth="1"/>
    <col min="4" max="4" width="15.85546875" style="6" bestFit="1" customWidth="1"/>
    <col min="5" max="5" width="32.28515625" style="6" bestFit="1" customWidth="1"/>
    <col min="6" max="6" width="34.42578125" style="6" bestFit="1" customWidth="1"/>
    <col min="7" max="7" width="47.28515625" style="6" bestFit="1" customWidth="1"/>
    <col min="8" max="8" width="28.85546875" style="6" bestFit="1" customWidth="1"/>
    <col min="9" max="9" width="34.85546875" style="6" bestFit="1" customWidth="1"/>
    <col min="10" max="12" width="34.85546875" style="38" customWidth="1"/>
    <col min="13" max="13" width="20.140625" style="6" bestFit="1" customWidth="1"/>
    <col min="14" max="14" width="18.7109375" style="6" bestFit="1" customWidth="1"/>
    <col min="15" max="15" width="12" style="6" bestFit="1" customWidth="1"/>
    <col min="16" max="16" width="19.28515625" style="7" bestFit="1" customWidth="1"/>
    <col min="17" max="17" width="48.5703125" style="7" bestFit="1" customWidth="1"/>
    <col min="18" max="18" width="14.5703125" style="6" bestFit="1" customWidth="1"/>
    <col min="19" max="19" width="18.7109375" style="6" bestFit="1" customWidth="1"/>
    <col min="20" max="20" width="23.85546875" style="6" bestFit="1" customWidth="1"/>
    <col min="21" max="21" width="22.140625" style="6" bestFit="1" customWidth="1"/>
    <col min="22" max="22" width="25" style="6" bestFit="1" customWidth="1"/>
    <col min="23" max="23" width="12.42578125" style="6" bestFit="1" customWidth="1"/>
    <col min="24" max="24" width="11.140625" style="6" bestFit="1" customWidth="1"/>
    <col min="25" max="25" width="12" style="6" bestFit="1" customWidth="1"/>
    <col min="26" max="26" width="12.42578125" style="6" bestFit="1" customWidth="1"/>
    <col min="27" max="27" width="11.140625" style="6" bestFit="1" customWidth="1"/>
    <col min="28" max="28" width="12.5703125" style="6" bestFit="1" customWidth="1"/>
    <col min="29" max="29" width="20.7109375" style="6" bestFit="1" customWidth="1"/>
    <col min="30" max="30" width="21" style="6" bestFit="1" customWidth="1"/>
    <col min="31" max="31" width="24.85546875" style="6" bestFit="1" customWidth="1"/>
    <col min="32" max="32" width="36" style="33" bestFit="1" customWidth="1"/>
    <col min="33" max="33" width="40" style="33" bestFit="1" customWidth="1"/>
    <col min="34" max="34" width="35.42578125" style="33" bestFit="1" customWidth="1"/>
    <col min="35" max="35" width="53.42578125" style="33" bestFit="1" customWidth="1"/>
    <col min="36" max="36" width="57.42578125" style="33" bestFit="1" customWidth="1"/>
    <col min="37" max="37" width="58" style="33" bestFit="1" customWidth="1"/>
    <col min="38" max="38" width="35.7109375" bestFit="1" customWidth="1"/>
    <col min="39" max="39" width="39.28515625" bestFit="1" customWidth="1"/>
    <col min="40" max="40" width="36.28515625" bestFit="1" customWidth="1"/>
  </cols>
  <sheetData>
    <row r="1" spans="1:40" s="3" customFormat="1" x14ac:dyDescent="0.25">
      <c r="A1" s="8" t="s">
        <v>0</v>
      </c>
      <c r="B1" s="9" t="s">
        <v>1</v>
      </c>
      <c r="C1" s="9" t="s">
        <v>2</v>
      </c>
      <c r="D1" s="9" t="s">
        <v>3</v>
      </c>
      <c r="E1" s="10" t="s">
        <v>4</v>
      </c>
      <c r="F1" s="10" t="s">
        <v>31</v>
      </c>
      <c r="G1" s="10" t="s">
        <v>32</v>
      </c>
      <c r="H1" s="9" t="s">
        <v>49</v>
      </c>
      <c r="I1" s="10" t="s">
        <v>5</v>
      </c>
      <c r="J1" s="10" t="s">
        <v>36</v>
      </c>
      <c r="K1" s="10" t="s">
        <v>37</v>
      </c>
      <c r="L1" s="10" t="s">
        <v>38</v>
      </c>
      <c r="M1" s="10" t="s">
        <v>6</v>
      </c>
      <c r="N1" s="10" t="s">
        <v>7</v>
      </c>
      <c r="O1" s="10" t="s">
        <v>8</v>
      </c>
      <c r="P1" s="11" t="s">
        <v>9</v>
      </c>
      <c r="Q1" s="11" t="s">
        <v>50</v>
      </c>
      <c r="R1" s="12" t="s">
        <v>10</v>
      </c>
      <c r="S1" s="12" t="s">
        <v>11</v>
      </c>
      <c r="T1" s="12" t="s">
        <v>12</v>
      </c>
      <c r="U1" s="11" t="s">
        <v>13</v>
      </c>
      <c r="V1" s="11" t="s">
        <v>14</v>
      </c>
      <c r="W1" s="12" t="s">
        <v>23</v>
      </c>
      <c r="X1" s="12" t="s">
        <v>24</v>
      </c>
      <c r="Y1" s="12" t="s">
        <v>25</v>
      </c>
      <c r="Z1" s="12" t="s">
        <v>26</v>
      </c>
      <c r="AA1" s="12" t="s">
        <v>27</v>
      </c>
      <c r="AB1" s="12" t="s">
        <v>28</v>
      </c>
      <c r="AC1" s="12" t="s">
        <v>29</v>
      </c>
      <c r="AD1" s="12" t="s">
        <v>35</v>
      </c>
      <c r="AE1" s="13" t="s">
        <v>33</v>
      </c>
      <c r="AF1" s="39" t="s">
        <v>40</v>
      </c>
      <c r="AG1" s="39" t="s">
        <v>41</v>
      </c>
      <c r="AH1" s="39" t="s">
        <v>42</v>
      </c>
      <c r="AI1" s="39" t="s">
        <v>43</v>
      </c>
      <c r="AJ1" s="39" t="s">
        <v>44</v>
      </c>
      <c r="AK1" s="39" t="s">
        <v>45</v>
      </c>
      <c r="AL1" s="12" t="s">
        <v>46</v>
      </c>
      <c r="AM1" s="12" t="s">
        <v>47</v>
      </c>
      <c r="AN1" s="12" t="s">
        <v>48</v>
      </c>
    </row>
    <row r="2" spans="1:40" s="1" customFormat="1" x14ac:dyDescent="0.25">
      <c r="A2" s="14">
        <v>3</v>
      </c>
      <c r="B2" s="15">
        <v>0</v>
      </c>
      <c r="C2" s="15">
        <v>20</v>
      </c>
      <c r="D2" s="15">
        <v>2</v>
      </c>
      <c r="E2" s="16">
        <v>2590</v>
      </c>
      <c r="F2" s="16">
        <v>461.2</v>
      </c>
      <c r="G2" s="16">
        <f>Tabela2[[#This Row],[BIRTH WEIGHT (g)]]/Tabela2[[#This Row],[PLACENTAL WEIGHT (g)]]</f>
        <v>5.6157849089332181</v>
      </c>
      <c r="H2" s="15">
        <v>37</v>
      </c>
      <c r="I2" s="16">
        <v>65</v>
      </c>
      <c r="J2" s="16">
        <v>23759.200000000001</v>
      </c>
      <c r="K2" s="16" t="s">
        <v>30</v>
      </c>
      <c r="L2" s="16" t="s">
        <v>30</v>
      </c>
      <c r="M2" s="16">
        <v>1.55</v>
      </c>
      <c r="N2" s="16">
        <f>M2*2</f>
        <v>3.1</v>
      </c>
      <c r="O2" s="16">
        <f>I2/N2</f>
        <v>20.967741935483872</v>
      </c>
      <c r="P2" s="17">
        <v>0</v>
      </c>
      <c r="Q2" s="17">
        <v>23</v>
      </c>
      <c r="R2" s="18">
        <v>1.67</v>
      </c>
      <c r="S2" s="18">
        <v>7.96</v>
      </c>
      <c r="T2" s="18">
        <v>5.4</v>
      </c>
      <c r="U2" s="18">
        <v>39</v>
      </c>
      <c r="V2" s="18">
        <v>38</v>
      </c>
      <c r="W2" s="18">
        <v>2.68</v>
      </c>
      <c r="X2" s="18">
        <v>21.41</v>
      </c>
      <c r="Y2" s="18">
        <v>3.42</v>
      </c>
      <c r="Z2" s="18">
        <v>3.33</v>
      </c>
      <c r="AA2" s="18">
        <v>14.77</v>
      </c>
      <c r="AB2" s="18">
        <v>3.17</v>
      </c>
      <c r="AC2" s="18">
        <v>0.9074817129738747</v>
      </c>
      <c r="AD2" s="18">
        <v>0.56531659461020001</v>
      </c>
      <c r="AE2" s="19">
        <v>0.60432346129612913</v>
      </c>
      <c r="AF2" s="34">
        <v>80207.125</v>
      </c>
      <c r="AG2" s="34">
        <v>36336.245999999999</v>
      </c>
      <c r="AH2" s="34">
        <v>61363.589</v>
      </c>
      <c r="AI2" s="34">
        <v>14065.254999999999</v>
      </c>
      <c r="AJ2" s="34">
        <v>62284.368000000002</v>
      </c>
      <c r="AK2" s="34">
        <v>52652.881999999998</v>
      </c>
      <c r="AL2" s="34">
        <f>AF2/AI2</f>
        <v>5.7025005945501883</v>
      </c>
      <c r="AM2" s="34">
        <f>AG2/AJ2</f>
        <v>0.58339270617629124</v>
      </c>
      <c r="AN2" s="34">
        <f>AH2/AK2</f>
        <v>1.1654364712647638</v>
      </c>
    </row>
    <row r="3" spans="1:40" s="1" customFormat="1" x14ac:dyDescent="0.25">
      <c r="A3" s="14">
        <v>7</v>
      </c>
      <c r="B3" s="15">
        <v>0</v>
      </c>
      <c r="C3" s="15">
        <v>19</v>
      </c>
      <c r="D3" s="15">
        <v>1</v>
      </c>
      <c r="E3" s="16">
        <v>3080</v>
      </c>
      <c r="F3" s="16">
        <v>542.6</v>
      </c>
      <c r="G3" s="16">
        <f>Tabela2[[#This Row],[BIRTH WEIGHT (g)]]/Tabela2[[#This Row],[PLACENTAL WEIGHT (g)]]</f>
        <v>5.6763730187983779</v>
      </c>
      <c r="H3" s="15">
        <v>37</v>
      </c>
      <c r="I3" s="16">
        <v>60</v>
      </c>
      <c r="J3" s="16">
        <v>37733.699999999997</v>
      </c>
      <c r="K3" s="16" t="s">
        <v>30</v>
      </c>
      <c r="L3" s="16" t="s">
        <v>30</v>
      </c>
      <c r="M3" s="16">
        <v>1.54</v>
      </c>
      <c r="N3" s="16">
        <f>M3*2</f>
        <v>3.08</v>
      </c>
      <c r="O3" s="16">
        <f>I3/N3</f>
        <v>19.480519480519479</v>
      </c>
      <c r="P3" s="17">
        <v>0</v>
      </c>
      <c r="Q3" s="17">
        <v>19</v>
      </c>
      <c r="R3" s="18">
        <v>2</v>
      </c>
      <c r="S3" s="18">
        <v>8.5470085470085468</v>
      </c>
      <c r="T3" s="18">
        <v>5.7</v>
      </c>
      <c r="U3" s="18">
        <v>23</v>
      </c>
      <c r="V3" s="18">
        <v>15</v>
      </c>
      <c r="W3" s="18">
        <v>2.3816637055318748</v>
      </c>
      <c r="X3" s="18">
        <v>11.697076357890229</v>
      </c>
      <c r="Y3" s="18">
        <v>3.279789422514285</v>
      </c>
      <c r="Z3" s="18">
        <v>3.2862698848040051</v>
      </c>
      <c r="AA3" s="18">
        <v>18.526286038325193</v>
      </c>
      <c r="AB3" s="18">
        <v>3.5823898341187679</v>
      </c>
      <c r="AC3" s="18">
        <v>0.78075427898884919</v>
      </c>
      <c r="AD3" s="18">
        <v>0.58120980735686867</v>
      </c>
      <c r="AE3" s="19">
        <v>0.74323629315071504</v>
      </c>
      <c r="AF3" s="31">
        <v>72010.831999999995</v>
      </c>
      <c r="AG3" s="31">
        <v>30513.146000000001</v>
      </c>
      <c r="AH3" s="31">
        <v>81947.782000000007</v>
      </c>
      <c r="AI3" s="31">
        <v>15606.962</v>
      </c>
      <c r="AJ3" s="31">
        <v>65760.61</v>
      </c>
      <c r="AK3" s="31">
        <v>56614.074999999997</v>
      </c>
      <c r="AL3" s="31">
        <f>AF3/AI3</f>
        <v>4.6140198201289913</v>
      </c>
      <c r="AM3" s="31">
        <f>AG3/AJ3</f>
        <v>0.46400339047949829</v>
      </c>
      <c r="AN3" s="31">
        <f>AH3/AK3</f>
        <v>1.447480719238105</v>
      </c>
    </row>
    <row r="4" spans="1:40" s="1" customFormat="1" x14ac:dyDescent="0.25">
      <c r="A4" s="20">
        <v>46</v>
      </c>
      <c r="B4" s="15">
        <v>0</v>
      </c>
      <c r="C4" s="15">
        <v>28</v>
      </c>
      <c r="D4" s="15">
        <v>7</v>
      </c>
      <c r="E4" s="16">
        <v>3170</v>
      </c>
      <c r="F4" s="16">
        <v>557.07000000000005</v>
      </c>
      <c r="G4" s="16">
        <f>Tabela2[[#This Row],[BIRTH WEIGHT (g)]]/Tabela2[[#This Row],[PLACENTAL WEIGHT (g)]]</f>
        <v>5.6904877304468018</v>
      </c>
      <c r="H4" s="15">
        <v>40</v>
      </c>
      <c r="I4" s="16">
        <v>64</v>
      </c>
      <c r="J4" s="16">
        <v>19.5</v>
      </c>
      <c r="K4" s="16">
        <v>6.7</v>
      </c>
      <c r="L4" s="16">
        <v>1.9</v>
      </c>
      <c r="M4" s="16">
        <v>1.45</v>
      </c>
      <c r="N4" s="16">
        <f>M4*2</f>
        <v>2.9</v>
      </c>
      <c r="O4" s="16">
        <f>I4/N4</f>
        <v>22.068965517241381</v>
      </c>
      <c r="P4" s="17">
        <v>0</v>
      </c>
      <c r="Q4" s="23">
        <v>9</v>
      </c>
      <c r="R4" s="22">
        <v>2.8333333333333335</v>
      </c>
      <c r="S4" s="18">
        <v>16.41</v>
      </c>
      <c r="T4" s="22">
        <v>4.3</v>
      </c>
      <c r="U4" s="18">
        <v>19</v>
      </c>
      <c r="V4" s="18">
        <v>27</v>
      </c>
      <c r="W4" s="18">
        <v>3.5504582534167142</v>
      </c>
      <c r="X4" s="18">
        <v>22.625980527334796</v>
      </c>
      <c r="Y4" s="18">
        <v>3.8092635620553503</v>
      </c>
      <c r="Z4" s="18">
        <v>4.6946589074553726</v>
      </c>
      <c r="AA4" s="18">
        <v>40.285101126552966</v>
      </c>
      <c r="AB4" s="18">
        <v>3.6300862829456735</v>
      </c>
      <c r="AC4" s="18">
        <v>1.1030058757155312</v>
      </c>
      <c r="AD4" s="18">
        <v>0.9057161904875487</v>
      </c>
      <c r="AE4" s="19">
        <v>1.2383274511794966</v>
      </c>
      <c r="AF4" s="31">
        <v>63925.538999999997</v>
      </c>
      <c r="AG4" s="31">
        <v>14433.589</v>
      </c>
      <c r="AH4" s="31">
        <v>67434.004000000001</v>
      </c>
      <c r="AI4" s="31">
        <v>19337.133999999998</v>
      </c>
      <c r="AJ4" s="31">
        <v>67396.074999999997</v>
      </c>
      <c r="AK4" s="31">
        <v>54123.368000000002</v>
      </c>
      <c r="AL4" s="31">
        <f>AF4/AI4</f>
        <v>3.3058435133148483</v>
      </c>
      <c r="AM4" s="31">
        <f>AG4/AJ4</f>
        <v>0.21416067627083626</v>
      </c>
      <c r="AN4" s="31">
        <f>AH4/AK4</f>
        <v>1.2459314061903908</v>
      </c>
    </row>
    <row r="5" spans="1:40" s="1" customFormat="1" x14ac:dyDescent="0.25">
      <c r="A5" s="20">
        <v>58</v>
      </c>
      <c r="B5" s="15">
        <v>0</v>
      </c>
      <c r="C5" s="15">
        <v>27</v>
      </c>
      <c r="D5" s="15">
        <v>2</v>
      </c>
      <c r="E5" s="16">
        <v>2935</v>
      </c>
      <c r="F5" s="16">
        <v>569.29999999999995</v>
      </c>
      <c r="G5" s="16">
        <f>Tabela2[[#This Row],[BIRTH WEIGHT (g)]]/Tabela2[[#This Row],[PLACENTAL WEIGHT (g)]]</f>
        <v>5.1554540663973301</v>
      </c>
      <c r="H5" s="15">
        <v>40</v>
      </c>
      <c r="I5" s="16">
        <v>74</v>
      </c>
      <c r="J5" s="16">
        <v>1.9</v>
      </c>
      <c r="K5" s="16" t="s">
        <v>30</v>
      </c>
      <c r="L5" s="16" t="s">
        <v>30</v>
      </c>
      <c r="M5" s="16">
        <v>1.58</v>
      </c>
      <c r="N5" s="16">
        <f>M5*2</f>
        <v>3.16</v>
      </c>
      <c r="O5" s="16">
        <f>I5/N5</f>
        <v>23.417721518987342</v>
      </c>
      <c r="P5" s="17">
        <v>0</v>
      </c>
      <c r="Q5" s="23">
        <v>16</v>
      </c>
      <c r="R5" s="22">
        <v>2.0833333333333335</v>
      </c>
      <c r="S5" s="18">
        <v>5.86</v>
      </c>
      <c r="T5" s="22">
        <v>3.3</v>
      </c>
      <c r="U5" s="18">
        <v>12</v>
      </c>
      <c r="V5" s="18">
        <v>7</v>
      </c>
      <c r="W5" s="18">
        <v>2.6421815988387727</v>
      </c>
      <c r="X5" s="18">
        <v>12.812469738534556</v>
      </c>
      <c r="Y5" s="18">
        <v>4.578919267304328</v>
      </c>
      <c r="Z5" s="18">
        <v>2.6991372425601754</v>
      </c>
      <c r="AA5" s="18">
        <v>27.392687328223346</v>
      </c>
      <c r="AB5" s="18">
        <v>3.6782791869658418</v>
      </c>
      <c r="AC5" s="18">
        <v>2.4570725830301088</v>
      </c>
      <c r="AD5" s="18">
        <v>1.3881187118245715</v>
      </c>
      <c r="AE5" s="19">
        <v>1.7158136299062836</v>
      </c>
      <c r="AF5" s="31" t="s">
        <v>30</v>
      </c>
      <c r="AG5" s="31" t="s">
        <v>30</v>
      </c>
      <c r="AH5" s="31" t="s">
        <v>30</v>
      </c>
      <c r="AI5" s="31" t="s">
        <v>30</v>
      </c>
      <c r="AJ5" s="31" t="s">
        <v>30</v>
      </c>
      <c r="AK5" s="31" t="s">
        <v>30</v>
      </c>
      <c r="AL5" s="31" t="s">
        <v>30</v>
      </c>
      <c r="AM5" s="31" t="s">
        <v>30</v>
      </c>
      <c r="AN5" s="31" t="s">
        <v>30</v>
      </c>
    </row>
    <row r="6" spans="1:40" s="1" customFormat="1" x14ac:dyDescent="0.25">
      <c r="A6" s="20">
        <v>77</v>
      </c>
      <c r="B6" s="15">
        <v>0</v>
      </c>
      <c r="C6" s="15">
        <v>16</v>
      </c>
      <c r="D6" s="15">
        <v>1</v>
      </c>
      <c r="E6" s="16">
        <v>3540</v>
      </c>
      <c r="F6" s="16">
        <v>680.7</v>
      </c>
      <c r="G6" s="16">
        <f>Tabela2[[#This Row],[BIRTH WEIGHT (g)]]/Tabela2[[#This Row],[PLACENTAL WEIGHT (g)]]</f>
        <v>5.2005288673424417</v>
      </c>
      <c r="H6" s="15">
        <v>40</v>
      </c>
      <c r="I6" s="16">
        <v>68</v>
      </c>
      <c r="J6" s="16">
        <v>651.6</v>
      </c>
      <c r="K6" s="16" t="s">
        <v>30</v>
      </c>
      <c r="L6" s="16" t="s">
        <v>30</v>
      </c>
      <c r="M6" s="16">
        <v>1.51</v>
      </c>
      <c r="N6" s="16">
        <f>M6*2</f>
        <v>3.02</v>
      </c>
      <c r="O6" s="16">
        <f>I6/N6</f>
        <v>22.516556291390728</v>
      </c>
      <c r="P6" s="17">
        <v>0</v>
      </c>
      <c r="Q6" s="23">
        <v>5</v>
      </c>
      <c r="R6" s="22">
        <v>1.9166666666666667</v>
      </c>
      <c r="S6" s="18">
        <v>0.91</v>
      </c>
      <c r="T6" s="22">
        <v>3.4</v>
      </c>
      <c r="U6" s="18">
        <v>15</v>
      </c>
      <c r="V6" s="18">
        <v>7</v>
      </c>
      <c r="W6" s="18">
        <v>3.0495441485558645</v>
      </c>
      <c r="X6" s="18">
        <v>17.160009280304916</v>
      </c>
      <c r="Y6" s="18">
        <v>3.7585372281161371</v>
      </c>
      <c r="Z6" s="18">
        <v>3.1530744114957567</v>
      </c>
      <c r="AA6" s="18">
        <v>15.45486139714291</v>
      </c>
      <c r="AB6" s="18">
        <v>3.6782791869658418</v>
      </c>
      <c r="AC6" s="18">
        <v>0.87142020904331152</v>
      </c>
      <c r="AD6" s="18">
        <v>0.673677934914514</v>
      </c>
      <c r="AE6" s="19">
        <v>0.8653723061505364</v>
      </c>
      <c r="AF6" s="31" t="s">
        <v>30</v>
      </c>
      <c r="AG6" s="31" t="s">
        <v>30</v>
      </c>
      <c r="AH6" s="31" t="s">
        <v>30</v>
      </c>
      <c r="AI6" s="31" t="s">
        <v>30</v>
      </c>
      <c r="AJ6" s="31" t="s">
        <v>30</v>
      </c>
      <c r="AK6" s="31" t="s">
        <v>30</v>
      </c>
      <c r="AL6" s="31" t="s">
        <v>30</v>
      </c>
      <c r="AM6" s="31" t="s">
        <v>30</v>
      </c>
      <c r="AN6" s="31" t="s">
        <v>30</v>
      </c>
    </row>
    <row r="7" spans="1:40" s="1" customFormat="1" x14ac:dyDescent="0.25">
      <c r="A7" s="20">
        <v>140</v>
      </c>
      <c r="B7" s="15">
        <v>0</v>
      </c>
      <c r="C7" s="15">
        <v>22</v>
      </c>
      <c r="D7" s="15">
        <v>3</v>
      </c>
      <c r="E7" s="16">
        <v>3235</v>
      </c>
      <c r="F7" s="16">
        <v>494.33</v>
      </c>
      <c r="G7" s="16">
        <f>Tabela2[[#This Row],[BIRTH WEIGHT (g)]]/Tabela2[[#This Row],[PLACENTAL WEIGHT (g)]]</f>
        <v>6.5442113567859526</v>
      </c>
      <c r="H7" s="15">
        <v>38</v>
      </c>
      <c r="I7" s="16">
        <v>68.8</v>
      </c>
      <c r="J7" s="16">
        <v>58.5</v>
      </c>
      <c r="K7" s="16" t="s">
        <v>30</v>
      </c>
      <c r="L7" s="16" t="s">
        <v>30</v>
      </c>
      <c r="M7" s="16">
        <v>1.66</v>
      </c>
      <c r="N7" s="16">
        <f>M7*2</f>
        <v>3.32</v>
      </c>
      <c r="O7" s="16">
        <f>I7/N7</f>
        <v>20.722891566265062</v>
      </c>
      <c r="P7" s="17">
        <v>0</v>
      </c>
      <c r="Q7" s="23">
        <v>12</v>
      </c>
      <c r="R7" s="22">
        <v>2.9166666666666665</v>
      </c>
      <c r="S7" s="18">
        <v>9.9600000000000009</v>
      </c>
      <c r="T7" s="22">
        <v>4.5999999999999996</v>
      </c>
      <c r="U7" s="18">
        <v>10</v>
      </c>
      <c r="V7" s="18">
        <v>1</v>
      </c>
      <c r="W7" s="18">
        <v>2.5281596857877879</v>
      </c>
      <c r="X7" s="18">
        <v>23.383873395455357</v>
      </c>
      <c r="Y7" s="18">
        <v>4.6984965650534907</v>
      </c>
      <c r="Z7" s="18">
        <v>3.2862698848040051</v>
      </c>
      <c r="AA7" s="18">
        <v>76.601181453204134</v>
      </c>
      <c r="AB7" s="18">
        <v>4.3523906680322053</v>
      </c>
      <c r="AC7" s="18">
        <v>1.5844042499454887</v>
      </c>
      <c r="AD7" s="18">
        <v>1.1696938314929757</v>
      </c>
      <c r="AE7" s="19">
        <v>0.67310004448948568</v>
      </c>
      <c r="AF7" s="31" t="s">
        <v>30</v>
      </c>
      <c r="AG7" s="31" t="s">
        <v>30</v>
      </c>
      <c r="AH7" s="31" t="s">
        <v>30</v>
      </c>
      <c r="AI7" s="31" t="s">
        <v>30</v>
      </c>
      <c r="AJ7" s="31" t="s">
        <v>30</v>
      </c>
      <c r="AK7" s="31" t="s">
        <v>30</v>
      </c>
      <c r="AL7" s="31" t="s">
        <v>30</v>
      </c>
      <c r="AM7" s="31" t="s">
        <v>30</v>
      </c>
      <c r="AN7" s="31" t="s">
        <v>30</v>
      </c>
    </row>
    <row r="8" spans="1:40" s="1" customFormat="1" x14ac:dyDescent="0.25">
      <c r="A8" s="20">
        <v>241</v>
      </c>
      <c r="B8" s="15">
        <v>0</v>
      </c>
      <c r="C8" s="15">
        <v>35</v>
      </c>
      <c r="D8" s="15">
        <v>3</v>
      </c>
      <c r="E8" s="16">
        <v>2780</v>
      </c>
      <c r="F8" s="16">
        <v>488.04</v>
      </c>
      <c r="G8" s="16">
        <f>Tabela2[[#This Row],[BIRTH WEIGHT (g)]]/Tabela2[[#This Row],[PLACENTAL WEIGHT (g)]]</f>
        <v>5.6962544053766084</v>
      </c>
      <c r="H8" s="15">
        <v>38</v>
      </c>
      <c r="I8" s="16">
        <v>70</v>
      </c>
      <c r="J8" s="16">
        <v>903.6</v>
      </c>
      <c r="K8" s="16" t="s">
        <v>30</v>
      </c>
      <c r="L8" s="16" t="s">
        <v>30</v>
      </c>
      <c r="M8" s="16">
        <v>1.57</v>
      </c>
      <c r="N8" s="16">
        <f>M8*2</f>
        <v>3.14</v>
      </c>
      <c r="O8" s="16">
        <f>I8/N8</f>
        <v>22.292993630573246</v>
      </c>
      <c r="P8" s="17">
        <v>0</v>
      </c>
      <c r="Q8" s="23">
        <v>12</v>
      </c>
      <c r="R8" s="22">
        <v>1.9166666666666667</v>
      </c>
      <c r="S8" s="18">
        <v>8.5500000000000007</v>
      </c>
      <c r="T8" s="22">
        <v>5.4</v>
      </c>
      <c r="U8" s="18">
        <v>16</v>
      </c>
      <c r="V8" s="18">
        <v>6</v>
      </c>
      <c r="W8" s="18">
        <v>4.0060504541870436</v>
      </c>
      <c r="X8" s="18">
        <v>9.8427505397207771</v>
      </c>
      <c r="Y8" s="18">
        <v>6.0446988334293277</v>
      </c>
      <c r="Z8" s="18">
        <v>4.6946589074553726</v>
      </c>
      <c r="AA8" s="18">
        <v>20.270728103168565</v>
      </c>
      <c r="AB8" s="18">
        <v>4.1352264424403016</v>
      </c>
      <c r="AC8" s="18">
        <v>1.4574440252496594</v>
      </c>
      <c r="AD8" s="18">
        <v>1.0175720521869525</v>
      </c>
      <c r="AE8" s="19">
        <v>1.0402230106911103</v>
      </c>
      <c r="AF8" s="31" t="s">
        <v>30</v>
      </c>
      <c r="AG8" s="31" t="s">
        <v>30</v>
      </c>
      <c r="AH8" s="31" t="s">
        <v>30</v>
      </c>
      <c r="AI8" s="31" t="s">
        <v>30</v>
      </c>
      <c r="AJ8" s="31" t="s">
        <v>30</v>
      </c>
      <c r="AK8" s="31" t="s">
        <v>30</v>
      </c>
      <c r="AL8" s="31" t="s">
        <v>30</v>
      </c>
      <c r="AM8" s="31" t="s">
        <v>30</v>
      </c>
      <c r="AN8" s="31" t="s">
        <v>30</v>
      </c>
    </row>
    <row r="9" spans="1:40" s="1" customFormat="1" x14ac:dyDescent="0.25">
      <c r="A9" s="20">
        <v>287</v>
      </c>
      <c r="B9" s="15">
        <v>0</v>
      </c>
      <c r="C9" s="15">
        <v>23</v>
      </c>
      <c r="D9" s="15">
        <v>5</v>
      </c>
      <c r="E9" s="16">
        <v>3350</v>
      </c>
      <c r="F9" s="16">
        <v>527.65</v>
      </c>
      <c r="G9" s="16">
        <f>Tabela2[[#This Row],[BIRTH WEIGHT (g)]]/Tabela2[[#This Row],[PLACENTAL WEIGHT (g)]]</f>
        <v>6.3489055244954047</v>
      </c>
      <c r="H9" s="15">
        <v>40</v>
      </c>
      <c r="I9" s="16">
        <v>58</v>
      </c>
      <c r="J9" s="16">
        <v>0.5</v>
      </c>
      <c r="K9" s="16" t="s">
        <v>30</v>
      </c>
      <c r="L9" s="16" t="s">
        <v>30</v>
      </c>
      <c r="M9" s="16">
        <v>1.49</v>
      </c>
      <c r="N9" s="16">
        <f>M9*2</f>
        <v>2.98</v>
      </c>
      <c r="O9" s="16">
        <f>I9/N9</f>
        <v>19.463087248322147</v>
      </c>
      <c r="P9" s="17">
        <v>0</v>
      </c>
      <c r="Q9" s="23">
        <v>34</v>
      </c>
      <c r="R9" s="22">
        <v>1.8333333333333333</v>
      </c>
      <c r="S9" s="18">
        <v>5.35</v>
      </c>
      <c r="T9" s="22" t="s">
        <v>30</v>
      </c>
      <c r="U9" s="18">
        <v>31</v>
      </c>
      <c r="V9" s="18">
        <v>5</v>
      </c>
      <c r="W9" s="18">
        <v>4.9947481740914581</v>
      </c>
      <c r="X9" s="18">
        <v>14.50785746854234</v>
      </c>
      <c r="Y9" s="18">
        <v>4.7592429301344259</v>
      </c>
      <c r="Z9" s="18">
        <v>4.0191308128850354</v>
      </c>
      <c r="AA9" s="18">
        <v>8.2351922617738627</v>
      </c>
      <c r="AB9" s="18">
        <v>3.6782791869658418</v>
      </c>
      <c r="AC9" s="18">
        <v>1.6009635661771957</v>
      </c>
      <c r="AD9" s="18">
        <v>1.3454893320685788</v>
      </c>
      <c r="AE9" s="19">
        <v>1.2886789221995369</v>
      </c>
      <c r="AF9" s="31" t="s">
        <v>30</v>
      </c>
      <c r="AG9" s="31" t="s">
        <v>30</v>
      </c>
      <c r="AH9" s="31" t="s">
        <v>30</v>
      </c>
      <c r="AI9" s="31" t="s">
        <v>30</v>
      </c>
      <c r="AJ9" s="31" t="s">
        <v>30</v>
      </c>
      <c r="AK9" s="31" t="s">
        <v>30</v>
      </c>
      <c r="AL9" s="31" t="s">
        <v>30</v>
      </c>
      <c r="AM9" s="31" t="s">
        <v>30</v>
      </c>
      <c r="AN9" s="31" t="s">
        <v>30</v>
      </c>
    </row>
    <row r="10" spans="1:40" s="1" customFormat="1" x14ac:dyDescent="0.25">
      <c r="A10" s="20">
        <v>338</v>
      </c>
      <c r="B10" s="15">
        <v>0</v>
      </c>
      <c r="C10" s="15">
        <v>17</v>
      </c>
      <c r="D10" s="15">
        <v>1</v>
      </c>
      <c r="E10" s="16">
        <v>3300</v>
      </c>
      <c r="F10" s="16">
        <v>587.04999999999995</v>
      </c>
      <c r="G10" s="16">
        <f>Tabela2[[#This Row],[BIRTH WEIGHT (g)]]/Tabela2[[#This Row],[PLACENTAL WEIGHT (g)]]</f>
        <v>5.6213269738523133</v>
      </c>
      <c r="H10" s="15">
        <v>39</v>
      </c>
      <c r="I10" s="16">
        <v>76</v>
      </c>
      <c r="J10" s="16">
        <v>681.2</v>
      </c>
      <c r="K10" s="16" t="s">
        <v>30</v>
      </c>
      <c r="L10" s="16" t="s">
        <v>30</v>
      </c>
      <c r="M10" s="16">
        <v>1.76</v>
      </c>
      <c r="N10" s="16">
        <f>M10*2</f>
        <v>3.52</v>
      </c>
      <c r="O10" s="16">
        <f>I10/N10</f>
        <v>21.59090909090909</v>
      </c>
      <c r="P10" s="17">
        <v>0</v>
      </c>
      <c r="Q10" s="23">
        <v>14</v>
      </c>
      <c r="R10" s="22">
        <v>1.1666666666666667</v>
      </c>
      <c r="S10" s="18">
        <v>8.73</v>
      </c>
      <c r="T10" s="22">
        <v>4.4000000000000004</v>
      </c>
      <c r="U10" s="18">
        <v>29</v>
      </c>
      <c r="V10" s="18">
        <v>12</v>
      </c>
      <c r="W10" s="18">
        <v>4.5475481055684428</v>
      </c>
      <c r="X10" s="18">
        <v>30.113661581520198</v>
      </c>
      <c r="Y10" s="18">
        <v>7.2778804061399658</v>
      </c>
      <c r="Z10" s="18">
        <v>5.1525932943642623</v>
      </c>
      <c r="AA10" s="18">
        <v>59.270792580515341</v>
      </c>
      <c r="AB10" s="18">
        <v>6.0073379264141469</v>
      </c>
      <c r="AC10" s="18">
        <v>1.0912188537885279</v>
      </c>
      <c r="AD10" s="18">
        <v>0.88984807715674563</v>
      </c>
      <c r="AE10" s="19">
        <v>1.3612130212132958</v>
      </c>
      <c r="AF10" s="31">
        <v>11041.933000000001</v>
      </c>
      <c r="AG10" s="31">
        <v>14242.710999999999</v>
      </c>
      <c r="AH10" s="31">
        <v>43683.74</v>
      </c>
      <c r="AI10" s="31">
        <v>12748.548000000001</v>
      </c>
      <c r="AJ10" s="31">
        <v>57063.538999999997</v>
      </c>
      <c r="AK10" s="31">
        <v>36785.660000000003</v>
      </c>
      <c r="AL10" s="31">
        <f>AF10/AI10</f>
        <v>0.86613259800253328</v>
      </c>
      <c r="AM10" s="31">
        <f>AG10/AJ10</f>
        <v>0.24959389567478457</v>
      </c>
      <c r="AN10" s="31">
        <f>AH10/AK10</f>
        <v>1.1875208980890921</v>
      </c>
    </row>
    <row r="11" spans="1:40" s="1" customFormat="1" x14ac:dyDescent="0.25">
      <c r="A11" s="20">
        <v>344</v>
      </c>
      <c r="B11" s="15">
        <v>0</v>
      </c>
      <c r="C11" s="15">
        <v>22</v>
      </c>
      <c r="D11" s="15">
        <v>2</v>
      </c>
      <c r="E11" s="16">
        <v>3125</v>
      </c>
      <c r="F11" s="16">
        <v>489.25</v>
      </c>
      <c r="G11" s="16">
        <f>Tabela2[[#This Row],[BIRTH WEIGHT (g)]]/Tabela2[[#This Row],[PLACENTAL WEIGHT (g)]]</f>
        <v>6.3873275421563616</v>
      </c>
      <c r="H11" s="15">
        <v>39</v>
      </c>
      <c r="I11" s="16">
        <v>57</v>
      </c>
      <c r="J11" s="16">
        <v>11990</v>
      </c>
      <c r="K11" s="16" t="s">
        <v>30</v>
      </c>
      <c r="L11" s="16" t="s">
        <v>30</v>
      </c>
      <c r="M11" s="16">
        <v>1.58</v>
      </c>
      <c r="N11" s="16">
        <f>M11*2</f>
        <v>3.16</v>
      </c>
      <c r="O11" s="16">
        <f>I11/N11</f>
        <v>18.037974683544302</v>
      </c>
      <c r="P11" s="17">
        <v>0</v>
      </c>
      <c r="Q11" s="23">
        <v>14</v>
      </c>
      <c r="R11" s="22">
        <v>1.9166666666666667</v>
      </c>
      <c r="S11" s="18">
        <v>3.38</v>
      </c>
      <c r="T11" s="22">
        <v>4.5</v>
      </c>
      <c r="U11" s="18">
        <v>15</v>
      </c>
      <c r="V11" s="18">
        <v>7</v>
      </c>
      <c r="W11" s="18">
        <v>4.7172230369650601</v>
      </c>
      <c r="X11" s="18">
        <v>56.044584673431444</v>
      </c>
      <c r="Y11" s="18">
        <v>12.217582795555064</v>
      </c>
      <c r="Z11" s="18">
        <v>8.1766579566355251</v>
      </c>
      <c r="AA11" s="18">
        <v>207.20014264857551</v>
      </c>
      <c r="AB11" s="18">
        <v>7.0379977530950679</v>
      </c>
      <c r="AC11" s="18">
        <v>1.1514409896756805</v>
      </c>
      <c r="AD11" s="18">
        <v>1.0589474167140751</v>
      </c>
      <c r="AE11" s="19">
        <v>1.0657675830792988</v>
      </c>
      <c r="AF11" s="31" t="s">
        <v>30</v>
      </c>
      <c r="AG11" s="31" t="s">
        <v>30</v>
      </c>
      <c r="AH11" s="31" t="s">
        <v>30</v>
      </c>
      <c r="AI11" s="31" t="s">
        <v>30</v>
      </c>
      <c r="AJ11" s="31" t="s">
        <v>30</v>
      </c>
      <c r="AK11" s="31" t="s">
        <v>30</v>
      </c>
      <c r="AL11" s="31" t="s">
        <v>30</v>
      </c>
      <c r="AM11" s="31" t="s">
        <v>30</v>
      </c>
      <c r="AN11" s="31" t="s">
        <v>30</v>
      </c>
    </row>
    <row r="12" spans="1:40" s="1" customFormat="1" x14ac:dyDescent="0.25">
      <c r="A12" s="20">
        <v>350</v>
      </c>
      <c r="B12" s="15">
        <v>0</v>
      </c>
      <c r="C12" s="15">
        <v>34</v>
      </c>
      <c r="D12" s="15">
        <v>8</v>
      </c>
      <c r="E12" s="16">
        <v>2950</v>
      </c>
      <c r="F12" s="16">
        <v>488.23</v>
      </c>
      <c r="G12" s="16">
        <f>Tabela2[[#This Row],[BIRTH WEIGHT (g)]]/Tabela2[[#This Row],[PLACENTAL WEIGHT (g)]]</f>
        <v>6.0422341929008869</v>
      </c>
      <c r="H12" s="15">
        <v>41</v>
      </c>
      <c r="I12" s="16">
        <v>57</v>
      </c>
      <c r="J12" s="16">
        <v>385.4</v>
      </c>
      <c r="K12" s="16" t="s">
        <v>30</v>
      </c>
      <c r="L12" s="16" t="s">
        <v>30</v>
      </c>
      <c r="M12" s="16">
        <v>1.59</v>
      </c>
      <c r="N12" s="16">
        <f>M12*2</f>
        <v>3.18</v>
      </c>
      <c r="O12" s="16">
        <f>I12/N12</f>
        <v>17.924528301886792</v>
      </c>
      <c r="P12" s="17">
        <v>0</v>
      </c>
      <c r="Q12" s="15">
        <v>15</v>
      </c>
      <c r="R12" s="16">
        <v>1.92</v>
      </c>
      <c r="S12" s="16">
        <v>0.9</v>
      </c>
      <c r="T12" s="16" t="s">
        <v>30</v>
      </c>
      <c r="U12" s="16">
        <v>35</v>
      </c>
      <c r="V12" s="16">
        <v>16</v>
      </c>
      <c r="W12" s="18">
        <v>3.58</v>
      </c>
      <c r="X12" s="18">
        <v>51.09</v>
      </c>
      <c r="Y12" s="18">
        <v>5.65</v>
      </c>
      <c r="Z12" s="18">
        <v>4.75</v>
      </c>
      <c r="AA12" s="18">
        <v>126.06</v>
      </c>
      <c r="AB12" s="18">
        <v>5.23</v>
      </c>
      <c r="AC12" s="18">
        <v>0.52647629383881345</v>
      </c>
      <c r="AD12" s="18">
        <v>1.0703858521635912</v>
      </c>
      <c r="AE12" s="19">
        <v>0.31346860344147032</v>
      </c>
      <c r="AF12" s="31" t="s">
        <v>30</v>
      </c>
      <c r="AG12" s="31" t="s">
        <v>30</v>
      </c>
      <c r="AH12" s="31" t="s">
        <v>30</v>
      </c>
      <c r="AI12" s="31" t="s">
        <v>30</v>
      </c>
      <c r="AJ12" s="31" t="s">
        <v>30</v>
      </c>
      <c r="AK12" s="31" t="s">
        <v>30</v>
      </c>
      <c r="AL12" s="31" t="s">
        <v>30</v>
      </c>
      <c r="AM12" s="31" t="s">
        <v>30</v>
      </c>
      <c r="AN12" s="31" t="s">
        <v>30</v>
      </c>
    </row>
    <row r="13" spans="1:40" s="1" customFormat="1" x14ac:dyDescent="0.25">
      <c r="A13" s="14">
        <v>417</v>
      </c>
      <c r="B13" s="15">
        <v>0</v>
      </c>
      <c r="C13" s="15">
        <v>22</v>
      </c>
      <c r="D13" s="15">
        <v>1</v>
      </c>
      <c r="E13" s="16">
        <v>2790</v>
      </c>
      <c r="F13" s="16">
        <v>463.66</v>
      </c>
      <c r="G13" s="16">
        <f>Tabela2[[#This Row],[BIRTH WEIGHT (g)]]/Tabela2[[#This Row],[PLACENTAL WEIGHT (g)]]</f>
        <v>6.0173402924556783</v>
      </c>
      <c r="H13" s="15">
        <v>39</v>
      </c>
      <c r="I13" s="16">
        <v>53</v>
      </c>
      <c r="J13" s="16">
        <v>1499</v>
      </c>
      <c r="K13" s="16" t="s">
        <v>30</v>
      </c>
      <c r="L13" s="16" t="s">
        <v>30</v>
      </c>
      <c r="M13" s="16">
        <v>1.59</v>
      </c>
      <c r="N13" s="16">
        <f>M13*2</f>
        <v>3.18</v>
      </c>
      <c r="O13" s="16">
        <f>I13/N13</f>
        <v>16.666666666666664</v>
      </c>
      <c r="P13" s="17">
        <v>0</v>
      </c>
      <c r="Q13" s="17">
        <v>12</v>
      </c>
      <c r="R13" s="18">
        <v>2.75</v>
      </c>
      <c r="S13" s="18">
        <v>16.170212765957448</v>
      </c>
      <c r="T13" s="18">
        <v>3.8</v>
      </c>
      <c r="U13" s="18">
        <v>52</v>
      </c>
      <c r="V13" s="18">
        <v>2</v>
      </c>
      <c r="W13" s="18">
        <v>3.8199456284014977</v>
      </c>
      <c r="X13" s="18">
        <v>110.12302396063976</v>
      </c>
      <c r="Y13" s="18">
        <v>5.1403909824338747</v>
      </c>
      <c r="Z13" s="18">
        <v>4.4200832197631552</v>
      </c>
      <c r="AA13" s="18">
        <v>384.01670246186382</v>
      </c>
      <c r="AB13" s="18">
        <v>6.7289551895809643</v>
      </c>
      <c r="AC13" s="18">
        <v>0.90402869798770435</v>
      </c>
      <c r="AD13" s="18">
        <v>0.995250055844908</v>
      </c>
      <c r="AE13" s="19">
        <v>0.82238899109337971</v>
      </c>
      <c r="AF13" s="31" t="s">
        <v>30</v>
      </c>
      <c r="AG13" s="31" t="s">
        <v>30</v>
      </c>
      <c r="AH13" s="31" t="s">
        <v>30</v>
      </c>
      <c r="AI13" s="31" t="s">
        <v>30</v>
      </c>
      <c r="AJ13" s="31" t="s">
        <v>30</v>
      </c>
      <c r="AK13" s="31" t="s">
        <v>30</v>
      </c>
      <c r="AL13" s="31" t="s">
        <v>30</v>
      </c>
      <c r="AM13" s="31" t="s">
        <v>30</v>
      </c>
      <c r="AN13" s="31" t="s">
        <v>30</v>
      </c>
    </row>
    <row r="14" spans="1:40" s="1" customFormat="1" x14ac:dyDescent="0.25">
      <c r="A14" s="20">
        <v>451</v>
      </c>
      <c r="B14" s="15">
        <v>0</v>
      </c>
      <c r="C14" s="15">
        <v>24</v>
      </c>
      <c r="D14" s="15">
        <v>2</v>
      </c>
      <c r="E14" s="16">
        <v>3090</v>
      </c>
      <c r="F14" s="16">
        <v>505.12</v>
      </c>
      <c r="G14" s="16">
        <f>Tabela2[[#This Row],[BIRTH WEIGHT (g)]]/Tabela2[[#This Row],[PLACENTAL WEIGHT (g)]]</f>
        <v>6.1173582515045926</v>
      </c>
      <c r="H14" s="15">
        <v>40</v>
      </c>
      <c r="I14" s="16">
        <v>72</v>
      </c>
      <c r="J14" s="16">
        <v>1408</v>
      </c>
      <c r="K14" s="16" t="s">
        <v>30</v>
      </c>
      <c r="L14" s="16" t="s">
        <v>30</v>
      </c>
      <c r="M14" s="16">
        <v>1.65</v>
      </c>
      <c r="N14" s="16">
        <f>M14*2</f>
        <v>3.3</v>
      </c>
      <c r="O14" s="16">
        <f>I14/N14</f>
        <v>21.81818181818182</v>
      </c>
      <c r="P14" s="17">
        <v>0</v>
      </c>
      <c r="Q14" s="23">
        <v>8</v>
      </c>
      <c r="R14" s="22">
        <v>2.9166666666666665</v>
      </c>
      <c r="S14" s="18">
        <v>8.66</v>
      </c>
      <c r="T14" s="22">
        <v>3.5</v>
      </c>
      <c r="U14" s="18">
        <v>54</v>
      </c>
      <c r="V14" s="18">
        <v>5</v>
      </c>
      <c r="W14" s="18">
        <v>4.017501950251761</v>
      </c>
      <c r="X14" s="18">
        <v>63.397214484634418</v>
      </c>
      <c r="Y14" s="18">
        <v>5.8511136221968476</v>
      </c>
      <c r="Z14" s="18">
        <v>8.2665768790079852</v>
      </c>
      <c r="AA14" s="18">
        <v>326.67790946546279</v>
      </c>
      <c r="AB14" s="18">
        <v>4.990246545929506</v>
      </c>
      <c r="AC14" s="18">
        <v>0.29137327758528836</v>
      </c>
      <c r="AD14" s="18">
        <v>0.43591868599530093</v>
      </c>
      <c r="AE14" s="19">
        <v>0.46053823969376617</v>
      </c>
      <c r="AF14" s="31" t="s">
        <v>30</v>
      </c>
      <c r="AG14" s="31" t="s">
        <v>30</v>
      </c>
      <c r="AH14" s="31" t="s">
        <v>30</v>
      </c>
      <c r="AI14" s="31" t="s">
        <v>30</v>
      </c>
      <c r="AJ14" s="31" t="s">
        <v>30</v>
      </c>
      <c r="AK14" s="31" t="s">
        <v>30</v>
      </c>
      <c r="AL14" s="31" t="s">
        <v>30</v>
      </c>
      <c r="AM14" s="31" t="s">
        <v>30</v>
      </c>
      <c r="AN14" s="31" t="s">
        <v>30</v>
      </c>
    </row>
    <row r="15" spans="1:40" s="1" customFormat="1" x14ac:dyDescent="0.25">
      <c r="A15" s="20">
        <v>504</v>
      </c>
      <c r="B15" s="15">
        <v>0</v>
      </c>
      <c r="C15" s="15">
        <v>37</v>
      </c>
      <c r="D15" s="15">
        <v>11</v>
      </c>
      <c r="E15" s="16">
        <v>3680</v>
      </c>
      <c r="F15" s="16">
        <v>648.1</v>
      </c>
      <c r="G15" s="16">
        <f>Tabela2[[#This Row],[BIRTH WEIGHT (g)]]/Tabela2[[#This Row],[PLACENTAL WEIGHT (g)]]</f>
        <v>5.6781360901095512</v>
      </c>
      <c r="H15" s="15">
        <v>39</v>
      </c>
      <c r="I15" s="16">
        <v>90</v>
      </c>
      <c r="J15" s="16">
        <v>4161</v>
      </c>
      <c r="K15" s="16" t="s">
        <v>30</v>
      </c>
      <c r="L15" s="16">
        <v>0.5</v>
      </c>
      <c r="M15" s="16">
        <v>1.58</v>
      </c>
      <c r="N15" s="16">
        <f>M15*2</f>
        <v>3.16</v>
      </c>
      <c r="O15" s="16">
        <f>I15/N15</f>
        <v>28.481012658227847</v>
      </c>
      <c r="P15" s="17">
        <v>0</v>
      </c>
      <c r="Q15" s="23">
        <v>8</v>
      </c>
      <c r="R15" s="22">
        <v>2</v>
      </c>
      <c r="S15" s="18">
        <v>7.88</v>
      </c>
      <c r="T15" s="22">
        <v>3.4</v>
      </c>
      <c r="U15" s="18">
        <v>10</v>
      </c>
      <c r="V15" s="18">
        <v>16</v>
      </c>
      <c r="W15" s="18">
        <v>3.7241038245145264</v>
      </c>
      <c r="X15" s="18">
        <v>22.685504475652159</v>
      </c>
      <c r="Y15" s="18">
        <v>5.4538154983890585</v>
      </c>
      <c r="Z15" s="18">
        <v>5.4599945456513783</v>
      </c>
      <c r="AA15" s="18">
        <v>55.734175844806366</v>
      </c>
      <c r="AB15" s="18">
        <v>3.6884077826623285</v>
      </c>
      <c r="AC15" s="18">
        <v>0.94798785151780485</v>
      </c>
      <c r="AD15" s="18">
        <v>0.92186727012141401</v>
      </c>
      <c r="AE15" s="19">
        <v>1.1261452025340046</v>
      </c>
      <c r="AF15" s="31">
        <v>91527.53</v>
      </c>
      <c r="AG15" s="31">
        <v>114942.359</v>
      </c>
      <c r="AH15" s="31">
        <v>72573.296000000002</v>
      </c>
      <c r="AI15" s="31">
        <v>21316.255000000001</v>
      </c>
      <c r="AJ15" s="31">
        <v>82060.782000000007</v>
      </c>
      <c r="AK15" s="31">
        <v>57160.853000000003</v>
      </c>
      <c r="AL15" s="31">
        <f>AF15/AI15</f>
        <v>4.2937903491959535</v>
      </c>
      <c r="AM15" s="31">
        <f>AG15/AJ15</f>
        <v>1.400697826642695</v>
      </c>
      <c r="AN15" s="31">
        <f>AH15/AK15</f>
        <v>1.2696328377045039</v>
      </c>
    </row>
    <row r="16" spans="1:40" s="1" customFormat="1" x14ac:dyDescent="0.25">
      <c r="A16" s="20">
        <v>528</v>
      </c>
      <c r="B16" s="15">
        <v>0</v>
      </c>
      <c r="C16" s="15">
        <v>23</v>
      </c>
      <c r="D16" s="15">
        <v>2</v>
      </c>
      <c r="E16" s="16">
        <v>3320</v>
      </c>
      <c r="F16" s="16">
        <v>545.17999999999995</v>
      </c>
      <c r="G16" s="16">
        <f>Tabela2[[#This Row],[BIRTH WEIGHT (g)]]/Tabela2[[#This Row],[PLACENTAL WEIGHT (g)]]</f>
        <v>6.0897318316886171</v>
      </c>
      <c r="H16" s="15">
        <v>39</v>
      </c>
      <c r="I16" s="16">
        <v>64</v>
      </c>
      <c r="J16" s="16">
        <v>8754</v>
      </c>
      <c r="K16" s="16" t="s">
        <v>30</v>
      </c>
      <c r="L16" s="16" t="s">
        <v>30</v>
      </c>
      <c r="M16" s="16">
        <v>1.55</v>
      </c>
      <c r="N16" s="16">
        <f>M16*2</f>
        <v>3.1</v>
      </c>
      <c r="O16" s="16">
        <f>I16/N16</f>
        <v>20.64516129032258</v>
      </c>
      <c r="P16" s="17">
        <v>0</v>
      </c>
      <c r="Q16" s="23">
        <v>6</v>
      </c>
      <c r="R16" s="22">
        <v>1.9166666666666667</v>
      </c>
      <c r="S16" s="18">
        <v>10.48</v>
      </c>
      <c r="T16" s="25" t="s">
        <v>30</v>
      </c>
      <c r="U16" s="18">
        <v>12</v>
      </c>
      <c r="V16" s="18">
        <v>10</v>
      </c>
      <c r="W16" s="18">
        <v>3.7241038245145264</v>
      </c>
      <c r="X16" s="18">
        <v>24.940129149165781</v>
      </c>
      <c r="Y16" s="18">
        <v>6.720588740370725</v>
      </c>
      <c r="Z16" s="18">
        <v>5.8492163306569944</v>
      </c>
      <c r="AA16" s="18">
        <v>146.79582301492431</v>
      </c>
      <c r="AB16" s="18">
        <v>7.3593973951172895</v>
      </c>
      <c r="AC16" s="18">
        <v>0.70219346563912599</v>
      </c>
      <c r="AD16" s="18">
        <v>0.88308912457611877</v>
      </c>
      <c r="AE16" s="19">
        <v>1.2276445085655856</v>
      </c>
      <c r="AF16" s="31" t="s">
        <v>30</v>
      </c>
      <c r="AG16" s="31" t="s">
        <v>30</v>
      </c>
      <c r="AH16" s="31" t="s">
        <v>30</v>
      </c>
      <c r="AI16" s="31" t="s">
        <v>30</v>
      </c>
      <c r="AJ16" s="31" t="s">
        <v>30</v>
      </c>
      <c r="AK16" s="31" t="s">
        <v>30</v>
      </c>
      <c r="AL16" s="31" t="s">
        <v>30</v>
      </c>
      <c r="AM16" s="31" t="s">
        <v>30</v>
      </c>
      <c r="AN16" s="31" t="s">
        <v>30</v>
      </c>
    </row>
    <row r="17" spans="1:40" s="1" customFormat="1" x14ac:dyDescent="0.25">
      <c r="A17" s="20">
        <v>4</v>
      </c>
      <c r="B17" s="15">
        <v>1</v>
      </c>
      <c r="C17" s="15">
        <v>15</v>
      </c>
      <c r="D17" s="15">
        <v>1</v>
      </c>
      <c r="E17" s="16">
        <v>3260</v>
      </c>
      <c r="F17" s="16">
        <v>614.5</v>
      </c>
      <c r="G17" s="16">
        <f>Tabela2[[#This Row],[BIRTH WEIGHT (g)]]/Tabela2[[#This Row],[PLACENTAL WEIGHT (g)]]</f>
        <v>5.3051261187957692</v>
      </c>
      <c r="H17" s="15">
        <v>40</v>
      </c>
      <c r="I17" s="16">
        <v>64</v>
      </c>
      <c r="J17" s="16">
        <v>672.7</v>
      </c>
      <c r="K17" s="16">
        <v>696.7</v>
      </c>
      <c r="L17" s="16">
        <v>63.8</v>
      </c>
      <c r="M17" s="16">
        <v>1.54</v>
      </c>
      <c r="N17" s="16">
        <f>M17*2</f>
        <v>3.08</v>
      </c>
      <c r="O17" s="16">
        <f>I17/N17</f>
        <v>20.779220779220779</v>
      </c>
      <c r="P17" s="17">
        <v>1</v>
      </c>
      <c r="Q17" s="21">
        <v>22</v>
      </c>
      <c r="R17" s="22">
        <v>1.75</v>
      </c>
      <c r="S17" s="18">
        <v>7.1</v>
      </c>
      <c r="T17" s="22">
        <v>6.1</v>
      </c>
      <c r="U17" s="18">
        <v>24</v>
      </c>
      <c r="V17" s="18">
        <v>6</v>
      </c>
      <c r="W17" s="18" t="s">
        <v>30</v>
      </c>
      <c r="X17" s="18" t="s">
        <v>30</v>
      </c>
      <c r="Y17" s="18" t="s">
        <v>30</v>
      </c>
      <c r="Z17" s="18" t="s">
        <v>30</v>
      </c>
      <c r="AA17" s="18" t="s">
        <v>30</v>
      </c>
      <c r="AB17" s="18" t="s">
        <v>30</v>
      </c>
      <c r="AC17" s="18">
        <v>1.2289621435386644</v>
      </c>
      <c r="AD17" s="18">
        <v>0.78248280390889768</v>
      </c>
      <c r="AE17" s="19">
        <v>0.79327492783065534</v>
      </c>
      <c r="AF17" s="31" t="s">
        <v>30</v>
      </c>
      <c r="AG17" s="31" t="s">
        <v>30</v>
      </c>
      <c r="AH17" s="31" t="s">
        <v>30</v>
      </c>
      <c r="AI17" s="31" t="s">
        <v>30</v>
      </c>
      <c r="AJ17" s="31" t="s">
        <v>30</v>
      </c>
      <c r="AK17" s="31" t="s">
        <v>30</v>
      </c>
      <c r="AL17" s="31" t="s">
        <v>30</v>
      </c>
      <c r="AM17" s="31" t="s">
        <v>30</v>
      </c>
      <c r="AN17" s="31" t="s">
        <v>30</v>
      </c>
    </row>
    <row r="18" spans="1:40" s="1" customFormat="1" x14ac:dyDescent="0.25">
      <c r="A18" s="20">
        <v>70</v>
      </c>
      <c r="B18" s="15">
        <v>1</v>
      </c>
      <c r="C18" s="15">
        <v>17</v>
      </c>
      <c r="D18" s="15">
        <v>1</v>
      </c>
      <c r="E18" s="24">
        <v>2415</v>
      </c>
      <c r="F18" s="24" t="s">
        <v>30</v>
      </c>
      <c r="G18" s="24" t="s">
        <v>30</v>
      </c>
      <c r="H18" s="15">
        <v>40</v>
      </c>
      <c r="I18" s="16">
        <v>67</v>
      </c>
      <c r="J18" s="16">
        <v>1372</v>
      </c>
      <c r="K18" s="16">
        <v>1372</v>
      </c>
      <c r="L18" s="16">
        <v>1818.7</v>
      </c>
      <c r="M18" s="16" t="s">
        <v>30</v>
      </c>
      <c r="N18" s="16" t="s">
        <v>30</v>
      </c>
      <c r="O18" s="16" t="s">
        <v>30</v>
      </c>
      <c r="P18" s="17">
        <v>0</v>
      </c>
      <c r="Q18" s="17">
        <v>20</v>
      </c>
      <c r="R18" s="18">
        <v>1.92</v>
      </c>
      <c r="S18" s="18">
        <v>9.7799999999999994</v>
      </c>
      <c r="T18" s="18">
        <v>2.2000000000000002</v>
      </c>
      <c r="U18" s="18">
        <v>36</v>
      </c>
      <c r="V18" s="18">
        <v>9</v>
      </c>
      <c r="W18" s="18" t="s">
        <v>30</v>
      </c>
      <c r="X18" s="18" t="s">
        <v>30</v>
      </c>
      <c r="Y18" s="18" t="s">
        <v>30</v>
      </c>
      <c r="Z18" s="18" t="s">
        <v>30</v>
      </c>
      <c r="AA18" s="18" t="s">
        <v>30</v>
      </c>
      <c r="AB18" s="18" t="s">
        <v>30</v>
      </c>
      <c r="AC18" s="18">
        <v>1.2208961389682675</v>
      </c>
      <c r="AD18" s="18">
        <v>0.8259526326538168</v>
      </c>
      <c r="AE18" s="19">
        <v>1.1858264298285901</v>
      </c>
      <c r="AF18" s="31" t="s">
        <v>30</v>
      </c>
      <c r="AG18" s="31" t="s">
        <v>30</v>
      </c>
      <c r="AH18" s="31" t="s">
        <v>30</v>
      </c>
      <c r="AI18" s="31" t="s">
        <v>30</v>
      </c>
      <c r="AJ18" s="31" t="s">
        <v>30</v>
      </c>
      <c r="AK18" s="31" t="s">
        <v>30</v>
      </c>
      <c r="AL18" s="31" t="s">
        <v>30</v>
      </c>
      <c r="AM18" s="31" t="s">
        <v>30</v>
      </c>
      <c r="AN18" s="31" t="s">
        <v>30</v>
      </c>
    </row>
    <row r="19" spans="1:40" s="1" customFormat="1" x14ac:dyDescent="0.25">
      <c r="A19" s="20">
        <v>248</v>
      </c>
      <c r="B19" s="15">
        <v>1</v>
      </c>
      <c r="C19" s="15">
        <v>19</v>
      </c>
      <c r="D19" s="15">
        <v>2</v>
      </c>
      <c r="E19" s="16">
        <v>3125</v>
      </c>
      <c r="F19" s="16">
        <v>615.29999999999995</v>
      </c>
      <c r="G19" s="16">
        <f>Tabela2[[#This Row],[BIRTH WEIGHT (g)]]/Tabela2[[#This Row],[PLACENTAL WEIGHT (g)]]</f>
        <v>5.0788233382090038</v>
      </c>
      <c r="H19" s="15">
        <v>37</v>
      </c>
      <c r="I19" s="16">
        <v>60.3</v>
      </c>
      <c r="J19" s="16">
        <v>561.4</v>
      </c>
      <c r="K19" s="16">
        <v>561.4</v>
      </c>
      <c r="L19" s="16">
        <v>417.5</v>
      </c>
      <c r="M19" s="16">
        <v>1.53</v>
      </c>
      <c r="N19" s="16">
        <f>M19*2</f>
        <v>3.06</v>
      </c>
      <c r="O19" s="16">
        <f>I19/N19</f>
        <v>19.705882352941174</v>
      </c>
      <c r="P19" s="17">
        <v>0</v>
      </c>
      <c r="Q19" s="23">
        <v>12</v>
      </c>
      <c r="R19" s="22">
        <v>2</v>
      </c>
      <c r="S19" s="18">
        <v>1.08</v>
      </c>
      <c r="T19" s="22">
        <v>4.4000000000000004</v>
      </c>
      <c r="U19" s="18">
        <v>13</v>
      </c>
      <c r="V19" s="18">
        <v>8</v>
      </c>
      <c r="W19" s="18">
        <v>2.9645804003126011</v>
      </c>
      <c r="X19" s="18">
        <v>9.5057391399488047</v>
      </c>
      <c r="Y19" s="18">
        <v>4.1798159376463593</v>
      </c>
      <c r="Z19" s="18">
        <v>3.9665931055486832</v>
      </c>
      <c r="AA19" s="18">
        <v>27.698013694075275</v>
      </c>
      <c r="AB19" s="18">
        <v>3.3063539630736338</v>
      </c>
      <c r="AC19" s="18">
        <v>1.3208260472389026</v>
      </c>
      <c r="AD19" s="18">
        <v>0.75556666222173019</v>
      </c>
      <c r="AE19" s="19">
        <v>0.71568311959013398</v>
      </c>
      <c r="AF19" s="31" t="s">
        <v>30</v>
      </c>
      <c r="AG19" s="31" t="s">
        <v>30</v>
      </c>
      <c r="AH19" s="31" t="s">
        <v>30</v>
      </c>
      <c r="AI19" s="31" t="s">
        <v>30</v>
      </c>
      <c r="AJ19" s="31" t="s">
        <v>30</v>
      </c>
      <c r="AK19" s="31" t="s">
        <v>30</v>
      </c>
      <c r="AL19" s="31" t="s">
        <v>30</v>
      </c>
      <c r="AM19" s="31" t="s">
        <v>30</v>
      </c>
      <c r="AN19" s="31" t="s">
        <v>30</v>
      </c>
    </row>
    <row r="20" spans="1:40" s="1" customFormat="1" x14ac:dyDescent="0.25">
      <c r="A20" s="20">
        <v>416</v>
      </c>
      <c r="B20" s="15">
        <v>1</v>
      </c>
      <c r="C20" s="15">
        <v>36</v>
      </c>
      <c r="D20" s="15">
        <v>2</v>
      </c>
      <c r="E20" s="16">
        <v>3310</v>
      </c>
      <c r="F20" s="16">
        <v>642.70000000000005</v>
      </c>
      <c r="G20" s="16">
        <f>Tabela2[[#This Row],[BIRTH WEIGHT (g)]]/Tabela2[[#This Row],[PLACENTAL WEIGHT (g)]]</f>
        <v>5.1501478139100669</v>
      </c>
      <c r="H20" s="15">
        <v>39</v>
      </c>
      <c r="I20" s="16">
        <v>75</v>
      </c>
      <c r="J20" s="16">
        <v>4758</v>
      </c>
      <c r="K20" s="16">
        <v>4758</v>
      </c>
      <c r="L20" s="16">
        <v>22580</v>
      </c>
      <c r="M20" s="16">
        <v>1.63</v>
      </c>
      <c r="N20" s="16">
        <f>M20*2</f>
        <v>3.26</v>
      </c>
      <c r="O20" s="16">
        <f>I20/N20</f>
        <v>23.006134969325156</v>
      </c>
      <c r="P20" s="17">
        <v>1</v>
      </c>
      <c r="Q20" s="23">
        <v>14</v>
      </c>
      <c r="R20" s="22">
        <v>2.75</v>
      </c>
      <c r="S20" s="18">
        <v>5.26</v>
      </c>
      <c r="T20" s="22">
        <v>3.9</v>
      </c>
      <c r="U20" s="18">
        <v>11</v>
      </c>
      <c r="V20" s="18">
        <v>3</v>
      </c>
      <c r="W20" s="18">
        <v>4.7172230369650601</v>
      </c>
      <c r="X20" s="18">
        <v>90.714360022535914</v>
      </c>
      <c r="Y20" s="18">
        <v>11.956981281665051</v>
      </c>
      <c r="Z20" s="18">
        <v>20.226401394861362</v>
      </c>
      <c r="AA20" s="18">
        <v>298.26362752592382</v>
      </c>
      <c r="AB20" s="18">
        <v>12.780671578459142</v>
      </c>
      <c r="AC20" s="18">
        <v>0.24281685535619302</v>
      </c>
      <c r="AD20" s="18">
        <v>0.48351446389900626</v>
      </c>
      <c r="AE20" s="19">
        <v>0.23018932847887616</v>
      </c>
      <c r="AF20" s="31" t="s">
        <v>30</v>
      </c>
      <c r="AG20" s="31" t="s">
        <v>30</v>
      </c>
      <c r="AH20" s="31" t="s">
        <v>30</v>
      </c>
      <c r="AI20" s="31" t="s">
        <v>30</v>
      </c>
      <c r="AJ20" s="31" t="s">
        <v>30</v>
      </c>
      <c r="AK20" s="31" t="s">
        <v>30</v>
      </c>
      <c r="AL20" s="31" t="s">
        <v>30</v>
      </c>
      <c r="AM20" s="31" t="s">
        <v>30</v>
      </c>
      <c r="AN20" s="31" t="s">
        <v>30</v>
      </c>
    </row>
    <row r="21" spans="1:40" s="1" customFormat="1" x14ac:dyDescent="0.25">
      <c r="A21" s="14">
        <v>461</v>
      </c>
      <c r="B21" s="15">
        <v>1</v>
      </c>
      <c r="C21" s="15">
        <v>17</v>
      </c>
      <c r="D21" s="15">
        <v>1</v>
      </c>
      <c r="E21" s="16">
        <v>2500</v>
      </c>
      <c r="F21" s="16">
        <v>455.54</v>
      </c>
      <c r="G21" s="16">
        <f>Tabela2[[#This Row],[BIRTH WEIGHT (g)]]/Tabela2[[#This Row],[PLACENTAL WEIGHT (g)]]</f>
        <v>5.4879922729068795</v>
      </c>
      <c r="H21" s="15">
        <v>38</v>
      </c>
      <c r="I21" s="16">
        <v>60</v>
      </c>
      <c r="J21" s="16">
        <v>9046</v>
      </c>
      <c r="K21" s="16" t="s">
        <v>30</v>
      </c>
      <c r="L21" s="16">
        <v>62.1</v>
      </c>
      <c r="M21" s="16">
        <v>1.64</v>
      </c>
      <c r="N21" s="16">
        <f>M21*2</f>
        <v>3.28</v>
      </c>
      <c r="O21" s="16">
        <f>I21/N21</f>
        <v>18.292682926829269</v>
      </c>
      <c r="P21" s="17">
        <v>2</v>
      </c>
      <c r="Q21" s="17">
        <v>15</v>
      </c>
      <c r="R21" s="18">
        <v>1.9166666666666667</v>
      </c>
      <c r="S21" s="18">
        <v>2.8688524590163933</v>
      </c>
      <c r="T21" s="18">
        <v>4.9000000000000004</v>
      </c>
      <c r="U21" s="18">
        <v>10</v>
      </c>
      <c r="V21" s="18">
        <v>14</v>
      </c>
      <c r="W21" s="18">
        <v>3.9177318542811959</v>
      </c>
      <c r="X21" s="18">
        <v>33.770910391123032</v>
      </c>
      <c r="Y21" s="18">
        <v>6.272869494947197</v>
      </c>
      <c r="Z21" s="18">
        <v>3.9165229158533332</v>
      </c>
      <c r="AA21" s="18">
        <v>132.62628869839921</v>
      </c>
      <c r="AB21" s="18">
        <v>5.6071235059907361</v>
      </c>
      <c r="AC21" s="18">
        <v>0.37421530671984937</v>
      </c>
      <c r="AD21" s="18">
        <v>0.53686488588819925</v>
      </c>
      <c r="AE21" s="19">
        <v>0.69659540288628086</v>
      </c>
      <c r="AF21" s="31" t="s">
        <v>30</v>
      </c>
      <c r="AG21" s="31">
        <v>8594.2960000000003</v>
      </c>
      <c r="AH21" s="31">
        <v>14775.296</v>
      </c>
      <c r="AI21" s="31">
        <v>17338.79</v>
      </c>
      <c r="AJ21" s="31">
        <v>66137.167000000001</v>
      </c>
      <c r="AK21" s="31">
        <v>63155.116000000002</v>
      </c>
      <c r="AL21" s="31" t="s">
        <v>30</v>
      </c>
      <c r="AM21" s="31">
        <f>AG21/AJ21</f>
        <v>0.12994653974216949</v>
      </c>
      <c r="AN21" s="31">
        <f>AH21/AK21</f>
        <v>0.23395247979593609</v>
      </c>
    </row>
    <row r="22" spans="1:40" s="1" customFormat="1" x14ac:dyDescent="0.25">
      <c r="A22" s="20">
        <v>582</v>
      </c>
      <c r="B22" s="15">
        <v>1</v>
      </c>
      <c r="C22" s="15">
        <v>16</v>
      </c>
      <c r="D22" s="15">
        <v>1</v>
      </c>
      <c r="E22" s="16">
        <v>3320</v>
      </c>
      <c r="F22" s="16">
        <v>411.75</v>
      </c>
      <c r="G22" s="16">
        <f>Tabela2[[#This Row],[BIRTH WEIGHT (g)]]/Tabela2[[#This Row],[PLACENTAL WEIGHT (g)]]</f>
        <v>8.0631451123254401</v>
      </c>
      <c r="H22" s="15">
        <v>40</v>
      </c>
      <c r="I22" s="16">
        <v>66</v>
      </c>
      <c r="J22" s="16">
        <v>61120</v>
      </c>
      <c r="K22" s="16">
        <v>61120</v>
      </c>
      <c r="L22" s="16">
        <v>63440</v>
      </c>
      <c r="M22" s="16">
        <v>1.49</v>
      </c>
      <c r="N22" s="16">
        <f>M22*2</f>
        <v>2.98</v>
      </c>
      <c r="O22" s="16">
        <f>I22/N22</f>
        <v>22.14765100671141</v>
      </c>
      <c r="P22" s="17">
        <v>1</v>
      </c>
      <c r="Q22" s="23">
        <v>18</v>
      </c>
      <c r="R22" s="22">
        <v>2</v>
      </c>
      <c r="S22" s="18">
        <v>2.39</v>
      </c>
      <c r="T22" s="22">
        <v>4.5</v>
      </c>
      <c r="U22" s="18">
        <v>34</v>
      </c>
      <c r="V22" s="18">
        <v>7</v>
      </c>
      <c r="W22" s="18">
        <v>3.5839025437262055</v>
      </c>
      <c r="X22" s="18">
        <v>89.792425487934338</v>
      </c>
      <c r="Y22" s="18">
        <v>16.642131622777939</v>
      </c>
      <c r="Z22" s="18">
        <v>94.28703910926356</v>
      </c>
      <c r="AA22" s="18">
        <v>138.12334404521116</v>
      </c>
      <c r="AB22" s="18">
        <v>8.875068311942055</v>
      </c>
      <c r="AC22" s="18">
        <v>0.45484297500832011</v>
      </c>
      <c r="AD22" s="18">
        <v>1.019690235339676</v>
      </c>
      <c r="AE22" s="19">
        <v>1.2204327984237746</v>
      </c>
      <c r="AF22" s="31" t="s">
        <v>30</v>
      </c>
      <c r="AG22" s="31" t="s">
        <v>30</v>
      </c>
      <c r="AH22" s="31" t="s">
        <v>30</v>
      </c>
      <c r="AI22" s="31" t="s">
        <v>30</v>
      </c>
      <c r="AJ22" s="31" t="s">
        <v>30</v>
      </c>
      <c r="AK22" s="31" t="s">
        <v>30</v>
      </c>
      <c r="AL22" s="31" t="s">
        <v>30</v>
      </c>
      <c r="AM22" s="31" t="s">
        <v>30</v>
      </c>
      <c r="AN22" s="31" t="s">
        <v>30</v>
      </c>
    </row>
    <row r="23" spans="1:40" s="1" customFormat="1" x14ac:dyDescent="0.25">
      <c r="A23" s="14">
        <v>130</v>
      </c>
      <c r="B23" s="15">
        <v>2</v>
      </c>
      <c r="C23" s="15">
        <v>14</v>
      </c>
      <c r="D23" s="15">
        <v>1</v>
      </c>
      <c r="E23" s="16">
        <v>3440</v>
      </c>
      <c r="F23" s="16">
        <v>654.86</v>
      </c>
      <c r="G23" s="16">
        <f>Tabela2[[#This Row],[BIRTH WEIGHT (g)]]/Tabela2[[#This Row],[PLACENTAL WEIGHT (g)]]</f>
        <v>5.2530311822374243</v>
      </c>
      <c r="H23" s="15">
        <v>38</v>
      </c>
      <c r="I23" s="16">
        <v>71</v>
      </c>
      <c r="J23" s="16">
        <v>5195</v>
      </c>
      <c r="K23" s="16">
        <v>5195</v>
      </c>
      <c r="L23" s="16">
        <v>21460</v>
      </c>
      <c r="M23" s="16" t="s">
        <v>30</v>
      </c>
      <c r="N23" s="16" t="s">
        <v>30</v>
      </c>
      <c r="O23" s="16" t="s">
        <v>30</v>
      </c>
      <c r="P23" s="17">
        <v>1</v>
      </c>
      <c r="Q23" s="17">
        <v>8</v>
      </c>
      <c r="R23" s="18">
        <v>3.67</v>
      </c>
      <c r="S23" s="18">
        <v>2.76</v>
      </c>
      <c r="T23" s="18">
        <v>3.5</v>
      </c>
      <c r="U23" s="18">
        <v>50</v>
      </c>
      <c r="V23" s="18">
        <v>50</v>
      </c>
      <c r="W23" s="18">
        <v>3.41</v>
      </c>
      <c r="X23" s="18">
        <v>101.04</v>
      </c>
      <c r="Y23" s="18">
        <v>5.27</v>
      </c>
      <c r="Z23" s="18">
        <v>35.29</v>
      </c>
      <c r="AA23" s="18">
        <v>181.6</v>
      </c>
      <c r="AB23" s="18">
        <v>8.17</v>
      </c>
      <c r="AC23" s="18">
        <v>0.99408455575108745</v>
      </c>
      <c r="AD23" s="18">
        <v>0.6871185574099784</v>
      </c>
      <c r="AE23" s="19">
        <v>0.70022615567837254</v>
      </c>
      <c r="AF23" s="31">
        <v>52651.680999999997</v>
      </c>
      <c r="AG23" s="31">
        <v>47587.760999999999</v>
      </c>
      <c r="AH23" s="31">
        <v>33296.396999999997</v>
      </c>
      <c r="AI23" s="31">
        <v>20557.962</v>
      </c>
      <c r="AJ23" s="31">
        <v>65491.803</v>
      </c>
      <c r="AK23" s="31">
        <v>36815.004000000001</v>
      </c>
      <c r="AL23" s="31">
        <f>AF23/AI23</f>
        <v>2.5611332971624328</v>
      </c>
      <c r="AM23" s="31">
        <f>AG23/AJ23</f>
        <v>0.7266216353823699</v>
      </c>
      <c r="AN23" s="31">
        <f>AH23/AK23</f>
        <v>0.90442464708139092</v>
      </c>
    </row>
    <row r="24" spans="1:40" s="1" customFormat="1" x14ac:dyDescent="0.25">
      <c r="A24" s="14">
        <v>394</v>
      </c>
      <c r="B24" s="15">
        <v>2</v>
      </c>
      <c r="C24" s="15">
        <v>15</v>
      </c>
      <c r="D24" s="15">
        <v>1</v>
      </c>
      <c r="E24" s="16">
        <v>2365</v>
      </c>
      <c r="F24" s="16" t="s">
        <v>30</v>
      </c>
      <c r="G24" s="16" t="s">
        <v>30</v>
      </c>
      <c r="H24" s="15">
        <v>35</v>
      </c>
      <c r="I24" s="16">
        <v>52</v>
      </c>
      <c r="J24" s="16">
        <v>1.5</v>
      </c>
      <c r="K24" s="16" t="s">
        <v>30</v>
      </c>
      <c r="L24" s="16">
        <v>900</v>
      </c>
      <c r="M24" s="16">
        <v>1.55</v>
      </c>
      <c r="N24" s="16">
        <f>M24*2</f>
        <v>3.1</v>
      </c>
      <c r="O24" s="16">
        <f>I24/N24</f>
        <v>16.774193548387096</v>
      </c>
      <c r="P24" s="17">
        <v>2</v>
      </c>
      <c r="Q24" s="17">
        <v>13</v>
      </c>
      <c r="R24" s="18">
        <v>3</v>
      </c>
      <c r="S24" s="18">
        <v>7.17</v>
      </c>
      <c r="T24" s="18" t="s">
        <v>30</v>
      </c>
      <c r="U24" s="18">
        <v>21</v>
      </c>
      <c r="V24" s="18">
        <v>16</v>
      </c>
      <c r="W24" s="18" t="s">
        <v>30</v>
      </c>
      <c r="X24" s="18" t="s">
        <v>30</v>
      </c>
      <c r="Y24" s="18" t="s">
        <v>30</v>
      </c>
      <c r="Z24" s="18" t="s">
        <v>30</v>
      </c>
      <c r="AA24" s="18" t="s">
        <v>30</v>
      </c>
      <c r="AB24" s="18" t="s">
        <v>30</v>
      </c>
      <c r="AC24" s="18">
        <v>0.46407840662741989</v>
      </c>
      <c r="AD24" s="18">
        <v>0.34379749840149681</v>
      </c>
      <c r="AE24" s="19">
        <v>0.34278903267143729</v>
      </c>
      <c r="AF24" s="31" t="s">
        <v>30</v>
      </c>
      <c r="AG24" s="31" t="s">
        <v>30</v>
      </c>
      <c r="AH24" s="31" t="s">
        <v>30</v>
      </c>
      <c r="AI24" s="31" t="s">
        <v>30</v>
      </c>
      <c r="AJ24" s="31" t="s">
        <v>30</v>
      </c>
      <c r="AK24" s="31" t="s">
        <v>30</v>
      </c>
      <c r="AL24" s="31" t="s">
        <v>30</v>
      </c>
      <c r="AM24" s="31" t="s">
        <v>30</v>
      </c>
      <c r="AN24" s="31" t="s">
        <v>30</v>
      </c>
    </row>
    <row r="25" spans="1:40" s="1" customFormat="1" x14ac:dyDescent="0.25">
      <c r="A25" s="20">
        <v>20</v>
      </c>
      <c r="B25" s="15">
        <v>3</v>
      </c>
      <c r="C25" s="15">
        <v>19</v>
      </c>
      <c r="D25" s="15">
        <v>4</v>
      </c>
      <c r="E25" s="16">
        <v>3680</v>
      </c>
      <c r="F25" s="16">
        <v>947.34</v>
      </c>
      <c r="G25" s="16">
        <f>Tabela2[[#This Row],[BIRTH WEIGHT (g)]]/Tabela2[[#This Row],[PLACENTAL WEIGHT (g)]]</f>
        <v>3.8845609812738826</v>
      </c>
      <c r="H25" s="15">
        <v>39</v>
      </c>
      <c r="I25" s="16">
        <v>72</v>
      </c>
      <c r="J25" s="16">
        <v>2989.2</v>
      </c>
      <c r="K25" s="16" t="s">
        <v>30</v>
      </c>
      <c r="L25" s="16" t="s">
        <v>30</v>
      </c>
      <c r="M25" s="16">
        <v>1.6</v>
      </c>
      <c r="N25" s="16">
        <f>M25*2</f>
        <v>3.2</v>
      </c>
      <c r="O25" s="16">
        <f>I25/N25</f>
        <v>22.5</v>
      </c>
      <c r="P25" s="17">
        <v>1</v>
      </c>
      <c r="Q25" s="23">
        <v>20</v>
      </c>
      <c r="R25" s="22">
        <v>3</v>
      </c>
      <c r="S25" s="18">
        <v>8.33</v>
      </c>
      <c r="T25" s="22">
        <v>5.8</v>
      </c>
      <c r="U25" s="18">
        <v>15</v>
      </c>
      <c r="V25" s="18">
        <v>9</v>
      </c>
      <c r="W25" s="18">
        <v>3.5024684700871109</v>
      </c>
      <c r="X25" s="18">
        <v>25.525910681295514</v>
      </c>
      <c r="Y25" s="18">
        <v>3.8092635620553503</v>
      </c>
      <c r="Z25" s="18">
        <v>3.6627161785117899</v>
      </c>
      <c r="AA25" s="18">
        <v>33.791081902164208</v>
      </c>
      <c r="AB25" s="18">
        <v>3.7761750840665229</v>
      </c>
      <c r="AC25" s="18">
        <v>0.62761010069214074</v>
      </c>
      <c r="AD25" s="18">
        <v>0.56944600323265993</v>
      </c>
      <c r="AE25" s="19">
        <v>0.9005590966502407</v>
      </c>
      <c r="AF25" s="31" t="s">
        <v>30</v>
      </c>
      <c r="AG25" s="31" t="s">
        <v>30</v>
      </c>
      <c r="AH25" s="31" t="s">
        <v>30</v>
      </c>
      <c r="AI25" s="31" t="s">
        <v>30</v>
      </c>
      <c r="AJ25" s="31" t="s">
        <v>30</v>
      </c>
      <c r="AK25" s="31" t="s">
        <v>30</v>
      </c>
      <c r="AL25" s="31" t="s">
        <v>30</v>
      </c>
      <c r="AM25" s="31" t="s">
        <v>30</v>
      </c>
      <c r="AN25" s="31" t="s">
        <v>30</v>
      </c>
    </row>
    <row r="26" spans="1:40" s="1" customFormat="1" x14ac:dyDescent="0.25">
      <c r="A26" s="20">
        <v>21</v>
      </c>
      <c r="B26" s="15">
        <v>3</v>
      </c>
      <c r="C26" s="15">
        <v>17</v>
      </c>
      <c r="D26" s="15">
        <v>1</v>
      </c>
      <c r="E26" s="16">
        <v>3545</v>
      </c>
      <c r="F26" s="16">
        <v>583.07000000000005</v>
      </c>
      <c r="G26" s="16">
        <f>Tabela2[[#This Row],[BIRTH WEIGHT (g)]]/Tabela2[[#This Row],[PLACENTAL WEIGHT (g)]]</f>
        <v>6.0798874920678472</v>
      </c>
      <c r="H26" s="15">
        <v>41</v>
      </c>
      <c r="I26" s="16">
        <v>64</v>
      </c>
      <c r="J26" s="16">
        <v>1957.8</v>
      </c>
      <c r="K26" s="16" t="s">
        <v>30</v>
      </c>
      <c r="L26" s="16" t="s">
        <v>30</v>
      </c>
      <c r="M26" s="16">
        <v>1.56</v>
      </c>
      <c r="N26" s="16">
        <f>M26*2</f>
        <v>3.12</v>
      </c>
      <c r="O26" s="16">
        <f>I26/N26</f>
        <v>20.512820512820511</v>
      </c>
      <c r="P26" s="17">
        <v>2</v>
      </c>
      <c r="Q26" s="21">
        <v>21</v>
      </c>
      <c r="R26" s="22">
        <v>2.25</v>
      </c>
      <c r="S26" s="18">
        <v>8.25</v>
      </c>
      <c r="T26" s="22">
        <v>5.8</v>
      </c>
      <c r="U26" s="18">
        <v>25</v>
      </c>
      <c r="V26" s="18">
        <v>5</v>
      </c>
      <c r="W26" s="18" t="s">
        <v>30</v>
      </c>
      <c r="X26" s="18" t="s">
        <v>30</v>
      </c>
      <c r="Y26" s="18" t="s">
        <v>30</v>
      </c>
      <c r="Z26" s="18" t="s">
        <v>30</v>
      </c>
      <c r="AA26" s="18" t="s">
        <v>30</v>
      </c>
      <c r="AB26" s="18" t="s">
        <v>30</v>
      </c>
      <c r="AC26" s="18">
        <v>0.22189367907029262</v>
      </c>
      <c r="AD26" s="18">
        <v>0.23711041715846254</v>
      </c>
      <c r="AE26" s="19">
        <v>0.14537920809382285</v>
      </c>
      <c r="AF26" s="31" t="s">
        <v>30</v>
      </c>
      <c r="AG26" s="31" t="s">
        <v>30</v>
      </c>
      <c r="AH26" s="31" t="s">
        <v>30</v>
      </c>
      <c r="AI26" s="31" t="s">
        <v>30</v>
      </c>
      <c r="AJ26" s="31" t="s">
        <v>30</v>
      </c>
      <c r="AK26" s="31" t="s">
        <v>30</v>
      </c>
      <c r="AL26" s="31" t="s">
        <v>30</v>
      </c>
      <c r="AM26" s="31" t="s">
        <v>30</v>
      </c>
      <c r="AN26" s="31" t="s">
        <v>30</v>
      </c>
    </row>
    <row r="27" spans="1:40" s="1" customFormat="1" x14ac:dyDescent="0.25">
      <c r="A27" s="20">
        <v>90</v>
      </c>
      <c r="B27" s="15">
        <v>3</v>
      </c>
      <c r="C27" s="15">
        <v>23</v>
      </c>
      <c r="D27" s="15">
        <v>4</v>
      </c>
      <c r="E27" s="16">
        <v>3190</v>
      </c>
      <c r="F27" s="16">
        <v>725.47</v>
      </c>
      <c r="G27" s="16">
        <f>Tabela2[[#This Row],[BIRTH WEIGHT (g)]]/Tabela2[[#This Row],[PLACENTAL WEIGHT (g)]]</f>
        <v>4.3971494341599238</v>
      </c>
      <c r="H27" s="15">
        <v>39</v>
      </c>
      <c r="I27" s="16">
        <v>72.400000000000006</v>
      </c>
      <c r="J27" s="16">
        <v>1362</v>
      </c>
      <c r="K27" s="16" t="s">
        <v>30</v>
      </c>
      <c r="L27" s="16" t="s">
        <v>30</v>
      </c>
      <c r="M27" s="16">
        <v>1.55</v>
      </c>
      <c r="N27" s="16">
        <f>M27*2</f>
        <v>3.1</v>
      </c>
      <c r="O27" s="16">
        <f>I27/N27</f>
        <v>23.35483870967742</v>
      </c>
      <c r="P27" s="17">
        <v>1</v>
      </c>
      <c r="Q27" s="23">
        <v>11</v>
      </c>
      <c r="R27" s="22">
        <v>2.9166666666666665</v>
      </c>
      <c r="S27" s="18">
        <v>13.39</v>
      </c>
      <c r="T27" s="22">
        <v>4.8</v>
      </c>
      <c r="U27" s="18">
        <v>19</v>
      </c>
      <c r="V27" s="18">
        <v>23</v>
      </c>
      <c r="W27" s="18">
        <v>3.5989595382302975</v>
      </c>
      <c r="X27" s="18">
        <v>45.827573923828204</v>
      </c>
      <c r="Y27" s="18">
        <v>4.347239651435542</v>
      </c>
      <c r="Z27" s="18">
        <v>3.2414033927424022</v>
      </c>
      <c r="AA27" s="18">
        <v>261.68600750965453</v>
      </c>
      <c r="AB27" s="18">
        <v>4.695477147428246</v>
      </c>
      <c r="AC27" s="18">
        <v>1.1403213765768196</v>
      </c>
      <c r="AD27" s="18">
        <v>1.0674222227826484</v>
      </c>
      <c r="AE27" s="19">
        <v>1.4762047701288339</v>
      </c>
      <c r="AF27" s="31">
        <v>75018.368000000002</v>
      </c>
      <c r="AG27" s="31">
        <v>22439.66</v>
      </c>
      <c r="AH27" s="31">
        <v>75747.853000000003</v>
      </c>
      <c r="AI27" s="31">
        <v>19490.962</v>
      </c>
      <c r="AJ27" s="31">
        <v>63960.832000000002</v>
      </c>
      <c r="AK27" s="31">
        <v>58804.074999999997</v>
      </c>
      <c r="AL27" s="31">
        <f>AF27/AI27</f>
        <v>3.8488797012687215</v>
      </c>
      <c r="AM27" s="31">
        <f>AG27/AJ27</f>
        <v>0.35083439815166878</v>
      </c>
      <c r="AN27" s="31">
        <f>AH27/AK27</f>
        <v>1.2881395209430639</v>
      </c>
    </row>
    <row r="28" spans="1:40" s="1" customFormat="1" x14ac:dyDescent="0.25">
      <c r="A28" s="20">
        <v>94</v>
      </c>
      <c r="B28" s="15">
        <v>3</v>
      </c>
      <c r="C28" s="15">
        <v>33</v>
      </c>
      <c r="D28" s="15">
        <v>7</v>
      </c>
      <c r="E28" s="16">
        <v>3510</v>
      </c>
      <c r="F28" s="16">
        <v>583.29999999999995</v>
      </c>
      <c r="G28" s="16">
        <f>Tabela2[[#This Row],[BIRTH WEIGHT (g)]]/Tabela2[[#This Row],[PLACENTAL WEIGHT (g)]]</f>
        <v>6.0174867135264876</v>
      </c>
      <c r="H28" s="15">
        <v>39</v>
      </c>
      <c r="I28" s="16">
        <v>60</v>
      </c>
      <c r="J28" s="16">
        <v>3237</v>
      </c>
      <c r="K28" s="16" t="s">
        <v>30</v>
      </c>
      <c r="L28" s="16" t="s">
        <v>30</v>
      </c>
      <c r="M28" s="16">
        <v>1.56</v>
      </c>
      <c r="N28" s="16">
        <f>M28*2</f>
        <v>3.12</v>
      </c>
      <c r="O28" s="16">
        <f>I28/N28</f>
        <v>19.23076923076923</v>
      </c>
      <c r="P28" s="17">
        <v>1</v>
      </c>
      <c r="Q28" s="23">
        <v>12</v>
      </c>
      <c r="R28" s="22">
        <v>1.9166666666666667</v>
      </c>
      <c r="S28" s="18">
        <v>3.38</v>
      </c>
      <c r="T28" s="22">
        <v>4.0999999999999996</v>
      </c>
      <c r="U28" s="18">
        <v>26</v>
      </c>
      <c r="V28" s="18">
        <v>22</v>
      </c>
      <c r="W28" s="18">
        <v>2.7598884348563053</v>
      </c>
      <c r="X28" s="18">
        <v>11.43259622725436</v>
      </c>
      <c r="Y28" s="18">
        <v>4.6383909301718731</v>
      </c>
      <c r="Z28" s="18">
        <v>3.3774317121059525</v>
      </c>
      <c r="AA28" s="18">
        <v>9.9590109190245126</v>
      </c>
      <c r="AB28" s="18">
        <v>3.8258885739117918</v>
      </c>
      <c r="AC28" s="18">
        <v>1.4726764234870104</v>
      </c>
      <c r="AD28" s="18">
        <v>1.0443685747021776</v>
      </c>
      <c r="AE28" s="19">
        <v>0.95653711748902692</v>
      </c>
      <c r="AF28" s="31">
        <v>75153.418000000005</v>
      </c>
      <c r="AG28" s="31">
        <v>40261.267</v>
      </c>
      <c r="AH28" s="31">
        <v>49400.296000000002</v>
      </c>
      <c r="AI28" s="31">
        <v>25063.962</v>
      </c>
      <c r="AJ28" s="31">
        <v>98062.751999999993</v>
      </c>
      <c r="AK28" s="31">
        <v>80088.61</v>
      </c>
      <c r="AL28" s="31">
        <f>AF28/AI28</f>
        <v>2.9984652067378654</v>
      </c>
      <c r="AM28" s="31">
        <f>AG28/AJ28</f>
        <v>0.41056635857007157</v>
      </c>
      <c r="AN28" s="31">
        <f>AH28/AK28</f>
        <v>0.61682049420011165</v>
      </c>
    </row>
    <row r="29" spans="1:40" s="1" customFormat="1" x14ac:dyDescent="0.25">
      <c r="A29" s="20">
        <v>105</v>
      </c>
      <c r="B29" s="15">
        <v>3</v>
      </c>
      <c r="C29" s="15">
        <v>28</v>
      </c>
      <c r="D29" s="15">
        <v>1</v>
      </c>
      <c r="E29" s="16">
        <v>2960</v>
      </c>
      <c r="F29" s="16">
        <v>995.1</v>
      </c>
      <c r="G29" s="16">
        <f>Tabela2[[#This Row],[BIRTH WEIGHT (g)]]/Tabela2[[#This Row],[PLACENTAL WEIGHT (g)]]</f>
        <v>2.9745754195558236</v>
      </c>
      <c r="H29" s="15">
        <v>38</v>
      </c>
      <c r="I29" s="16">
        <v>69</v>
      </c>
      <c r="J29" s="16">
        <v>15840</v>
      </c>
      <c r="K29" s="16" t="s">
        <v>30</v>
      </c>
      <c r="L29" s="16" t="s">
        <v>30</v>
      </c>
      <c r="M29" s="16">
        <v>1.6</v>
      </c>
      <c r="N29" s="16">
        <f>M29*2</f>
        <v>3.2</v>
      </c>
      <c r="O29" s="16">
        <f>I29/N29</f>
        <v>21.5625</v>
      </c>
      <c r="P29" s="17">
        <v>2</v>
      </c>
      <c r="Q29" s="23">
        <v>10</v>
      </c>
      <c r="R29" s="22">
        <v>2.0833333333333335</v>
      </c>
      <c r="S29" s="18">
        <v>8.5</v>
      </c>
      <c r="T29" s="22">
        <v>3.4</v>
      </c>
      <c r="U29" s="18">
        <v>31</v>
      </c>
      <c r="V29" s="18">
        <v>8</v>
      </c>
      <c r="W29" s="18">
        <v>2.9645804003126011</v>
      </c>
      <c r="X29" s="18">
        <v>504.2852132573185</v>
      </c>
      <c r="Y29" s="18">
        <v>5.2029909430744725</v>
      </c>
      <c r="Z29" s="18">
        <v>7.4942529117680774</v>
      </c>
      <c r="AA29" s="18">
        <v>4766.8624200889499</v>
      </c>
      <c r="AB29" s="18">
        <v>8.0760614920306359</v>
      </c>
      <c r="AC29" s="18">
        <v>0.80856769883235002</v>
      </c>
      <c r="AD29" s="18">
        <v>0.74310137936016185</v>
      </c>
      <c r="AE29" s="19">
        <v>0.99854050596838484</v>
      </c>
      <c r="AF29" s="31" t="s">
        <v>30</v>
      </c>
      <c r="AG29" s="31" t="s">
        <v>30</v>
      </c>
      <c r="AH29" s="31" t="s">
        <v>30</v>
      </c>
      <c r="AI29" s="31" t="s">
        <v>30</v>
      </c>
      <c r="AJ29" s="31" t="s">
        <v>30</v>
      </c>
      <c r="AK29" s="31" t="s">
        <v>30</v>
      </c>
      <c r="AL29" s="31" t="s">
        <v>30</v>
      </c>
      <c r="AM29" s="31" t="s">
        <v>30</v>
      </c>
      <c r="AN29" s="31" t="s">
        <v>30</v>
      </c>
    </row>
    <row r="30" spans="1:40" s="1" customFormat="1" x14ac:dyDescent="0.25">
      <c r="A30" s="14">
        <v>124</v>
      </c>
      <c r="B30" s="15">
        <v>3</v>
      </c>
      <c r="C30" s="15">
        <v>30</v>
      </c>
      <c r="D30" s="15">
        <v>1</v>
      </c>
      <c r="E30" s="16">
        <v>2905</v>
      </c>
      <c r="F30" s="16">
        <v>582.1</v>
      </c>
      <c r="G30" s="16">
        <f>Tabela2[[#This Row],[BIRTH WEIGHT (g)]]/Tabela2[[#This Row],[PLACENTAL WEIGHT (g)]]</f>
        <v>4.9905514516406111</v>
      </c>
      <c r="H30" s="15">
        <v>38</v>
      </c>
      <c r="I30" s="16">
        <v>63</v>
      </c>
      <c r="J30" s="16">
        <v>1754</v>
      </c>
      <c r="K30" s="16" t="s">
        <v>30</v>
      </c>
      <c r="L30" s="16" t="s">
        <v>30</v>
      </c>
      <c r="M30" s="16">
        <v>1.55</v>
      </c>
      <c r="N30" s="16">
        <f>M30*2</f>
        <v>3.1</v>
      </c>
      <c r="O30" s="16">
        <f>I30/N30</f>
        <v>20.322580645161288</v>
      </c>
      <c r="P30" s="17">
        <v>1</v>
      </c>
      <c r="Q30" s="17">
        <v>33</v>
      </c>
      <c r="R30" s="18">
        <v>2.9166666666666665</v>
      </c>
      <c r="S30" s="18">
        <v>6.7632850241545892</v>
      </c>
      <c r="T30" s="18">
        <v>5.7</v>
      </c>
      <c r="U30" s="18">
        <v>11</v>
      </c>
      <c r="V30" s="18">
        <v>3</v>
      </c>
      <c r="W30" s="18">
        <v>3.7981896049599397</v>
      </c>
      <c r="X30" s="18">
        <v>22.133851296940193</v>
      </c>
      <c r="Y30" s="18">
        <v>4.578919267304328</v>
      </c>
      <c r="Z30" s="18">
        <v>3.4237371414592364</v>
      </c>
      <c r="AA30" s="18">
        <v>55.299971329201526</v>
      </c>
      <c r="AB30" s="18">
        <v>4.2426842446164637</v>
      </c>
      <c r="AC30" s="18">
        <v>0.58639328025677406</v>
      </c>
      <c r="AD30" s="18">
        <v>0.31537297708472006</v>
      </c>
      <c r="AE30" s="19">
        <v>0.34817701157343323</v>
      </c>
      <c r="AF30" s="31" t="s">
        <v>30</v>
      </c>
      <c r="AG30" s="31" t="s">
        <v>30</v>
      </c>
      <c r="AH30" s="31" t="s">
        <v>30</v>
      </c>
      <c r="AI30" s="31" t="s">
        <v>30</v>
      </c>
      <c r="AJ30" s="31" t="s">
        <v>30</v>
      </c>
      <c r="AK30" s="31" t="s">
        <v>30</v>
      </c>
      <c r="AL30" s="31" t="s">
        <v>30</v>
      </c>
      <c r="AM30" s="31" t="s">
        <v>30</v>
      </c>
      <c r="AN30" s="31" t="s">
        <v>30</v>
      </c>
    </row>
    <row r="31" spans="1:40" s="1" customFormat="1" x14ac:dyDescent="0.25">
      <c r="A31" s="20">
        <v>262</v>
      </c>
      <c r="B31" s="15">
        <v>3</v>
      </c>
      <c r="C31" s="15">
        <v>26</v>
      </c>
      <c r="D31" s="15">
        <v>4</v>
      </c>
      <c r="E31" s="16">
        <v>3055</v>
      </c>
      <c r="F31" s="16">
        <v>494.25</v>
      </c>
      <c r="G31" s="16">
        <f>Tabela2[[#This Row],[BIRTH WEIGHT (g)]]/Tabela2[[#This Row],[PLACENTAL WEIGHT (g)]]</f>
        <v>6.1810824481537683</v>
      </c>
      <c r="H31" s="15">
        <v>38</v>
      </c>
      <c r="I31" s="16">
        <v>92</v>
      </c>
      <c r="J31" s="16">
        <v>242.1</v>
      </c>
      <c r="K31" s="16" t="s">
        <v>30</v>
      </c>
      <c r="L31" s="16" t="s">
        <v>30</v>
      </c>
      <c r="M31" s="16">
        <v>1.63</v>
      </c>
      <c r="N31" s="16">
        <f>M31*2</f>
        <v>3.26</v>
      </c>
      <c r="O31" s="16">
        <f>I31/N31</f>
        <v>28.220858895705522</v>
      </c>
      <c r="P31" s="17">
        <v>1</v>
      </c>
      <c r="Q31" s="23">
        <v>12</v>
      </c>
      <c r="R31" s="22">
        <v>1.9166666666666667</v>
      </c>
      <c r="S31" s="18">
        <v>6.76</v>
      </c>
      <c r="T31" s="22">
        <v>4.4000000000000004</v>
      </c>
      <c r="U31" s="18">
        <v>8</v>
      </c>
      <c r="V31" s="18">
        <v>7</v>
      </c>
      <c r="W31" s="18">
        <v>2.8404654902180009</v>
      </c>
      <c r="X31" s="18">
        <v>52.693785240571778</v>
      </c>
      <c r="Y31" s="18">
        <v>4.8826852446168152</v>
      </c>
      <c r="Z31" s="18">
        <v>2.0932254566061217</v>
      </c>
      <c r="AA31" s="18">
        <v>187.5521294577633</v>
      </c>
      <c r="AB31" s="18">
        <v>3.9781553423956506</v>
      </c>
      <c r="AC31" s="18">
        <v>3.9984489713848643</v>
      </c>
      <c r="AD31" s="18">
        <v>2.3483231543887526</v>
      </c>
      <c r="AE31" s="19">
        <v>1.6243841520940243</v>
      </c>
      <c r="AF31" s="31" t="s">
        <v>30</v>
      </c>
      <c r="AG31" s="31" t="s">
        <v>30</v>
      </c>
      <c r="AH31" s="31" t="s">
        <v>30</v>
      </c>
      <c r="AI31" s="31" t="s">
        <v>30</v>
      </c>
      <c r="AJ31" s="31" t="s">
        <v>30</v>
      </c>
      <c r="AK31" s="31" t="s">
        <v>30</v>
      </c>
      <c r="AL31" s="31" t="s">
        <v>30</v>
      </c>
      <c r="AM31" s="31" t="s">
        <v>30</v>
      </c>
      <c r="AN31" s="31" t="s">
        <v>30</v>
      </c>
    </row>
    <row r="32" spans="1:40" s="1" customFormat="1" x14ac:dyDescent="0.25">
      <c r="A32" s="14">
        <v>278</v>
      </c>
      <c r="B32" s="15">
        <v>3</v>
      </c>
      <c r="C32" s="15">
        <v>20</v>
      </c>
      <c r="D32" s="15">
        <v>1</v>
      </c>
      <c r="E32" s="16">
        <v>3100</v>
      </c>
      <c r="F32" s="16">
        <v>451.81</v>
      </c>
      <c r="G32" s="16">
        <f>Tabela2[[#This Row],[BIRTH WEIGHT (g)]]/Tabela2[[#This Row],[PLACENTAL WEIGHT (g)]]</f>
        <v>6.8612912507469952</v>
      </c>
      <c r="H32" s="15">
        <v>39</v>
      </c>
      <c r="I32" s="16">
        <v>63.7</v>
      </c>
      <c r="J32" s="16">
        <v>414.7</v>
      </c>
      <c r="K32" s="16" t="s">
        <v>30</v>
      </c>
      <c r="L32" s="16" t="s">
        <v>30</v>
      </c>
      <c r="M32" s="16">
        <v>1.5</v>
      </c>
      <c r="N32" s="16">
        <f>M32*2</f>
        <v>3</v>
      </c>
      <c r="O32" s="16">
        <f>I32/N32</f>
        <v>21.233333333333334</v>
      </c>
      <c r="P32" s="17">
        <v>2</v>
      </c>
      <c r="Q32" s="17">
        <v>30</v>
      </c>
      <c r="R32" s="18">
        <v>2.0833333333333335</v>
      </c>
      <c r="S32" s="18">
        <v>5.3475935828876997</v>
      </c>
      <c r="T32" s="18">
        <v>3.7</v>
      </c>
      <c r="U32" s="18">
        <v>59</v>
      </c>
      <c r="V32" s="18">
        <v>15</v>
      </c>
      <c r="W32" s="18">
        <v>4.3348467425737542</v>
      </c>
      <c r="X32" s="18">
        <v>19.389028238787205</v>
      </c>
      <c r="Y32" s="18">
        <v>5.4034860557950388</v>
      </c>
      <c r="Z32" s="18">
        <v>4.0722242755718883</v>
      </c>
      <c r="AA32" s="18">
        <v>27.392687328223346</v>
      </c>
      <c r="AB32" s="18">
        <v>5.4490349599702119</v>
      </c>
      <c r="AC32" s="18">
        <v>0.53753867990681214</v>
      </c>
      <c r="AD32" s="18">
        <v>0.34035942190029383</v>
      </c>
      <c r="AE32" s="19">
        <v>0.35796559972243625</v>
      </c>
      <c r="AF32" s="31">
        <v>28480.024000000001</v>
      </c>
      <c r="AG32" s="31">
        <v>37087.296000000002</v>
      </c>
      <c r="AH32" s="31">
        <v>46542.175000000003</v>
      </c>
      <c r="AI32" s="31">
        <v>16623.547999999999</v>
      </c>
      <c r="AJ32" s="31">
        <v>51949.61</v>
      </c>
      <c r="AK32" s="31">
        <v>34675.760999999999</v>
      </c>
      <c r="AL32" s="31">
        <f>AF32/AI32</f>
        <v>1.7132337813804852</v>
      </c>
      <c r="AM32" s="31">
        <f>AG32/AJ32</f>
        <v>0.7139090360832353</v>
      </c>
      <c r="AN32" s="31">
        <f>AH32/AK32</f>
        <v>1.3422106294941878</v>
      </c>
    </row>
    <row r="33" spans="1:40" s="1" customFormat="1" x14ac:dyDescent="0.25">
      <c r="A33" s="14">
        <v>289</v>
      </c>
      <c r="B33" s="15">
        <v>3</v>
      </c>
      <c r="C33" s="15">
        <v>18</v>
      </c>
      <c r="D33" s="15">
        <v>1</v>
      </c>
      <c r="E33" s="16">
        <v>2700</v>
      </c>
      <c r="F33" s="16">
        <v>499.8</v>
      </c>
      <c r="G33" s="16">
        <f>Tabela2[[#This Row],[BIRTH WEIGHT (g)]]/Tabela2[[#This Row],[PLACENTAL WEIGHT (g)]]</f>
        <v>5.4021608643457384</v>
      </c>
      <c r="H33" s="15">
        <v>39</v>
      </c>
      <c r="I33" s="16">
        <v>59</v>
      </c>
      <c r="J33" s="16">
        <v>4503</v>
      </c>
      <c r="K33" s="16" t="s">
        <v>30</v>
      </c>
      <c r="L33" s="16" t="s">
        <v>30</v>
      </c>
      <c r="M33" s="16">
        <v>1.55</v>
      </c>
      <c r="N33" s="16">
        <f>M33*2</f>
        <v>3.1</v>
      </c>
      <c r="O33" s="16">
        <f>I33/N33</f>
        <v>19.032258064516128</v>
      </c>
      <c r="P33" s="17">
        <v>1</v>
      </c>
      <c r="Q33" s="17">
        <v>18</v>
      </c>
      <c r="R33" s="18">
        <v>2.75</v>
      </c>
      <c r="S33" s="18">
        <v>12.121212121212121</v>
      </c>
      <c r="T33" s="18">
        <v>3.6</v>
      </c>
      <c r="U33" s="18">
        <v>15</v>
      </c>
      <c r="V33" s="18">
        <v>11</v>
      </c>
      <c r="W33" s="18">
        <v>3.4549847938737059</v>
      </c>
      <c r="X33" s="18">
        <v>15.005330771783253</v>
      </c>
      <c r="Y33" s="18">
        <v>5.0728273312397043</v>
      </c>
      <c r="Z33" s="18">
        <v>3.6627161785117899</v>
      </c>
      <c r="AA33" s="18">
        <v>40.729068608217482</v>
      </c>
      <c r="AB33" s="18">
        <v>3.8761195136053379</v>
      </c>
      <c r="AC33" s="18">
        <v>1.5378773790464562</v>
      </c>
      <c r="AD33" s="18">
        <v>0.97747448703338458</v>
      </c>
      <c r="AE33" s="19">
        <v>1.1545997812635298</v>
      </c>
      <c r="AF33" s="31">
        <v>88139.731</v>
      </c>
      <c r="AG33" s="31">
        <v>47115.347000000002</v>
      </c>
      <c r="AH33" s="31">
        <v>70331.195999999996</v>
      </c>
      <c r="AI33" s="31">
        <v>29346.376</v>
      </c>
      <c r="AJ33" s="31">
        <v>66728.639999999999</v>
      </c>
      <c r="AK33" s="31">
        <v>81912.61</v>
      </c>
      <c r="AL33" s="31">
        <f>AF33/AI33</f>
        <v>3.003428123458924</v>
      </c>
      <c r="AM33" s="31">
        <f>AG33/AJ33</f>
        <v>0.70607383875948926</v>
      </c>
      <c r="AN33" s="31">
        <f>AH33/AK33</f>
        <v>0.8586125628276281</v>
      </c>
    </row>
    <row r="34" spans="1:40" s="1" customFormat="1" x14ac:dyDescent="0.25">
      <c r="A34" s="20">
        <v>326</v>
      </c>
      <c r="B34" s="15">
        <v>3</v>
      </c>
      <c r="C34" s="15">
        <v>24</v>
      </c>
      <c r="D34" s="15">
        <v>1</v>
      </c>
      <c r="E34" s="16">
        <v>3200</v>
      </c>
      <c r="F34" s="16">
        <v>549.49</v>
      </c>
      <c r="G34" s="16">
        <f>Tabela2[[#This Row],[BIRTH WEIGHT (g)]]/Tabela2[[#This Row],[PLACENTAL WEIGHT (g)]]</f>
        <v>5.8235818668219617</v>
      </c>
      <c r="H34" s="15">
        <v>41</v>
      </c>
      <c r="I34" s="16">
        <v>62.5</v>
      </c>
      <c r="J34" s="16">
        <v>15970</v>
      </c>
      <c r="K34" s="16" t="s">
        <v>30</v>
      </c>
      <c r="L34" s="16" t="s">
        <v>30</v>
      </c>
      <c r="M34" s="16">
        <v>1.55</v>
      </c>
      <c r="N34" s="16">
        <f>M34*2</f>
        <v>3.1</v>
      </c>
      <c r="O34" s="16">
        <f>I34/N34</f>
        <v>20.161290322580644</v>
      </c>
      <c r="P34" s="17">
        <v>2</v>
      </c>
      <c r="Q34" s="23">
        <v>23</v>
      </c>
      <c r="R34" s="22">
        <v>2.75</v>
      </c>
      <c r="S34" s="18">
        <v>12.12</v>
      </c>
      <c r="T34" s="22">
        <v>4.5</v>
      </c>
      <c r="U34" s="18">
        <v>36</v>
      </c>
      <c r="V34" s="18">
        <v>14</v>
      </c>
      <c r="W34" s="18">
        <v>3.3594189956346296</v>
      </c>
      <c r="X34" s="18">
        <v>14.652584306477754</v>
      </c>
      <c r="Y34" s="18">
        <v>4.7843078766358165</v>
      </c>
      <c r="Z34" s="18">
        <v>6.3330459167638313</v>
      </c>
      <c r="AA34" s="18">
        <v>63.676436018425093</v>
      </c>
      <c r="AB34" s="18">
        <v>5.4156713228291711</v>
      </c>
      <c r="AC34" s="18">
        <v>0.26132924270815838</v>
      </c>
      <c r="AD34" s="18">
        <v>0.44523254332852424</v>
      </c>
      <c r="AE34" s="19">
        <v>0.29096002442807023</v>
      </c>
      <c r="AF34" s="31">
        <v>25594.196</v>
      </c>
      <c r="AG34" s="31">
        <v>29992.245999999999</v>
      </c>
      <c r="AH34" s="31">
        <v>78738.831999999995</v>
      </c>
      <c r="AI34" s="31">
        <v>9676.598</v>
      </c>
      <c r="AJ34" s="31">
        <v>51134.538999999997</v>
      </c>
      <c r="AK34" s="31">
        <v>30674.295999999998</v>
      </c>
      <c r="AL34" s="31">
        <f>AF34/AI34</f>
        <v>2.6449580730748554</v>
      </c>
      <c r="AM34" s="31">
        <f>AG34/AJ34</f>
        <v>0.58653596153472709</v>
      </c>
      <c r="AN34" s="31">
        <f>AH34/AK34</f>
        <v>2.5669320006561844</v>
      </c>
    </row>
    <row r="35" spans="1:40" s="1" customFormat="1" x14ac:dyDescent="0.25">
      <c r="A35" s="20">
        <v>335</v>
      </c>
      <c r="B35" s="15">
        <v>3</v>
      </c>
      <c r="C35" s="15">
        <v>19</v>
      </c>
      <c r="D35" s="15">
        <v>2</v>
      </c>
      <c r="E35" s="16">
        <v>3585</v>
      </c>
      <c r="F35" s="16">
        <v>564.79999999999995</v>
      </c>
      <c r="G35" s="16">
        <f>Tabela2[[#This Row],[BIRTH WEIGHT (g)]]/Tabela2[[#This Row],[PLACENTAL WEIGHT (g)]]</f>
        <v>6.3473796033994336</v>
      </c>
      <c r="H35" s="15">
        <v>42</v>
      </c>
      <c r="I35" s="16">
        <v>65</v>
      </c>
      <c r="J35" s="16">
        <v>86.5</v>
      </c>
      <c r="K35" s="16" t="s">
        <v>30</v>
      </c>
      <c r="L35" s="16" t="s">
        <v>30</v>
      </c>
      <c r="M35" s="16">
        <v>1.6</v>
      </c>
      <c r="N35" s="16">
        <f>M35*2</f>
        <v>3.2</v>
      </c>
      <c r="O35" s="16">
        <f>I35/N35</f>
        <v>20.3125</v>
      </c>
      <c r="P35" s="17">
        <v>1</v>
      </c>
      <c r="Q35" s="23">
        <v>27</v>
      </c>
      <c r="R35" s="22">
        <v>2.75</v>
      </c>
      <c r="S35" s="18">
        <v>16.170000000000002</v>
      </c>
      <c r="T35" s="22">
        <v>4.5</v>
      </c>
      <c r="U35" s="18">
        <v>21</v>
      </c>
      <c r="V35" s="18">
        <v>6</v>
      </c>
      <c r="W35" s="18">
        <v>3.7241038245145264</v>
      </c>
      <c r="X35" s="18">
        <v>29.184776096273961</v>
      </c>
      <c r="Y35" s="18">
        <v>5.4538154983890585</v>
      </c>
      <c r="Z35" s="18">
        <v>5.3352327333934531</v>
      </c>
      <c r="AA35" s="18">
        <v>102.86429376442518</v>
      </c>
      <c r="AB35" s="18">
        <v>5.804288877467747</v>
      </c>
      <c r="AC35" s="18">
        <v>0.74946887808273177</v>
      </c>
      <c r="AD35" s="18">
        <v>0.78166966307780517</v>
      </c>
      <c r="AE35" s="19">
        <v>0.77694956588414776</v>
      </c>
      <c r="AF35" s="31" t="s">
        <v>30</v>
      </c>
      <c r="AG35" s="31" t="s">
        <v>30</v>
      </c>
      <c r="AH35" s="31" t="s">
        <v>30</v>
      </c>
      <c r="AI35" s="31" t="s">
        <v>30</v>
      </c>
      <c r="AJ35" s="31" t="s">
        <v>30</v>
      </c>
      <c r="AK35" s="31" t="s">
        <v>30</v>
      </c>
      <c r="AL35" s="31" t="s">
        <v>30</v>
      </c>
      <c r="AM35" s="31" t="s">
        <v>30</v>
      </c>
      <c r="AN35" s="31" t="s">
        <v>30</v>
      </c>
    </row>
    <row r="36" spans="1:40" s="1" customFormat="1" x14ac:dyDescent="0.25">
      <c r="A36" s="20">
        <v>339</v>
      </c>
      <c r="B36" s="15">
        <v>3</v>
      </c>
      <c r="C36" s="15">
        <v>26</v>
      </c>
      <c r="D36" s="15">
        <v>5</v>
      </c>
      <c r="E36" s="16">
        <v>3400</v>
      </c>
      <c r="F36" s="16">
        <v>668.85</v>
      </c>
      <c r="G36" s="16">
        <f>Tabela2[[#This Row],[BIRTH WEIGHT (g)]]/Tabela2[[#This Row],[PLACENTAL WEIGHT (g)]]</f>
        <v>5.0833520221275323</v>
      </c>
      <c r="H36" s="15">
        <v>41</v>
      </c>
      <c r="I36" s="16">
        <v>65</v>
      </c>
      <c r="J36" s="16">
        <v>3031</v>
      </c>
      <c r="K36" s="16">
        <v>1.9</v>
      </c>
      <c r="L36" s="16">
        <v>0.9</v>
      </c>
      <c r="M36" s="16">
        <v>1.61</v>
      </c>
      <c r="N36" s="16">
        <f>M36*2</f>
        <v>3.22</v>
      </c>
      <c r="O36" s="16">
        <f>I36/N36</f>
        <v>20.186335403726705</v>
      </c>
      <c r="P36" s="17">
        <v>2</v>
      </c>
      <c r="Q36" s="23">
        <v>30</v>
      </c>
      <c r="R36" s="22">
        <v>2</v>
      </c>
      <c r="S36" s="18">
        <v>2.87</v>
      </c>
      <c r="T36" s="22">
        <v>4.7</v>
      </c>
      <c r="U36" s="18">
        <v>75</v>
      </c>
      <c r="V36" s="18">
        <v>13</v>
      </c>
      <c r="W36" s="18">
        <v>5.3211873442792292</v>
      </c>
      <c r="X36" s="18">
        <v>76.240677050827983</v>
      </c>
      <c r="Y36" s="18">
        <v>6.7978436506832471</v>
      </c>
      <c r="Z36" s="18">
        <v>5.58721333312283</v>
      </c>
      <c r="AA36" s="18">
        <v>63.02787004820911</v>
      </c>
      <c r="AB36" s="18">
        <v>4.7599353160062652</v>
      </c>
      <c r="AC36" s="18">
        <v>0.50433018342756042</v>
      </c>
      <c r="AD36" s="18">
        <v>0.48687757295580397</v>
      </c>
      <c r="AE36" s="19">
        <v>0.57810075320219689</v>
      </c>
      <c r="AF36" s="31">
        <v>72579.843999999997</v>
      </c>
      <c r="AG36" s="31">
        <v>13999.368</v>
      </c>
      <c r="AH36" s="31">
        <v>63146.023999999998</v>
      </c>
      <c r="AI36" s="31">
        <v>20236.255000000001</v>
      </c>
      <c r="AJ36" s="31">
        <v>66348.245999999999</v>
      </c>
      <c r="AK36" s="31">
        <v>52021.004000000001</v>
      </c>
      <c r="AL36" s="31">
        <f>AF36/AI36</f>
        <v>3.5866243037558081</v>
      </c>
      <c r="AM36" s="31">
        <f>AG36/AJ36</f>
        <v>0.21099831335405611</v>
      </c>
      <c r="AN36" s="31">
        <f>AH36/AK36</f>
        <v>1.2138563108086111</v>
      </c>
    </row>
    <row r="37" spans="1:40" s="1" customFormat="1" x14ac:dyDescent="0.25">
      <c r="A37" s="20">
        <v>358</v>
      </c>
      <c r="B37" s="15">
        <v>3</v>
      </c>
      <c r="C37" s="15">
        <v>27</v>
      </c>
      <c r="D37" s="15">
        <v>2</v>
      </c>
      <c r="E37" s="16">
        <v>3565</v>
      </c>
      <c r="F37" s="16">
        <v>587.15</v>
      </c>
      <c r="G37" s="16">
        <f>Tabela2[[#This Row],[BIRTH WEIGHT (g)]]/Tabela2[[#This Row],[PLACENTAL WEIGHT (g)]]</f>
        <v>6.0717022907263907</v>
      </c>
      <c r="H37" s="15">
        <v>38</v>
      </c>
      <c r="I37" s="16">
        <v>83</v>
      </c>
      <c r="J37" s="16">
        <v>2682</v>
      </c>
      <c r="K37" s="16" t="s">
        <v>30</v>
      </c>
      <c r="L37" s="16" t="s">
        <v>30</v>
      </c>
      <c r="M37" s="16">
        <v>1.68</v>
      </c>
      <c r="N37" s="16">
        <f>M37*2</f>
        <v>3.36</v>
      </c>
      <c r="O37" s="16">
        <f>I37/N37</f>
        <v>24.702380952380953</v>
      </c>
      <c r="P37" s="17">
        <v>2</v>
      </c>
      <c r="Q37" s="23">
        <v>7</v>
      </c>
      <c r="R37" s="22">
        <v>2.9166666666666665</v>
      </c>
      <c r="S37" s="18">
        <v>12.36</v>
      </c>
      <c r="T37" s="22">
        <v>6</v>
      </c>
      <c r="U37" s="18">
        <v>10</v>
      </c>
      <c r="V37" s="18">
        <v>5</v>
      </c>
      <c r="W37" s="18">
        <v>4.49211628751502</v>
      </c>
      <c r="X37" s="18">
        <v>10.915645308259071</v>
      </c>
      <c r="Y37" s="18">
        <v>5.988908880441409</v>
      </c>
      <c r="Z37" s="18">
        <v>4.5268226930459621</v>
      </c>
      <c r="AA37" s="18">
        <v>19.708193467075304</v>
      </c>
      <c r="AB37" s="18">
        <v>3.5525535179844381</v>
      </c>
      <c r="AC37" s="18">
        <v>0.85526326259065211</v>
      </c>
      <c r="AD37" s="18">
        <v>0.87365219309275133</v>
      </c>
      <c r="AE37" s="19">
        <v>0.81699143397929053</v>
      </c>
      <c r="AF37" s="31" t="s">
        <v>30</v>
      </c>
      <c r="AG37" s="31" t="s">
        <v>30</v>
      </c>
      <c r="AH37" s="31" t="s">
        <v>30</v>
      </c>
      <c r="AI37" s="31" t="s">
        <v>30</v>
      </c>
      <c r="AJ37" s="31" t="s">
        <v>30</v>
      </c>
      <c r="AK37" s="31" t="s">
        <v>30</v>
      </c>
      <c r="AL37" s="31" t="s">
        <v>30</v>
      </c>
      <c r="AM37" s="31" t="s">
        <v>30</v>
      </c>
      <c r="AN37" s="31" t="s">
        <v>30</v>
      </c>
    </row>
    <row r="38" spans="1:40" s="1" customFormat="1" x14ac:dyDescent="0.25">
      <c r="A38" s="20">
        <v>402</v>
      </c>
      <c r="B38" s="15">
        <v>3</v>
      </c>
      <c r="C38" s="15">
        <v>17</v>
      </c>
      <c r="D38" s="15">
        <v>1</v>
      </c>
      <c r="E38" s="16">
        <v>3390</v>
      </c>
      <c r="F38" s="16">
        <v>441.7</v>
      </c>
      <c r="G38" s="16">
        <f>Tabela2[[#This Row],[BIRTH WEIGHT (g)]]/Tabela2[[#This Row],[PLACENTAL WEIGHT (g)]]</f>
        <v>7.674892460946344</v>
      </c>
      <c r="H38" s="15">
        <v>39</v>
      </c>
      <c r="I38" s="16">
        <v>75</v>
      </c>
      <c r="J38" s="16">
        <v>2971</v>
      </c>
      <c r="K38" s="16" t="s">
        <v>30</v>
      </c>
      <c r="L38" s="16" t="s">
        <v>30</v>
      </c>
      <c r="M38" s="16">
        <v>1.65</v>
      </c>
      <c r="N38" s="16">
        <f>M38*2</f>
        <v>3.3</v>
      </c>
      <c r="O38" s="16">
        <f>I38/N38</f>
        <v>22.72727272727273</v>
      </c>
      <c r="P38" s="17">
        <v>2</v>
      </c>
      <c r="Q38" s="23">
        <v>16</v>
      </c>
      <c r="R38" s="22">
        <v>1.0833333333333333</v>
      </c>
      <c r="S38" s="18">
        <v>5.81</v>
      </c>
      <c r="T38" s="22">
        <v>4.2</v>
      </c>
      <c r="U38" s="18">
        <v>11</v>
      </c>
      <c r="V38" s="18">
        <v>6</v>
      </c>
      <c r="W38" s="18">
        <v>4.8332130722059103</v>
      </c>
      <c r="X38" s="18">
        <v>144.97300070094053</v>
      </c>
      <c r="Y38" s="18">
        <v>14.655314944233115</v>
      </c>
      <c r="Z38" s="18">
        <v>7.0841114347386167</v>
      </c>
      <c r="AA38" s="18">
        <v>157.5993261702267</v>
      </c>
      <c r="AB38" s="18">
        <v>15.279292249129039</v>
      </c>
      <c r="AC38" s="18">
        <v>0.77321443492781528</v>
      </c>
      <c r="AD38" s="18">
        <v>1.049448195905776</v>
      </c>
      <c r="AE38" s="19">
        <v>0.81247360915395583</v>
      </c>
      <c r="AF38" s="31" t="s">
        <v>30</v>
      </c>
      <c r="AG38" s="31" t="s">
        <v>30</v>
      </c>
      <c r="AH38" s="31" t="s">
        <v>30</v>
      </c>
      <c r="AI38" s="31" t="s">
        <v>30</v>
      </c>
      <c r="AJ38" s="31" t="s">
        <v>30</v>
      </c>
      <c r="AK38" s="31" t="s">
        <v>30</v>
      </c>
      <c r="AL38" s="31" t="s">
        <v>30</v>
      </c>
      <c r="AM38" s="31" t="s">
        <v>30</v>
      </c>
      <c r="AN38" s="31" t="s">
        <v>30</v>
      </c>
    </row>
    <row r="39" spans="1:40" s="1" customFormat="1" x14ac:dyDescent="0.25">
      <c r="A39" s="14">
        <v>422</v>
      </c>
      <c r="B39" s="15">
        <v>3</v>
      </c>
      <c r="C39" s="15">
        <v>26</v>
      </c>
      <c r="D39" s="15">
        <v>3</v>
      </c>
      <c r="E39" s="16">
        <v>3320</v>
      </c>
      <c r="F39" s="16">
        <v>563.14</v>
      </c>
      <c r="G39" s="16">
        <f>Tabela2[[#This Row],[BIRTH WEIGHT (g)]]/Tabela2[[#This Row],[PLACENTAL WEIGHT (g)]]</f>
        <v>5.8955144369073409</v>
      </c>
      <c r="H39" s="15">
        <v>39</v>
      </c>
      <c r="I39" s="16">
        <v>63</v>
      </c>
      <c r="J39" s="16">
        <v>3051</v>
      </c>
      <c r="K39" s="16" t="s">
        <v>30</v>
      </c>
      <c r="L39" s="16" t="s">
        <v>30</v>
      </c>
      <c r="M39" s="16">
        <v>1.55</v>
      </c>
      <c r="N39" s="16">
        <f>M39*2</f>
        <v>3.1</v>
      </c>
      <c r="O39" s="16">
        <f>I39/N39</f>
        <v>20.322580645161288</v>
      </c>
      <c r="P39" s="17">
        <v>1</v>
      </c>
      <c r="Q39" s="17">
        <v>11</v>
      </c>
      <c r="R39" s="18">
        <v>0.92</v>
      </c>
      <c r="S39" s="18">
        <v>6.99</v>
      </c>
      <c r="T39" s="18">
        <v>4.3</v>
      </c>
      <c r="U39" s="18">
        <v>15</v>
      </c>
      <c r="V39" s="18">
        <v>14</v>
      </c>
      <c r="W39" s="18">
        <v>3.68</v>
      </c>
      <c r="X39" s="18">
        <v>47.04</v>
      </c>
      <c r="Y39" s="18">
        <v>5.45</v>
      </c>
      <c r="Z39" s="18">
        <v>5.15</v>
      </c>
      <c r="AA39" s="18">
        <v>139.53</v>
      </c>
      <c r="AB39" s="18">
        <v>5.74</v>
      </c>
      <c r="AC39" s="18">
        <v>0.86091366737510588</v>
      </c>
      <c r="AD39" s="18">
        <v>0.67742397523428133</v>
      </c>
      <c r="AE39" s="19">
        <v>1.0344707528997468</v>
      </c>
      <c r="AF39" s="31">
        <v>89572.044999999998</v>
      </c>
      <c r="AG39" s="31">
        <v>15874.681</v>
      </c>
      <c r="AH39" s="31">
        <v>41541.781999999999</v>
      </c>
      <c r="AI39" s="31">
        <v>27412.133999999998</v>
      </c>
      <c r="AJ39" s="31">
        <v>80754.559999999998</v>
      </c>
      <c r="AK39" s="31">
        <v>80880.56</v>
      </c>
      <c r="AL39" s="31">
        <f>AF39/AI39</f>
        <v>3.2676056887800127</v>
      </c>
      <c r="AM39" s="31">
        <f>AG39/AJ39</f>
        <v>0.19657937582719789</v>
      </c>
      <c r="AN39" s="31">
        <f>AH39/AK39</f>
        <v>0.51361887207506973</v>
      </c>
    </row>
    <row r="40" spans="1:40" s="1" customFormat="1" x14ac:dyDescent="0.25">
      <c r="A40" s="14">
        <v>424</v>
      </c>
      <c r="B40" s="15">
        <v>3</v>
      </c>
      <c r="C40" s="15">
        <v>28</v>
      </c>
      <c r="D40" s="15">
        <v>4</v>
      </c>
      <c r="E40" s="16">
        <v>2870</v>
      </c>
      <c r="F40" s="16">
        <v>411.84</v>
      </c>
      <c r="G40" s="16">
        <f>Tabela2[[#This Row],[BIRTH WEIGHT (g)]]/Tabela2[[#This Row],[PLACENTAL WEIGHT (g)]]</f>
        <v>6.968725718725719</v>
      </c>
      <c r="H40" s="15">
        <v>38</v>
      </c>
      <c r="I40" s="16">
        <v>61</v>
      </c>
      <c r="J40" s="16">
        <v>277.7</v>
      </c>
      <c r="K40" s="16" t="s">
        <v>30</v>
      </c>
      <c r="L40" s="16" t="s">
        <v>30</v>
      </c>
      <c r="M40" s="16">
        <v>1.56</v>
      </c>
      <c r="N40" s="16">
        <f>M40*2</f>
        <v>3.12</v>
      </c>
      <c r="O40" s="16">
        <f>I40/N40</f>
        <v>19.551282051282051</v>
      </c>
      <c r="P40" s="17">
        <v>2</v>
      </c>
      <c r="Q40" s="17">
        <v>17</v>
      </c>
      <c r="R40" s="18">
        <v>2.6666666666666665</v>
      </c>
      <c r="S40" s="18">
        <v>8.7336244541484707</v>
      </c>
      <c r="T40" s="18">
        <v>3.6</v>
      </c>
      <c r="U40" s="18">
        <v>17</v>
      </c>
      <c r="V40" s="18">
        <v>7</v>
      </c>
      <c r="W40" s="18">
        <v>3.5839025437262055</v>
      </c>
      <c r="X40" s="18">
        <v>2444.9460597941547</v>
      </c>
      <c r="Y40" s="18">
        <v>5.988908880441409</v>
      </c>
      <c r="Z40" s="18">
        <v>7.4880168859342007</v>
      </c>
      <c r="AA40" s="18">
        <v>157.5993261702267</v>
      </c>
      <c r="AB40" s="18">
        <v>4.7037546200647755</v>
      </c>
      <c r="AC40" s="18">
        <v>0.45091908444470147</v>
      </c>
      <c r="AD40" s="18">
        <v>1.4561217141110583</v>
      </c>
      <c r="AE40" s="19">
        <v>0.75100418749560072</v>
      </c>
      <c r="AF40" s="31" t="s">
        <v>30</v>
      </c>
      <c r="AG40" s="31" t="s">
        <v>30</v>
      </c>
      <c r="AH40" s="31" t="s">
        <v>30</v>
      </c>
      <c r="AI40" s="31" t="s">
        <v>30</v>
      </c>
      <c r="AJ40" s="31" t="s">
        <v>30</v>
      </c>
      <c r="AK40" s="31" t="s">
        <v>30</v>
      </c>
      <c r="AL40" s="31" t="s">
        <v>30</v>
      </c>
      <c r="AM40" s="31" t="s">
        <v>30</v>
      </c>
      <c r="AN40" s="31" t="s">
        <v>30</v>
      </c>
    </row>
    <row r="41" spans="1:40" s="1" customFormat="1" x14ac:dyDescent="0.25">
      <c r="A41" s="20">
        <v>433</v>
      </c>
      <c r="B41" s="15">
        <v>3</v>
      </c>
      <c r="C41" s="15">
        <v>33</v>
      </c>
      <c r="D41" s="15">
        <v>5</v>
      </c>
      <c r="E41" s="16">
        <v>2745</v>
      </c>
      <c r="F41" s="16">
        <v>502.74</v>
      </c>
      <c r="G41" s="16">
        <f>Tabela2[[#This Row],[BIRTH WEIGHT (g)]]/Tabela2[[#This Row],[PLACENTAL WEIGHT (g)]]</f>
        <v>5.4600787683494447</v>
      </c>
      <c r="H41" s="15">
        <v>40</v>
      </c>
      <c r="I41" s="16">
        <v>54</v>
      </c>
      <c r="J41" s="16">
        <v>4553</v>
      </c>
      <c r="K41" s="16" t="s">
        <v>30</v>
      </c>
      <c r="L41" s="16" t="s">
        <v>30</v>
      </c>
      <c r="M41" s="16">
        <v>1.5</v>
      </c>
      <c r="N41" s="16">
        <f>M41*2</f>
        <v>3</v>
      </c>
      <c r="O41" s="16">
        <f>I41/N41</f>
        <v>18</v>
      </c>
      <c r="P41" s="17">
        <v>1</v>
      </c>
      <c r="Q41" s="23">
        <v>24</v>
      </c>
      <c r="R41" s="22">
        <v>2</v>
      </c>
      <c r="S41" s="18">
        <v>10</v>
      </c>
      <c r="T41" s="25" t="s">
        <v>30</v>
      </c>
      <c r="U41" s="18">
        <v>37</v>
      </c>
      <c r="V41" s="18">
        <v>2</v>
      </c>
      <c r="W41" s="18">
        <v>3.8199456284014977</v>
      </c>
      <c r="X41" s="18">
        <v>46.08122034123415</v>
      </c>
      <c r="Y41" s="18">
        <v>8.8045782525680973</v>
      </c>
      <c r="Z41" s="18">
        <v>4.859819846339998</v>
      </c>
      <c r="AA41" s="18">
        <v>169.19253824994732</v>
      </c>
      <c r="AB41" s="18">
        <v>5.1690034867368304</v>
      </c>
      <c r="AC41" s="18">
        <v>0.62674065114431576</v>
      </c>
      <c r="AD41" s="18">
        <v>0.61179955064651104</v>
      </c>
      <c r="AE41" s="19">
        <v>0.74711014479452509</v>
      </c>
      <c r="AF41" s="31" t="s">
        <v>30</v>
      </c>
      <c r="AG41" s="31" t="s">
        <v>30</v>
      </c>
      <c r="AH41" s="31" t="s">
        <v>30</v>
      </c>
      <c r="AI41" s="31" t="s">
        <v>30</v>
      </c>
      <c r="AJ41" s="31" t="s">
        <v>30</v>
      </c>
      <c r="AK41" s="31" t="s">
        <v>30</v>
      </c>
      <c r="AL41" s="31" t="s">
        <v>30</v>
      </c>
      <c r="AM41" s="31" t="s">
        <v>30</v>
      </c>
      <c r="AN41" s="31" t="s">
        <v>30</v>
      </c>
    </row>
    <row r="42" spans="1:40" s="1" customFormat="1" x14ac:dyDescent="0.25">
      <c r="A42" s="20">
        <v>488</v>
      </c>
      <c r="B42" s="15">
        <v>3</v>
      </c>
      <c r="C42" s="15">
        <v>17</v>
      </c>
      <c r="D42" s="15">
        <v>1</v>
      </c>
      <c r="E42" s="16">
        <v>3075</v>
      </c>
      <c r="F42" s="16">
        <v>573.25</v>
      </c>
      <c r="G42" s="16">
        <f>Tabela2[[#This Row],[BIRTH WEIGHT (g)]]/Tabela2[[#This Row],[PLACENTAL WEIGHT (g)]]</f>
        <v>5.3641517662450937</v>
      </c>
      <c r="H42" s="15">
        <v>39</v>
      </c>
      <c r="I42" s="16">
        <v>48.5</v>
      </c>
      <c r="J42" s="16">
        <v>502</v>
      </c>
      <c r="K42" s="16" t="s">
        <v>30</v>
      </c>
      <c r="L42" s="16" t="s">
        <v>30</v>
      </c>
      <c r="M42" s="16">
        <v>1.48</v>
      </c>
      <c r="N42" s="16">
        <f>M42*2</f>
        <v>2.96</v>
      </c>
      <c r="O42" s="16">
        <f>I42/N42</f>
        <v>16.385135135135137</v>
      </c>
      <c r="P42" s="17">
        <v>2</v>
      </c>
      <c r="Q42" s="23">
        <v>12</v>
      </c>
      <c r="R42" s="22">
        <v>1.75</v>
      </c>
      <c r="S42" s="18">
        <v>3.97</v>
      </c>
      <c r="T42" s="22">
        <v>5.0999999999999996</v>
      </c>
      <c r="U42" s="18">
        <v>22</v>
      </c>
      <c r="V42" s="18">
        <v>4</v>
      </c>
      <c r="W42" s="18">
        <v>4.951556293283347</v>
      </c>
      <c r="X42" s="18">
        <v>17.585631395006082</v>
      </c>
      <c r="Y42" s="18">
        <v>6.3456443699523692</v>
      </c>
      <c r="Z42" s="18">
        <v>6.4774579907076353</v>
      </c>
      <c r="AA42" s="18">
        <v>64.331571593680394</v>
      </c>
      <c r="AB42" s="18">
        <v>4.990246545929506</v>
      </c>
      <c r="AC42" s="18">
        <v>0.65676105099282367</v>
      </c>
      <c r="AD42" s="18">
        <v>0.60778414789580337</v>
      </c>
      <c r="AE42" s="19">
        <v>0.6278069291038374</v>
      </c>
      <c r="AF42" s="31" t="s">
        <v>30</v>
      </c>
      <c r="AG42" s="31" t="s">
        <v>30</v>
      </c>
      <c r="AH42" s="31" t="s">
        <v>30</v>
      </c>
      <c r="AI42" s="31" t="s">
        <v>30</v>
      </c>
      <c r="AJ42" s="31" t="s">
        <v>30</v>
      </c>
      <c r="AK42" s="31" t="s">
        <v>30</v>
      </c>
      <c r="AL42" s="31" t="s">
        <v>30</v>
      </c>
      <c r="AM42" s="31" t="s">
        <v>30</v>
      </c>
      <c r="AN42" s="31" t="s">
        <v>30</v>
      </c>
    </row>
    <row r="43" spans="1:40" s="1" customFormat="1" x14ac:dyDescent="0.25">
      <c r="A43" s="20">
        <v>507</v>
      </c>
      <c r="B43" s="15">
        <v>3</v>
      </c>
      <c r="C43" s="15">
        <v>34</v>
      </c>
      <c r="D43" s="15">
        <v>6</v>
      </c>
      <c r="E43" s="16">
        <v>2955</v>
      </c>
      <c r="F43" s="16">
        <v>460.36</v>
      </c>
      <c r="G43" s="16">
        <f>Tabela2[[#This Row],[BIRTH WEIGHT (g)]]/Tabela2[[#This Row],[PLACENTAL WEIGHT (g)]]</f>
        <v>6.418889564688504</v>
      </c>
      <c r="H43" s="15">
        <v>38</v>
      </c>
      <c r="I43" s="16">
        <v>62.9</v>
      </c>
      <c r="J43" s="16" t="s">
        <v>39</v>
      </c>
      <c r="K43" s="16" t="s">
        <v>30</v>
      </c>
      <c r="L43" s="16" t="s">
        <v>30</v>
      </c>
      <c r="M43" s="16">
        <v>1.55</v>
      </c>
      <c r="N43" s="16">
        <f>M43*2</f>
        <v>3.1</v>
      </c>
      <c r="O43" s="16">
        <f>I43/N43</f>
        <v>20.29032258064516</v>
      </c>
      <c r="P43" s="17">
        <v>1</v>
      </c>
      <c r="Q43" s="23">
        <v>5</v>
      </c>
      <c r="R43" s="22">
        <v>2.8333333333333335</v>
      </c>
      <c r="S43" s="18">
        <v>10.83</v>
      </c>
      <c r="T43" s="22">
        <v>2.8</v>
      </c>
      <c r="U43" s="18">
        <v>7</v>
      </c>
      <c r="V43" s="18">
        <v>1</v>
      </c>
      <c r="W43" s="18">
        <v>3.5839025437262055</v>
      </c>
      <c r="X43" s="18">
        <v>112.39123737241262</v>
      </c>
      <c r="Y43" s="18">
        <v>7.114671429203117</v>
      </c>
      <c r="Z43" s="18">
        <v>7.9121026148043949</v>
      </c>
      <c r="AA43" s="18">
        <v>231.60995740527832</v>
      </c>
      <c r="AB43" s="18">
        <v>5.7379218675013695</v>
      </c>
      <c r="AC43" s="18">
        <v>1.0006521009452471</v>
      </c>
      <c r="AD43" s="18">
        <v>1.1189386616759227</v>
      </c>
      <c r="AE43" s="19">
        <v>1.112181972135156</v>
      </c>
      <c r="AF43" s="31" t="s">
        <v>30</v>
      </c>
      <c r="AG43" s="31" t="s">
        <v>30</v>
      </c>
      <c r="AH43" s="31" t="s">
        <v>30</v>
      </c>
      <c r="AI43" s="31" t="s">
        <v>30</v>
      </c>
      <c r="AJ43" s="31" t="s">
        <v>30</v>
      </c>
      <c r="AK43" s="31" t="s">
        <v>30</v>
      </c>
      <c r="AL43" s="31" t="s">
        <v>30</v>
      </c>
      <c r="AM43" s="31" t="s">
        <v>30</v>
      </c>
      <c r="AN43" s="31" t="s">
        <v>30</v>
      </c>
    </row>
    <row r="44" spans="1:40" s="1" customFormat="1" x14ac:dyDescent="0.25">
      <c r="A44" s="20">
        <v>512</v>
      </c>
      <c r="B44" s="15">
        <v>3</v>
      </c>
      <c r="C44" s="15">
        <v>25</v>
      </c>
      <c r="D44" s="15">
        <v>1</v>
      </c>
      <c r="E44" s="16">
        <v>3110</v>
      </c>
      <c r="F44" s="16">
        <v>521.15</v>
      </c>
      <c r="G44" s="16">
        <f>Tabela2[[#This Row],[BIRTH WEIGHT (g)]]/Tabela2[[#This Row],[PLACENTAL WEIGHT (g)]]</f>
        <v>5.9675717163964315</v>
      </c>
      <c r="H44" s="15">
        <v>40</v>
      </c>
      <c r="I44" s="16">
        <v>59</v>
      </c>
      <c r="J44" s="16">
        <v>5111</v>
      </c>
      <c r="K44" s="16" t="s">
        <v>30</v>
      </c>
      <c r="L44" s="16" t="s">
        <v>30</v>
      </c>
      <c r="M44" s="16" t="s">
        <v>30</v>
      </c>
      <c r="N44" s="16" t="s">
        <v>30</v>
      </c>
      <c r="O44" s="16" t="s">
        <v>30</v>
      </c>
      <c r="P44" s="17">
        <v>2</v>
      </c>
      <c r="Q44" s="23">
        <v>19</v>
      </c>
      <c r="R44" s="22">
        <v>2.9166666666666665</v>
      </c>
      <c r="S44" s="18">
        <v>8.4700000000000006</v>
      </c>
      <c r="T44" s="22">
        <v>3.8</v>
      </c>
      <c r="U44" s="18">
        <v>24</v>
      </c>
      <c r="V44" s="18">
        <v>6</v>
      </c>
      <c r="W44" s="18">
        <v>3.4034185229450715</v>
      </c>
      <c r="X44" s="18">
        <v>24.42123765276191</v>
      </c>
      <c r="Y44" s="18">
        <v>6.0588423462556955</v>
      </c>
      <c r="Z44" s="18">
        <v>3.9165229158533332</v>
      </c>
      <c r="AA44" s="18">
        <v>72.730539198946829</v>
      </c>
      <c r="AB44" s="18">
        <v>4.7599353160062652</v>
      </c>
      <c r="AC44" s="18">
        <v>0.19942808162700806</v>
      </c>
      <c r="AD44" s="18">
        <v>0.33509241884340901</v>
      </c>
      <c r="AE44" s="19">
        <v>0.25268165944624721</v>
      </c>
      <c r="AF44" s="31" t="s">
        <v>30</v>
      </c>
      <c r="AG44" s="31" t="s">
        <v>30</v>
      </c>
      <c r="AH44" s="31" t="s">
        <v>30</v>
      </c>
      <c r="AI44" s="31" t="s">
        <v>30</v>
      </c>
      <c r="AJ44" s="31" t="s">
        <v>30</v>
      </c>
      <c r="AK44" s="31" t="s">
        <v>30</v>
      </c>
      <c r="AL44" s="31" t="s">
        <v>30</v>
      </c>
      <c r="AM44" s="31" t="s">
        <v>30</v>
      </c>
      <c r="AN44" s="31" t="s">
        <v>30</v>
      </c>
    </row>
    <row r="45" spans="1:40" s="1" customFormat="1" x14ac:dyDescent="0.25">
      <c r="A45" s="14">
        <v>42</v>
      </c>
      <c r="B45" s="17" t="s">
        <v>30</v>
      </c>
      <c r="C45" s="15">
        <v>28</v>
      </c>
      <c r="D45" s="15">
        <v>2</v>
      </c>
      <c r="E45" s="16">
        <v>3220</v>
      </c>
      <c r="F45" s="16">
        <v>673.4</v>
      </c>
      <c r="G45" s="16">
        <f>Tabela2[[#This Row],[BIRTH WEIGHT (g)]]/Tabela2[[#This Row],[PLACENTAL WEIGHT (g)]]</f>
        <v>4.7817047817047822</v>
      </c>
      <c r="H45" s="15">
        <v>39</v>
      </c>
      <c r="I45" s="16">
        <v>69</v>
      </c>
      <c r="J45" s="16" t="s">
        <v>30</v>
      </c>
      <c r="K45" s="16" t="s">
        <v>30</v>
      </c>
      <c r="L45" s="16" t="s">
        <v>30</v>
      </c>
      <c r="M45" s="16">
        <v>1.58</v>
      </c>
      <c r="N45" s="16">
        <f>M45*2</f>
        <v>3.16</v>
      </c>
      <c r="O45" s="16">
        <f>I45/N45</f>
        <v>21.835443037974681</v>
      </c>
      <c r="P45" s="17" t="s">
        <v>30</v>
      </c>
      <c r="Q45" s="17">
        <v>7</v>
      </c>
      <c r="R45" s="18">
        <v>2</v>
      </c>
      <c r="S45" s="18">
        <v>5.833333333333333</v>
      </c>
      <c r="T45" s="18">
        <v>2.7</v>
      </c>
      <c r="U45" s="18">
        <v>18</v>
      </c>
      <c r="V45" s="18">
        <v>4</v>
      </c>
      <c r="W45" s="18">
        <v>2.2412505203142925</v>
      </c>
      <c r="X45" s="18">
        <v>65.273978395235872</v>
      </c>
      <c r="Y45" s="18">
        <v>5.3359444524185466</v>
      </c>
      <c r="Z45" s="18">
        <v>3.2414033927424022</v>
      </c>
      <c r="AA45" s="18">
        <v>135.7953333150401</v>
      </c>
      <c r="AB45" s="18">
        <v>7.6181127636781998</v>
      </c>
      <c r="AC45" s="18">
        <v>0.915061413049159</v>
      </c>
      <c r="AD45" s="18">
        <v>0.95935119498444721</v>
      </c>
      <c r="AE45" s="19">
        <v>0.57231957496746877</v>
      </c>
      <c r="AF45" s="31" t="s">
        <v>30</v>
      </c>
      <c r="AG45" s="31" t="s">
        <v>30</v>
      </c>
      <c r="AH45" s="31" t="s">
        <v>30</v>
      </c>
      <c r="AI45" s="31" t="s">
        <v>30</v>
      </c>
      <c r="AJ45" s="31" t="s">
        <v>30</v>
      </c>
      <c r="AK45" s="31" t="s">
        <v>30</v>
      </c>
      <c r="AL45" s="31" t="s">
        <v>30</v>
      </c>
      <c r="AM45" s="31" t="s">
        <v>30</v>
      </c>
      <c r="AN45" s="31" t="s">
        <v>30</v>
      </c>
    </row>
    <row r="46" spans="1:40" s="1" customFormat="1" x14ac:dyDescent="0.25">
      <c r="A46" s="14">
        <v>45</v>
      </c>
      <c r="B46" s="17" t="s">
        <v>30</v>
      </c>
      <c r="C46" s="15">
        <v>24</v>
      </c>
      <c r="D46" s="15">
        <v>1</v>
      </c>
      <c r="E46" s="16">
        <v>3325</v>
      </c>
      <c r="F46" s="16">
        <v>556.4</v>
      </c>
      <c r="G46" s="16">
        <f>Tabela2[[#This Row],[BIRTH WEIGHT (g)]]/Tabela2[[#This Row],[PLACENTAL WEIGHT (g)]]</f>
        <v>5.9759166067577283</v>
      </c>
      <c r="H46" s="15">
        <v>37</v>
      </c>
      <c r="I46" s="16">
        <v>95</v>
      </c>
      <c r="J46" s="16" t="s">
        <v>30</v>
      </c>
      <c r="K46" s="16" t="s">
        <v>30</v>
      </c>
      <c r="L46" s="16" t="s">
        <v>30</v>
      </c>
      <c r="M46" s="16">
        <v>1.58</v>
      </c>
      <c r="N46" s="16">
        <f>M46*2</f>
        <v>3.16</v>
      </c>
      <c r="O46" s="16">
        <f>I46/N46</f>
        <v>30.063291139240505</v>
      </c>
      <c r="P46" s="17" t="s">
        <v>30</v>
      </c>
      <c r="Q46" s="17">
        <v>15</v>
      </c>
      <c r="R46" s="18">
        <v>1.8333333333333333</v>
      </c>
      <c r="S46" s="18">
        <v>4.8484848484848495</v>
      </c>
      <c r="T46" s="18">
        <v>4.8</v>
      </c>
      <c r="U46" s="18">
        <v>13</v>
      </c>
      <c r="V46" s="18">
        <v>5</v>
      </c>
      <c r="W46" s="18">
        <v>3.0068370769929196</v>
      </c>
      <c r="X46" s="18">
        <v>18.141273170101954</v>
      </c>
      <c r="Y46" s="18">
        <v>3.8605306422011312</v>
      </c>
      <c r="Z46" s="18">
        <v>3.1530744114957567</v>
      </c>
      <c r="AA46" s="18">
        <v>17.909656115637365</v>
      </c>
      <c r="AB46" s="18">
        <v>3.4884658979605989</v>
      </c>
      <c r="AC46" s="18">
        <v>0.96623128863594543</v>
      </c>
      <c r="AD46" s="18">
        <v>0.70301674223601895</v>
      </c>
      <c r="AE46" s="19">
        <v>0.80854101087181063</v>
      </c>
      <c r="AF46" s="31" t="s">
        <v>30</v>
      </c>
      <c r="AG46" s="31" t="s">
        <v>30</v>
      </c>
      <c r="AH46" s="31" t="s">
        <v>30</v>
      </c>
      <c r="AI46" s="31" t="s">
        <v>30</v>
      </c>
      <c r="AJ46" s="31" t="s">
        <v>30</v>
      </c>
      <c r="AK46" s="31" t="s">
        <v>30</v>
      </c>
      <c r="AL46" s="31" t="s">
        <v>30</v>
      </c>
      <c r="AM46" s="31" t="s">
        <v>30</v>
      </c>
      <c r="AN46" s="31" t="s">
        <v>30</v>
      </c>
    </row>
    <row r="47" spans="1:40" s="1" customFormat="1" x14ac:dyDescent="0.25">
      <c r="A47" s="14">
        <v>84</v>
      </c>
      <c r="B47" s="17" t="s">
        <v>30</v>
      </c>
      <c r="C47" s="15">
        <v>17</v>
      </c>
      <c r="D47" s="15">
        <v>1</v>
      </c>
      <c r="E47" s="16">
        <v>3065</v>
      </c>
      <c r="F47" s="16">
        <v>529.74</v>
      </c>
      <c r="G47" s="16">
        <f>Tabela2[[#This Row],[BIRTH WEIGHT (g)]]/Tabela2[[#This Row],[PLACENTAL WEIGHT (g)]]</f>
        <v>5.7858572129724015</v>
      </c>
      <c r="H47" s="15">
        <v>40</v>
      </c>
      <c r="I47" s="16">
        <v>68</v>
      </c>
      <c r="J47" s="16" t="s">
        <v>30</v>
      </c>
      <c r="K47" s="16" t="s">
        <v>30</v>
      </c>
      <c r="L47" s="16" t="s">
        <v>30</v>
      </c>
      <c r="M47" s="16">
        <v>1.54</v>
      </c>
      <c r="N47" s="16">
        <f>M47*2</f>
        <v>3.08</v>
      </c>
      <c r="O47" s="16">
        <f>I47/N47</f>
        <v>22.077922077922079</v>
      </c>
      <c r="P47" s="17" t="s">
        <v>30</v>
      </c>
      <c r="Q47" s="17">
        <v>18</v>
      </c>
      <c r="R47" s="18">
        <v>3.0833333333333335</v>
      </c>
      <c r="S47" s="18">
        <v>12.152777777777777</v>
      </c>
      <c r="T47" s="18">
        <v>3.7</v>
      </c>
      <c r="U47" s="18">
        <v>9</v>
      </c>
      <c r="V47" s="18">
        <v>1</v>
      </c>
      <c r="W47" s="18">
        <v>3.0495441485558645</v>
      </c>
      <c r="X47" s="18">
        <v>9.0726283222032365</v>
      </c>
      <c r="Y47" s="18">
        <v>5.1375640880185527</v>
      </c>
      <c r="Z47" s="18">
        <v>2.2948160768367889</v>
      </c>
      <c r="AA47" s="18">
        <v>7.298365410285852</v>
      </c>
      <c r="AB47" s="18">
        <v>2.7639864813085482</v>
      </c>
      <c r="AC47" s="18" t="s">
        <v>30</v>
      </c>
      <c r="AD47" s="18" t="s">
        <v>30</v>
      </c>
      <c r="AE47" s="19" t="s">
        <v>30</v>
      </c>
      <c r="AF47" s="31">
        <v>38467.387999999999</v>
      </c>
      <c r="AG47" s="31">
        <v>13428.196</v>
      </c>
      <c r="AH47" s="31">
        <v>26126.710999999999</v>
      </c>
      <c r="AI47" s="31">
        <v>21132.618999999999</v>
      </c>
      <c r="AJ47" s="31">
        <v>46019.095000000001</v>
      </c>
      <c r="AK47" s="31">
        <v>32179.245999999999</v>
      </c>
      <c r="AL47" s="31">
        <f>AF47/AI47</f>
        <v>1.8202849348677512</v>
      </c>
      <c r="AM47" s="31">
        <f>AG47/AJ47</f>
        <v>0.29179617721730511</v>
      </c>
      <c r="AN47" s="31">
        <f>AH47/AK47</f>
        <v>0.81191184529308114</v>
      </c>
    </row>
    <row r="48" spans="1:40" s="1" customFormat="1" x14ac:dyDescent="0.25">
      <c r="A48" s="14">
        <v>138</v>
      </c>
      <c r="B48" s="17" t="s">
        <v>30</v>
      </c>
      <c r="C48" s="15">
        <v>18</v>
      </c>
      <c r="D48" s="15">
        <v>1</v>
      </c>
      <c r="E48" s="16">
        <v>3400</v>
      </c>
      <c r="F48" s="16">
        <v>678.48</v>
      </c>
      <c r="G48" s="16">
        <f>Tabela2[[#This Row],[BIRTH WEIGHT (g)]]/Tabela2[[#This Row],[PLACENTAL WEIGHT (g)]]</f>
        <v>5.0112015092559838</v>
      </c>
      <c r="H48" s="15">
        <v>38</v>
      </c>
      <c r="I48" s="16">
        <v>64</v>
      </c>
      <c r="J48" s="16" t="s">
        <v>30</v>
      </c>
      <c r="K48" s="16" t="s">
        <v>30</v>
      </c>
      <c r="L48" s="16" t="s">
        <v>30</v>
      </c>
      <c r="M48" s="16">
        <v>1.55</v>
      </c>
      <c r="N48" s="16">
        <f>M48*2</f>
        <v>3.1</v>
      </c>
      <c r="O48" s="16">
        <f>I48/N48</f>
        <v>20.64516129032258</v>
      </c>
      <c r="P48" s="17" t="s">
        <v>30</v>
      </c>
      <c r="Q48" s="17">
        <v>13</v>
      </c>
      <c r="R48" s="18">
        <v>1.9166666666666667</v>
      </c>
      <c r="S48" s="18">
        <v>3.5714285714285712</v>
      </c>
      <c r="T48" s="18" t="s">
        <v>30</v>
      </c>
      <c r="U48" s="18">
        <v>11</v>
      </c>
      <c r="V48" s="18">
        <v>7</v>
      </c>
      <c r="W48" s="18">
        <v>2.9645804003126011</v>
      </c>
      <c r="X48" s="18">
        <v>22.875957254821063</v>
      </c>
      <c r="Y48" s="18">
        <v>3.8092635620553503</v>
      </c>
      <c r="Z48" s="18">
        <v>2.584186866336375</v>
      </c>
      <c r="AA48" s="18">
        <v>28.633834729489987</v>
      </c>
      <c r="AB48" s="18">
        <v>4.0299711721561549</v>
      </c>
      <c r="AC48" s="18">
        <v>0.74377619330017497</v>
      </c>
      <c r="AD48" s="18">
        <v>0.70399200622684999</v>
      </c>
      <c r="AE48" s="19">
        <v>0.84844488895365489</v>
      </c>
      <c r="AF48" s="31" t="s">
        <v>30</v>
      </c>
      <c r="AG48" s="31" t="s">
        <v>30</v>
      </c>
      <c r="AH48" s="31" t="s">
        <v>30</v>
      </c>
      <c r="AI48" s="31" t="s">
        <v>30</v>
      </c>
      <c r="AJ48" s="31" t="s">
        <v>30</v>
      </c>
      <c r="AK48" s="31" t="s">
        <v>30</v>
      </c>
      <c r="AL48" s="31" t="s">
        <v>30</v>
      </c>
      <c r="AM48" s="31" t="s">
        <v>30</v>
      </c>
      <c r="AN48" s="31" t="s">
        <v>30</v>
      </c>
    </row>
    <row r="49" spans="1:40" s="1" customFormat="1" x14ac:dyDescent="0.25">
      <c r="A49" s="14">
        <v>149</v>
      </c>
      <c r="B49" s="17" t="s">
        <v>30</v>
      </c>
      <c r="C49" s="15">
        <v>21</v>
      </c>
      <c r="D49" s="15">
        <v>1</v>
      </c>
      <c r="E49" s="16">
        <v>2980</v>
      </c>
      <c r="F49" s="16">
        <v>423</v>
      </c>
      <c r="G49" s="16">
        <f>Tabela2[[#This Row],[BIRTH WEIGHT (g)]]/Tabela2[[#This Row],[PLACENTAL WEIGHT (g)]]</f>
        <v>7.0449172576832151</v>
      </c>
      <c r="H49" s="15">
        <v>39</v>
      </c>
      <c r="I49" s="16">
        <v>68</v>
      </c>
      <c r="J49" s="16" t="s">
        <v>30</v>
      </c>
      <c r="K49" s="16" t="s">
        <v>30</v>
      </c>
      <c r="L49" s="16" t="s">
        <v>30</v>
      </c>
      <c r="M49" s="16">
        <v>1.62</v>
      </c>
      <c r="N49" s="16">
        <f>M49*2</f>
        <v>3.24</v>
      </c>
      <c r="O49" s="16">
        <f>I49/N49</f>
        <v>20.987654320987652</v>
      </c>
      <c r="P49" s="17" t="s">
        <v>30</v>
      </c>
      <c r="Q49" s="17">
        <v>11</v>
      </c>
      <c r="R49" s="18">
        <v>2.75</v>
      </c>
      <c r="S49" s="18">
        <v>11.061946902654865</v>
      </c>
      <c r="T49" s="18">
        <v>4.0999999999999996</v>
      </c>
      <c r="U49" s="18">
        <v>13</v>
      </c>
      <c r="V49" s="18">
        <v>5</v>
      </c>
      <c r="W49" s="18">
        <v>3.9010181851514538</v>
      </c>
      <c r="X49" s="18">
        <v>11.43259622725436</v>
      </c>
      <c r="Y49" s="18">
        <v>4.017634311694299</v>
      </c>
      <c r="Z49" s="18">
        <v>3.2862698848040051</v>
      </c>
      <c r="AA49" s="18">
        <v>14.765686045802276</v>
      </c>
      <c r="AB49" s="18">
        <v>4.8146585435102383</v>
      </c>
      <c r="AC49" s="18">
        <v>0.82498539043644947</v>
      </c>
      <c r="AD49" s="18">
        <v>0.89665876114105059</v>
      </c>
      <c r="AE49" s="19">
        <v>0.96019069287758452</v>
      </c>
      <c r="AF49" s="31" t="s">
        <v>30</v>
      </c>
      <c r="AG49" s="31" t="s">
        <v>30</v>
      </c>
      <c r="AH49" s="31" t="s">
        <v>30</v>
      </c>
      <c r="AI49" s="31" t="s">
        <v>30</v>
      </c>
      <c r="AJ49" s="31" t="s">
        <v>30</v>
      </c>
      <c r="AK49" s="31" t="s">
        <v>30</v>
      </c>
      <c r="AL49" s="31" t="s">
        <v>30</v>
      </c>
      <c r="AM49" s="31" t="s">
        <v>30</v>
      </c>
      <c r="AN49" s="31" t="s">
        <v>30</v>
      </c>
    </row>
    <row r="50" spans="1:40" s="1" customFormat="1" x14ac:dyDescent="0.25">
      <c r="A50" s="14">
        <v>151</v>
      </c>
      <c r="B50" s="17" t="s">
        <v>30</v>
      </c>
      <c r="C50" s="15">
        <v>29</v>
      </c>
      <c r="D50" s="15">
        <v>1</v>
      </c>
      <c r="E50" s="16">
        <v>3560</v>
      </c>
      <c r="F50" s="16">
        <v>619.87</v>
      </c>
      <c r="G50" s="16">
        <f>Tabela2[[#This Row],[BIRTH WEIGHT (g)]]/Tabela2[[#This Row],[PLACENTAL WEIGHT (g)]]</f>
        <v>5.743139690580283</v>
      </c>
      <c r="H50" s="15">
        <v>38</v>
      </c>
      <c r="I50" s="16">
        <v>92</v>
      </c>
      <c r="J50" s="16" t="s">
        <v>30</v>
      </c>
      <c r="K50" s="16" t="s">
        <v>30</v>
      </c>
      <c r="L50" s="16" t="s">
        <v>30</v>
      </c>
      <c r="M50" s="16">
        <v>1.61</v>
      </c>
      <c r="N50" s="16">
        <f>M50*2</f>
        <v>3.22</v>
      </c>
      <c r="O50" s="16">
        <f>I50/N50</f>
        <v>28.571428571428569</v>
      </c>
      <c r="P50" s="17" t="s">
        <v>30</v>
      </c>
      <c r="Q50" s="17">
        <v>26</v>
      </c>
      <c r="R50" s="18">
        <v>1.9166666666666667</v>
      </c>
      <c r="S50" s="18">
        <v>2.7027027027027026</v>
      </c>
      <c r="T50" s="18">
        <v>4</v>
      </c>
      <c r="U50" s="18">
        <v>4</v>
      </c>
      <c r="V50" s="18">
        <v>5</v>
      </c>
      <c r="W50" s="18">
        <v>2.5281596857877879</v>
      </c>
      <c r="X50" s="18">
        <v>15.69354060908806</v>
      </c>
      <c r="Y50" s="18">
        <v>3.4652196695280333</v>
      </c>
      <c r="Z50" s="18">
        <v>3.6139092382044673</v>
      </c>
      <c r="AA50" s="18">
        <v>14.267813908291707</v>
      </c>
      <c r="AB50" s="18">
        <v>3.0469460536079183</v>
      </c>
      <c r="AC50" s="18">
        <v>2.6016745016559364</v>
      </c>
      <c r="AD50" s="18">
        <v>1.5069493760945669</v>
      </c>
      <c r="AE50" s="19">
        <v>1.7373553394791057</v>
      </c>
      <c r="AF50" s="31" t="s">
        <v>30</v>
      </c>
      <c r="AG50" s="31" t="s">
        <v>30</v>
      </c>
      <c r="AH50" s="31" t="s">
        <v>30</v>
      </c>
      <c r="AI50" s="31" t="s">
        <v>30</v>
      </c>
      <c r="AJ50" s="31" t="s">
        <v>30</v>
      </c>
      <c r="AK50" s="31" t="s">
        <v>30</v>
      </c>
      <c r="AL50" s="31" t="s">
        <v>30</v>
      </c>
      <c r="AM50" s="31" t="s">
        <v>30</v>
      </c>
      <c r="AN50" s="31" t="s">
        <v>30</v>
      </c>
    </row>
    <row r="51" spans="1:40" s="1" customFormat="1" x14ac:dyDescent="0.25">
      <c r="A51" s="14">
        <v>155</v>
      </c>
      <c r="B51" s="17" t="s">
        <v>30</v>
      </c>
      <c r="C51" s="15">
        <v>22</v>
      </c>
      <c r="D51" s="15">
        <v>3</v>
      </c>
      <c r="E51" s="16">
        <v>4090</v>
      </c>
      <c r="F51" s="16">
        <v>761.75</v>
      </c>
      <c r="G51" s="16">
        <f>Tabela2[[#This Row],[BIRTH WEIGHT (g)]]/Tabela2[[#This Row],[PLACENTAL WEIGHT (g)]]</f>
        <v>5.3692156219232032</v>
      </c>
      <c r="H51" s="15">
        <v>40</v>
      </c>
      <c r="I51" s="16">
        <v>83</v>
      </c>
      <c r="J51" s="16" t="s">
        <v>30</v>
      </c>
      <c r="K51" s="16" t="s">
        <v>30</v>
      </c>
      <c r="L51" s="16" t="s">
        <v>30</v>
      </c>
      <c r="M51" s="16">
        <v>1.6</v>
      </c>
      <c r="N51" s="16">
        <f>M51*2</f>
        <v>3.2</v>
      </c>
      <c r="O51" s="16">
        <f>I51/N51</f>
        <v>25.9375</v>
      </c>
      <c r="P51" s="17" t="s">
        <v>30</v>
      </c>
      <c r="Q51" s="17">
        <v>13</v>
      </c>
      <c r="R51" s="18">
        <v>2.0833333333333335</v>
      </c>
      <c r="S51" s="18">
        <v>8.9887640449438209</v>
      </c>
      <c r="T51" s="18">
        <v>3.8</v>
      </c>
      <c r="U51" s="18">
        <v>28</v>
      </c>
      <c r="V51" s="18">
        <v>5</v>
      </c>
      <c r="W51" s="18">
        <v>2.3107128001509203</v>
      </c>
      <c r="X51" s="18">
        <v>29.737151466292119</v>
      </c>
      <c r="Y51" s="18">
        <v>4.2908389446096926</v>
      </c>
      <c r="Z51" s="18">
        <v>2.4728085633089836</v>
      </c>
      <c r="AA51" s="18">
        <v>60.329706018295468</v>
      </c>
      <c r="AB51" s="18">
        <v>3.3063539630736338</v>
      </c>
      <c r="AC51" s="18">
        <v>1.0241595437952138</v>
      </c>
      <c r="AD51" s="18" t="s">
        <v>30</v>
      </c>
      <c r="AE51" s="19">
        <v>1.2238212518601708</v>
      </c>
      <c r="AF51" s="31" t="s">
        <v>30</v>
      </c>
      <c r="AG51" s="31" t="s">
        <v>30</v>
      </c>
      <c r="AH51" s="31" t="s">
        <v>30</v>
      </c>
      <c r="AI51" s="31" t="s">
        <v>30</v>
      </c>
      <c r="AJ51" s="31" t="s">
        <v>30</v>
      </c>
      <c r="AK51" s="31" t="s">
        <v>30</v>
      </c>
      <c r="AL51" s="31" t="s">
        <v>30</v>
      </c>
      <c r="AM51" s="31" t="s">
        <v>30</v>
      </c>
      <c r="AN51" s="31" t="s">
        <v>30</v>
      </c>
    </row>
    <row r="52" spans="1:40" s="1" customFormat="1" x14ac:dyDescent="0.25">
      <c r="A52" s="14">
        <v>164</v>
      </c>
      <c r="B52" s="17" t="s">
        <v>30</v>
      </c>
      <c r="C52" s="15">
        <v>24</v>
      </c>
      <c r="D52" s="15">
        <v>4</v>
      </c>
      <c r="E52" s="16">
        <v>2890</v>
      </c>
      <c r="F52" s="16">
        <v>482.75</v>
      </c>
      <c r="G52" s="16">
        <f>Tabela2[[#This Row],[BIRTH WEIGHT (g)]]/Tabela2[[#This Row],[PLACENTAL WEIGHT (g)]]</f>
        <v>5.9865354738477476</v>
      </c>
      <c r="H52" s="15">
        <v>38</v>
      </c>
      <c r="I52" s="16">
        <v>80</v>
      </c>
      <c r="J52" s="16" t="s">
        <v>30</v>
      </c>
      <c r="K52" s="16" t="s">
        <v>30</v>
      </c>
      <c r="L52" s="16" t="s">
        <v>30</v>
      </c>
      <c r="M52" s="16">
        <v>1.59</v>
      </c>
      <c r="N52" s="16">
        <f>M52*2</f>
        <v>3.18</v>
      </c>
      <c r="O52" s="16">
        <f>I52/N52</f>
        <v>25.157232704402514</v>
      </c>
      <c r="P52" s="17" t="s">
        <v>30</v>
      </c>
      <c r="Q52" s="17">
        <v>11</v>
      </c>
      <c r="R52" s="18">
        <v>1.8333333333333333</v>
      </c>
      <c r="S52" s="18">
        <v>14.832535885167463</v>
      </c>
      <c r="T52" s="18">
        <v>4.2</v>
      </c>
      <c r="U52" s="18">
        <v>21</v>
      </c>
      <c r="V52" s="18">
        <v>3</v>
      </c>
      <c r="W52" s="18">
        <v>2.8404654902180009</v>
      </c>
      <c r="X52" s="18">
        <v>16.595564850360013</v>
      </c>
      <c r="Y52" s="18">
        <v>4.2350331315865937</v>
      </c>
      <c r="Z52" s="18">
        <v>3.0665849178445193</v>
      </c>
      <c r="AA52" s="18">
        <v>62.32962244455215</v>
      </c>
      <c r="AB52" s="18">
        <v>4.8146585435102383</v>
      </c>
      <c r="AC52" s="18">
        <v>1.1875106698440419</v>
      </c>
      <c r="AD52" s="18">
        <v>0.97341772656832926</v>
      </c>
      <c r="AE52" s="19">
        <v>1.3396841060624822</v>
      </c>
      <c r="AF52" s="31" t="s">
        <v>30</v>
      </c>
      <c r="AG52" s="31" t="s">
        <v>30</v>
      </c>
      <c r="AH52" s="31" t="s">
        <v>30</v>
      </c>
      <c r="AI52" s="31" t="s">
        <v>30</v>
      </c>
      <c r="AJ52" s="31" t="s">
        <v>30</v>
      </c>
      <c r="AK52" s="31" t="s">
        <v>30</v>
      </c>
      <c r="AL52" s="31" t="s">
        <v>30</v>
      </c>
      <c r="AM52" s="31" t="s">
        <v>30</v>
      </c>
      <c r="AN52" s="31" t="s">
        <v>30</v>
      </c>
    </row>
    <row r="53" spans="1:40" s="1" customFormat="1" x14ac:dyDescent="0.25">
      <c r="A53" s="14">
        <v>179</v>
      </c>
      <c r="B53" s="17" t="s">
        <v>30</v>
      </c>
      <c r="C53" s="15">
        <v>19</v>
      </c>
      <c r="D53" s="15">
        <v>2</v>
      </c>
      <c r="E53" s="16">
        <v>3700</v>
      </c>
      <c r="F53" s="16">
        <v>513.04999999999995</v>
      </c>
      <c r="G53" s="16">
        <f>Tabela2[[#This Row],[BIRTH WEIGHT (g)]]/Tabela2[[#This Row],[PLACENTAL WEIGHT (g)]]</f>
        <v>7.2117727317025642</v>
      </c>
      <c r="H53" s="15">
        <v>40</v>
      </c>
      <c r="I53" s="16">
        <v>68.3</v>
      </c>
      <c r="J53" s="16" t="s">
        <v>30</v>
      </c>
      <c r="K53" s="16" t="s">
        <v>30</v>
      </c>
      <c r="L53" s="16" t="s">
        <v>30</v>
      </c>
      <c r="M53" s="16">
        <v>1.6</v>
      </c>
      <c r="N53" s="16">
        <f>M53*2</f>
        <v>3.2</v>
      </c>
      <c r="O53" s="16">
        <f>I53/N53</f>
        <v>21.343749999999996</v>
      </c>
      <c r="P53" s="17" t="s">
        <v>30</v>
      </c>
      <c r="Q53" s="17">
        <v>8</v>
      </c>
      <c r="R53" s="18">
        <v>3</v>
      </c>
      <c r="S53" s="18">
        <v>17.721518987341771</v>
      </c>
      <c r="T53" s="18">
        <v>3.2</v>
      </c>
      <c r="U53" s="18">
        <v>47</v>
      </c>
      <c r="V53" s="18">
        <v>12</v>
      </c>
      <c r="W53" s="18">
        <v>2.7999633920783258</v>
      </c>
      <c r="X53" s="18">
        <v>80.801649718920402</v>
      </c>
      <c r="Y53" s="18">
        <v>5.2029909430744725</v>
      </c>
      <c r="Z53" s="18">
        <v>3.0240179762291177</v>
      </c>
      <c r="AA53" s="18">
        <v>111.8379496734307</v>
      </c>
      <c r="AB53" s="18">
        <v>5.6525153549595482</v>
      </c>
      <c r="AC53" s="18">
        <v>1.1719739284850654</v>
      </c>
      <c r="AD53" s="18">
        <v>1.1567931804167311</v>
      </c>
      <c r="AE53" s="19">
        <v>1.4584064602351607</v>
      </c>
      <c r="AF53" s="31" t="s">
        <v>30</v>
      </c>
      <c r="AG53" s="31" t="s">
        <v>30</v>
      </c>
      <c r="AH53" s="31" t="s">
        <v>30</v>
      </c>
      <c r="AI53" s="31" t="s">
        <v>30</v>
      </c>
      <c r="AJ53" s="31" t="s">
        <v>30</v>
      </c>
      <c r="AK53" s="31" t="s">
        <v>30</v>
      </c>
      <c r="AL53" s="31" t="s">
        <v>30</v>
      </c>
      <c r="AM53" s="31" t="s">
        <v>30</v>
      </c>
      <c r="AN53" s="31" t="s">
        <v>30</v>
      </c>
    </row>
    <row r="54" spans="1:40" s="1" customFormat="1" x14ac:dyDescent="0.25">
      <c r="A54" s="14">
        <v>180</v>
      </c>
      <c r="B54" s="17" t="s">
        <v>30</v>
      </c>
      <c r="C54" s="15">
        <v>20</v>
      </c>
      <c r="D54" s="15">
        <v>1</v>
      </c>
      <c r="E54" s="16">
        <v>3022</v>
      </c>
      <c r="F54" s="16">
        <v>621.79999999999995</v>
      </c>
      <c r="G54" s="16">
        <f>Tabela2[[#This Row],[BIRTH WEIGHT (g)]]/Tabela2[[#This Row],[PLACENTAL WEIGHT (g)]]</f>
        <v>4.8600836281762625</v>
      </c>
      <c r="H54" s="15">
        <v>39</v>
      </c>
      <c r="I54" s="16">
        <v>71</v>
      </c>
      <c r="J54" s="16" t="s">
        <v>30</v>
      </c>
      <c r="K54" s="16" t="s">
        <v>30</v>
      </c>
      <c r="L54" s="16" t="s">
        <v>30</v>
      </c>
      <c r="M54" s="16">
        <v>1.61</v>
      </c>
      <c r="N54" s="16">
        <f>M54*2</f>
        <v>3.22</v>
      </c>
      <c r="O54" s="16">
        <f>I54/N54</f>
        <v>22.049689440993788</v>
      </c>
      <c r="P54" s="17" t="s">
        <v>30</v>
      </c>
      <c r="Q54" s="17">
        <v>32</v>
      </c>
      <c r="R54" s="18">
        <v>1.8333333333333333</v>
      </c>
      <c r="S54" s="18">
        <v>5.6410256410256414</v>
      </c>
      <c r="T54" s="18">
        <v>4</v>
      </c>
      <c r="U54" s="18">
        <v>24</v>
      </c>
      <c r="V54" s="18">
        <v>7</v>
      </c>
      <c r="W54" s="18">
        <v>2.6037706309666682</v>
      </c>
      <c r="X54" s="18">
        <v>10.671753936106665</v>
      </c>
      <c r="Y54" s="18">
        <v>4.2350331315865937</v>
      </c>
      <c r="Z54" s="18">
        <v>3.1530744114957567</v>
      </c>
      <c r="AA54" s="18">
        <v>12.573071370337074</v>
      </c>
      <c r="AB54" s="18">
        <v>3.2180878553560683</v>
      </c>
      <c r="AC54" s="18">
        <v>1.0529525876776293</v>
      </c>
      <c r="AD54" s="18">
        <v>0.81542887643109574</v>
      </c>
      <c r="AE54" s="19">
        <v>0.80854101087180852</v>
      </c>
      <c r="AF54" s="31" t="s">
        <v>30</v>
      </c>
      <c r="AG54" s="31" t="s">
        <v>30</v>
      </c>
      <c r="AH54" s="31" t="s">
        <v>30</v>
      </c>
      <c r="AI54" s="31" t="s">
        <v>30</v>
      </c>
      <c r="AJ54" s="31" t="s">
        <v>30</v>
      </c>
      <c r="AK54" s="31" t="s">
        <v>30</v>
      </c>
      <c r="AL54" s="31" t="s">
        <v>30</v>
      </c>
      <c r="AM54" s="31" t="s">
        <v>30</v>
      </c>
      <c r="AN54" s="31" t="s">
        <v>30</v>
      </c>
    </row>
    <row r="55" spans="1:40" s="1" customFormat="1" x14ac:dyDescent="0.25">
      <c r="A55" s="14">
        <v>190</v>
      </c>
      <c r="B55" s="17" t="s">
        <v>30</v>
      </c>
      <c r="C55" s="15">
        <v>23</v>
      </c>
      <c r="D55" s="15">
        <v>2</v>
      </c>
      <c r="E55" s="16">
        <v>3050</v>
      </c>
      <c r="F55" s="16">
        <v>478.95</v>
      </c>
      <c r="G55" s="16">
        <f>Tabela2[[#This Row],[BIRTH WEIGHT (g)]]/Tabela2[[#This Row],[PLACENTAL WEIGHT (g)]]</f>
        <v>6.3680968785885792</v>
      </c>
      <c r="H55" s="15">
        <v>40</v>
      </c>
      <c r="I55" s="16">
        <v>116</v>
      </c>
      <c r="J55" s="16" t="s">
        <v>30</v>
      </c>
      <c r="K55" s="16" t="s">
        <v>30</v>
      </c>
      <c r="L55" s="16" t="s">
        <v>30</v>
      </c>
      <c r="M55" s="16">
        <v>1.6</v>
      </c>
      <c r="N55" s="16">
        <f>M55*2</f>
        <v>3.2</v>
      </c>
      <c r="O55" s="16">
        <f>I55/N55</f>
        <v>36.25</v>
      </c>
      <c r="P55" s="17" t="s">
        <v>30</v>
      </c>
      <c r="Q55" s="17">
        <v>18</v>
      </c>
      <c r="R55" s="18">
        <v>1.9166666666666667</v>
      </c>
      <c r="S55" s="18">
        <v>4.0178571428571432</v>
      </c>
      <c r="T55" s="18">
        <v>4.4000000000000004</v>
      </c>
      <c r="U55" s="18">
        <v>16</v>
      </c>
      <c r="V55" s="18">
        <v>4</v>
      </c>
      <c r="W55" s="18">
        <v>3.4080018872984947</v>
      </c>
      <c r="X55" s="18">
        <v>34.616966807023928</v>
      </c>
      <c r="Y55" s="18">
        <v>5.9703939547478599</v>
      </c>
      <c r="Z55" s="18">
        <v>3.5656131841125944</v>
      </c>
      <c r="AA55" s="18">
        <v>38.555966289904269</v>
      </c>
      <c r="AB55" s="18">
        <v>6.1526215346448536</v>
      </c>
      <c r="AC55" s="18">
        <v>0.94963201343032899</v>
      </c>
      <c r="AD55" s="18">
        <v>0.84799693320558445</v>
      </c>
      <c r="AE55" s="19">
        <v>0.73351219521330235</v>
      </c>
      <c r="AF55" s="31" t="s">
        <v>30</v>
      </c>
      <c r="AG55" s="31" t="s">
        <v>30</v>
      </c>
      <c r="AH55" s="31" t="s">
        <v>30</v>
      </c>
      <c r="AI55" s="31" t="s">
        <v>30</v>
      </c>
      <c r="AJ55" s="31" t="s">
        <v>30</v>
      </c>
      <c r="AK55" s="31" t="s">
        <v>30</v>
      </c>
      <c r="AL55" s="31" t="s">
        <v>30</v>
      </c>
      <c r="AM55" s="31" t="s">
        <v>30</v>
      </c>
      <c r="AN55" s="31" t="s">
        <v>30</v>
      </c>
    </row>
    <row r="56" spans="1:40" s="1" customFormat="1" x14ac:dyDescent="0.25">
      <c r="A56" s="14">
        <v>206</v>
      </c>
      <c r="B56" s="17" t="s">
        <v>30</v>
      </c>
      <c r="C56" s="15">
        <v>29</v>
      </c>
      <c r="D56" s="15">
        <v>2</v>
      </c>
      <c r="E56" s="16">
        <v>3125</v>
      </c>
      <c r="F56" s="16">
        <v>623.92999999999995</v>
      </c>
      <c r="G56" s="16">
        <f>Tabela2[[#This Row],[BIRTH WEIGHT (g)]]/Tabela2[[#This Row],[PLACENTAL WEIGHT (g)]]</f>
        <v>5.0085746798519066</v>
      </c>
      <c r="H56" s="15">
        <v>40</v>
      </c>
      <c r="I56" s="16">
        <v>88</v>
      </c>
      <c r="J56" s="16" t="s">
        <v>30</v>
      </c>
      <c r="K56" s="16" t="s">
        <v>30</v>
      </c>
      <c r="L56" s="16" t="s">
        <v>30</v>
      </c>
      <c r="M56" s="16">
        <v>1.61</v>
      </c>
      <c r="N56" s="16">
        <f>M56*2</f>
        <v>3.22</v>
      </c>
      <c r="O56" s="16">
        <f>I56/N56</f>
        <v>27.329192546583851</v>
      </c>
      <c r="P56" s="17" t="s">
        <v>30</v>
      </c>
      <c r="Q56" s="17">
        <v>16</v>
      </c>
      <c r="R56" s="18">
        <v>3.1666666666666665</v>
      </c>
      <c r="S56" s="18">
        <v>15.929203539823009</v>
      </c>
      <c r="T56" s="18">
        <v>4.9000000000000004</v>
      </c>
      <c r="U56" s="18">
        <v>10</v>
      </c>
      <c r="V56" s="18">
        <v>7</v>
      </c>
      <c r="W56" s="18">
        <v>2.8404654902180009</v>
      </c>
      <c r="X56" s="18">
        <v>26.090199603254153</v>
      </c>
      <c r="Y56" s="18">
        <v>5.5407369321814253</v>
      </c>
      <c r="Z56" s="18">
        <v>2.6604165562318363</v>
      </c>
      <c r="AA56" s="18">
        <v>91.086030346651199</v>
      </c>
      <c r="AB56" s="18">
        <v>4.5787385783954724</v>
      </c>
      <c r="AC56" s="18">
        <v>0.96255472846722023</v>
      </c>
      <c r="AD56" s="18">
        <v>0.73592515417293514</v>
      </c>
      <c r="AE56" s="19">
        <v>0.88785307369045197</v>
      </c>
      <c r="AF56" s="31" t="s">
        <v>30</v>
      </c>
      <c r="AG56" s="31" t="s">
        <v>30</v>
      </c>
      <c r="AH56" s="31" t="s">
        <v>30</v>
      </c>
      <c r="AI56" s="31" t="s">
        <v>30</v>
      </c>
      <c r="AJ56" s="31" t="s">
        <v>30</v>
      </c>
      <c r="AK56" s="31" t="s">
        <v>30</v>
      </c>
      <c r="AL56" s="31" t="s">
        <v>30</v>
      </c>
      <c r="AM56" s="31" t="s">
        <v>30</v>
      </c>
      <c r="AN56" s="31" t="s">
        <v>30</v>
      </c>
    </row>
    <row r="57" spans="1:40" s="1" customFormat="1" x14ac:dyDescent="0.25">
      <c r="A57" s="14">
        <v>226</v>
      </c>
      <c r="B57" s="17" t="s">
        <v>30</v>
      </c>
      <c r="C57" s="15">
        <v>33</v>
      </c>
      <c r="D57" s="15">
        <v>3</v>
      </c>
      <c r="E57" s="16">
        <v>2900</v>
      </c>
      <c r="F57" s="16">
        <v>592.6</v>
      </c>
      <c r="G57" s="16">
        <f>Tabela2[[#This Row],[BIRTH WEIGHT (g)]]/Tabela2[[#This Row],[PLACENTAL WEIGHT (g)]]</f>
        <v>4.8936888288896387</v>
      </c>
      <c r="H57" s="15">
        <v>39</v>
      </c>
      <c r="I57" s="16">
        <v>85</v>
      </c>
      <c r="J57" s="16" t="s">
        <v>30</v>
      </c>
      <c r="K57" s="16" t="s">
        <v>30</v>
      </c>
      <c r="L57" s="16" t="s">
        <v>30</v>
      </c>
      <c r="M57" s="16">
        <v>1.58</v>
      </c>
      <c r="N57" s="16">
        <f>M57*2</f>
        <v>3.16</v>
      </c>
      <c r="O57" s="16">
        <f>I57/N57</f>
        <v>26.898734177215189</v>
      </c>
      <c r="P57" s="17" t="s">
        <v>30</v>
      </c>
      <c r="Q57" s="17">
        <v>15</v>
      </c>
      <c r="R57" s="18">
        <v>1.9166666666666667</v>
      </c>
      <c r="S57" s="18">
        <v>9.2664092664092657</v>
      </c>
      <c r="T57" s="18">
        <v>5.4</v>
      </c>
      <c r="U57" s="18">
        <v>8</v>
      </c>
      <c r="V57" s="18">
        <v>14</v>
      </c>
      <c r="W57" s="18">
        <v>3.8493313466614492</v>
      </c>
      <c r="X57" s="18">
        <v>42.046123757783334</v>
      </c>
      <c r="Y57" s="18">
        <v>8.683127319810481</v>
      </c>
      <c r="Z57" s="18">
        <v>3.7120394093006075</v>
      </c>
      <c r="AA57" s="18">
        <v>80.86438933653281</v>
      </c>
      <c r="AB57" s="18">
        <v>6.4550996305835007</v>
      </c>
      <c r="AC57" s="18" t="s">
        <v>30</v>
      </c>
      <c r="AD57" s="18">
        <v>2.2464250873243192</v>
      </c>
      <c r="AE57" s="19" t="s">
        <v>30</v>
      </c>
      <c r="AF57" s="31" t="s">
        <v>30</v>
      </c>
      <c r="AG57" s="31" t="s">
        <v>30</v>
      </c>
      <c r="AH57" s="31" t="s">
        <v>30</v>
      </c>
      <c r="AI57" s="31" t="s">
        <v>30</v>
      </c>
      <c r="AJ57" s="31" t="s">
        <v>30</v>
      </c>
      <c r="AK57" s="31" t="s">
        <v>30</v>
      </c>
      <c r="AL57" s="31" t="s">
        <v>30</v>
      </c>
      <c r="AM57" s="31" t="s">
        <v>30</v>
      </c>
      <c r="AN57" s="31" t="s">
        <v>30</v>
      </c>
    </row>
    <row r="58" spans="1:40" s="1" customFormat="1" x14ac:dyDescent="0.25">
      <c r="A58" s="14">
        <v>235</v>
      </c>
      <c r="B58" s="17" t="s">
        <v>30</v>
      </c>
      <c r="C58" s="15">
        <v>21</v>
      </c>
      <c r="D58" s="15">
        <v>1</v>
      </c>
      <c r="E58" s="16">
        <v>3840</v>
      </c>
      <c r="F58" s="16">
        <v>672.1</v>
      </c>
      <c r="G58" s="16">
        <f>Tabela2[[#This Row],[BIRTH WEIGHT (g)]]/Tabela2[[#This Row],[PLACENTAL WEIGHT (g)]]</f>
        <v>5.7134355006695428</v>
      </c>
      <c r="H58" s="15">
        <v>39</v>
      </c>
      <c r="I58" s="16">
        <v>61.5</v>
      </c>
      <c r="J58" s="16" t="s">
        <v>30</v>
      </c>
      <c r="K58" s="16" t="s">
        <v>30</v>
      </c>
      <c r="L58" s="16" t="s">
        <v>30</v>
      </c>
      <c r="M58" s="16">
        <v>1.54</v>
      </c>
      <c r="N58" s="16">
        <f>M58*2</f>
        <v>3.08</v>
      </c>
      <c r="O58" s="16">
        <f>I58/N58</f>
        <v>19.967532467532468</v>
      </c>
      <c r="P58" s="17" t="s">
        <v>30</v>
      </c>
      <c r="Q58" s="17">
        <v>18</v>
      </c>
      <c r="R58" s="18">
        <v>2.9166666666666665</v>
      </c>
      <c r="S58" s="18">
        <v>4.5454545454545459</v>
      </c>
      <c r="T58" s="18">
        <v>5.5</v>
      </c>
      <c r="U58" s="18">
        <v>15</v>
      </c>
      <c r="V58" s="18">
        <v>1</v>
      </c>
      <c r="W58" s="18">
        <v>4.3348467425737542</v>
      </c>
      <c r="X58" s="18">
        <v>9.8427505397207771</v>
      </c>
      <c r="Y58" s="18">
        <v>5.4034860557950388</v>
      </c>
      <c r="Z58" s="18">
        <v>3.47053239976443</v>
      </c>
      <c r="AA58" s="18">
        <v>15.106588053170867</v>
      </c>
      <c r="AB58" s="18">
        <v>4.4081017787933696</v>
      </c>
      <c r="AC58" s="18">
        <v>0.94470806270917829</v>
      </c>
      <c r="AD58" s="18">
        <v>0.88247722593164502</v>
      </c>
      <c r="AE58" s="19">
        <v>0.96285660078917024</v>
      </c>
      <c r="AF58" s="31" t="s">
        <v>30</v>
      </c>
      <c r="AG58" s="31" t="s">
        <v>30</v>
      </c>
      <c r="AH58" s="31" t="s">
        <v>30</v>
      </c>
      <c r="AI58" s="31" t="s">
        <v>30</v>
      </c>
      <c r="AJ58" s="31" t="s">
        <v>30</v>
      </c>
      <c r="AK58" s="31" t="s">
        <v>30</v>
      </c>
      <c r="AL58" s="31" t="s">
        <v>30</v>
      </c>
      <c r="AM58" s="31" t="s">
        <v>30</v>
      </c>
      <c r="AN58" s="31" t="s">
        <v>30</v>
      </c>
    </row>
    <row r="59" spans="1:40" s="1" customFormat="1" x14ac:dyDescent="0.25">
      <c r="A59" s="14">
        <v>237</v>
      </c>
      <c r="B59" s="17" t="s">
        <v>30</v>
      </c>
      <c r="C59" s="15">
        <v>17</v>
      </c>
      <c r="D59" s="15">
        <v>1</v>
      </c>
      <c r="E59" s="16">
        <v>3140</v>
      </c>
      <c r="F59" s="16">
        <v>572.11</v>
      </c>
      <c r="G59" s="16">
        <f>Tabela2[[#This Row],[BIRTH WEIGHT (g)]]/Tabela2[[#This Row],[PLACENTAL WEIGHT (g)]]</f>
        <v>5.4884550173917601</v>
      </c>
      <c r="H59" s="15">
        <v>40</v>
      </c>
      <c r="I59" s="16">
        <v>67</v>
      </c>
      <c r="J59" s="16" t="s">
        <v>30</v>
      </c>
      <c r="K59" s="16" t="s">
        <v>30</v>
      </c>
      <c r="L59" s="16" t="s">
        <v>30</v>
      </c>
      <c r="M59" s="16">
        <v>1.57</v>
      </c>
      <c r="N59" s="16">
        <f>M59*2</f>
        <v>3.14</v>
      </c>
      <c r="O59" s="16">
        <f>I59/N59</f>
        <v>21.337579617834393</v>
      </c>
      <c r="P59" s="17" t="s">
        <v>30</v>
      </c>
      <c r="Q59" s="17">
        <v>14</v>
      </c>
      <c r="R59" s="18">
        <v>2.75</v>
      </c>
      <c r="S59" s="18">
        <v>12.8</v>
      </c>
      <c r="T59" s="18">
        <v>5.8</v>
      </c>
      <c r="U59" s="18">
        <v>23</v>
      </c>
      <c r="V59" s="18">
        <v>5</v>
      </c>
      <c r="W59" s="18">
        <v>4.0594076910515691</v>
      </c>
      <c r="X59" s="18">
        <v>25.80657037023548</v>
      </c>
      <c r="Y59" s="18">
        <v>4.578919267304328</v>
      </c>
      <c r="Z59" s="18">
        <v>2.8177742538526176</v>
      </c>
      <c r="AA59" s="18">
        <v>29.274608224278815</v>
      </c>
      <c r="AB59" s="18">
        <v>5.5839850212232687</v>
      </c>
      <c r="AC59" s="18">
        <v>1.1018596535749323</v>
      </c>
      <c r="AD59" s="18">
        <v>1.5557723289274135</v>
      </c>
      <c r="AE59" s="19">
        <v>1.2833305864904425</v>
      </c>
      <c r="AF59" s="31" t="s">
        <v>30</v>
      </c>
      <c r="AG59" s="31" t="s">
        <v>30</v>
      </c>
      <c r="AH59" s="31" t="s">
        <v>30</v>
      </c>
      <c r="AI59" s="31" t="s">
        <v>30</v>
      </c>
      <c r="AJ59" s="31" t="s">
        <v>30</v>
      </c>
      <c r="AK59" s="31" t="s">
        <v>30</v>
      </c>
      <c r="AL59" s="31" t="s">
        <v>30</v>
      </c>
      <c r="AM59" s="31" t="s">
        <v>30</v>
      </c>
      <c r="AN59" s="31" t="s">
        <v>30</v>
      </c>
    </row>
    <row r="60" spans="1:40" s="1" customFormat="1" x14ac:dyDescent="0.25">
      <c r="A60" s="14">
        <v>240</v>
      </c>
      <c r="B60" s="17" t="s">
        <v>30</v>
      </c>
      <c r="C60" s="15">
        <v>36</v>
      </c>
      <c r="D60" s="15">
        <v>6</v>
      </c>
      <c r="E60" s="16">
        <v>2900</v>
      </c>
      <c r="F60" s="16">
        <v>407.25</v>
      </c>
      <c r="G60" s="16">
        <f>Tabela2[[#This Row],[BIRTH WEIGHT (g)]]/Tabela2[[#This Row],[PLACENTAL WEIGHT (g)]]</f>
        <v>7.1209330877839161</v>
      </c>
      <c r="H60" s="15">
        <v>41</v>
      </c>
      <c r="I60" s="16">
        <v>59</v>
      </c>
      <c r="J60" s="16" t="s">
        <v>30</v>
      </c>
      <c r="K60" s="16" t="s">
        <v>30</v>
      </c>
      <c r="L60" s="16" t="s">
        <v>30</v>
      </c>
      <c r="M60" s="16">
        <v>1.42</v>
      </c>
      <c r="N60" s="16">
        <f>M60*2</f>
        <v>2.84</v>
      </c>
      <c r="O60" s="16">
        <f>I60/N60</f>
        <v>20.774647887323944</v>
      </c>
      <c r="P60" s="17" t="s">
        <v>30</v>
      </c>
      <c r="Q60" s="17">
        <v>20</v>
      </c>
      <c r="R60" s="18">
        <v>1</v>
      </c>
      <c r="S60" s="18">
        <v>4.7413793103448283</v>
      </c>
      <c r="T60" s="18">
        <v>6</v>
      </c>
      <c r="U60" s="18">
        <v>11</v>
      </c>
      <c r="V60" s="18">
        <v>3</v>
      </c>
      <c r="W60" s="18">
        <v>3.9010181851514538</v>
      </c>
      <c r="X60" s="18">
        <v>69.59415562324584</v>
      </c>
      <c r="Y60" s="18">
        <v>4.6383909301718731</v>
      </c>
      <c r="Z60" s="18">
        <v>2.1590132143674383</v>
      </c>
      <c r="AA60" s="18">
        <v>498.06516744721341</v>
      </c>
      <c r="AB60" s="18">
        <v>7.015540485882676</v>
      </c>
      <c r="AC60" s="18">
        <v>1.2045050783595357</v>
      </c>
      <c r="AD60" s="18">
        <v>1.7976734193272381</v>
      </c>
      <c r="AE60" s="19">
        <v>1.2989922803303775</v>
      </c>
      <c r="AF60" s="31" t="s">
        <v>30</v>
      </c>
      <c r="AG60" s="31" t="s">
        <v>30</v>
      </c>
      <c r="AH60" s="31" t="s">
        <v>30</v>
      </c>
      <c r="AI60" s="31" t="s">
        <v>30</v>
      </c>
      <c r="AJ60" s="31" t="s">
        <v>30</v>
      </c>
      <c r="AK60" s="31" t="s">
        <v>30</v>
      </c>
      <c r="AL60" s="31" t="s">
        <v>30</v>
      </c>
      <c r="AM60" s="31" t="s">
        <v>30</v>
      </c>
      <c r="AN60" s="31" t="s">
        <v>30</v>
      </c>
    </row>
    <row r="61" spans="1:40" s="1" customFormat="1" x14ac:dyDescent="0.25">
      <c r="A61" s="14">
        <v>252</v>
      </c>
      <c r="B61" s="17" t="s">
        <v>30</v>
      </c>
      <c r="C61" s="15">
        <v>24</v>
      </c>
      <c r="D61" s="15">
        <v>3</v>
      </c>
      <c r="E61" s="16">
        <v>3530</v>
      </c>
      <c r="F61" s="16">
        <v>495.6</v>
      </c>
      <c r="G61" s="16">
        <f>Tabela2[[#This Row],[BIRTH WEIGHT (g)]]/Tabela2[[#This Row],[PLACENTAL WEIGHT (g)]]</f>
        <v>7.1226795803066985</v>
      </c>
      <c r="H61" s="15">
        <v>39</v>
      </c>
      <c r="I61" s="16">
        <v>62.5</v>
      </c>
      <c r="J61" s="16" t="s">
        <v>30</v>
      </c>
      <c r="K61" s="16" t="s">
        <v>30</v>
      </c>
      <c r="L61" s="16" t="s">
        <v>30</v>
      </c>
      <c r="M61" s="16">
        <v>1.52</v>
      </c>
      <c r="N61" s="16">
        <f>M61*2</f>
        <v>3.04</v>
      </c>
      <c r="O61" s="16">
        <f>I61/N61</f>
        <v>20.559210526315788</v>
      </c>
      <c r="P61" s="17" t="s">
        <v>30</v>
      </c>
      <c r="Q61" s="17">
        <v>6</v>
      </c>
      <c r="R61" s="18">
        <v>1.8333333333333333</v>
      </c>
      <c r="S61" s="18">
        <v>9.9616858237547898</v>
      </c>
      <c r="T61" s="18">
        <v>5.4</v>
      </c>
      <c r="U61" s="18">
        <v>10</v>
      </c>
      <c r="V61" s="18" t="s">
        <v>30</v>
      </c>
      <c r="W61" s="18">
        <v>2.8404654902180009</v>
      </c>
      <c r="X61" s="18">
        <v>46.823742595467756</v>
      </c>
      <c r="Y61" s="18">
        <v>4.017634311694299</v>
      </c>
      <c r="Z61" s="18">
        <v>2.4728085633089836</v>
      </c>
      <c r="AA61" s="18">
        <v>58.392945909061041</v>
      </c>
      <c r="AB61" s="18">
        <v>4.5212696668325885</v>
      </c>
      <c r="AC61" s="18">
        <v>1.2349395947124666</v>
      </c>
      <c r="AD61" s="18">
        <v>1.1806905970451571</v>
      </c>
      <c r="AE61" s="19">
        <v>1.315300878159702</v>
      </c>
      <c r="AF61" s="31" t="s">
        <v>30</v>
      </c>
      <c r="AG61" s="31" t="s">
        <v>30</v>
      </c>
      <c r="AH61" s="31" t="s">
        <v>30</v>
      </c>
      <c r="AI61" s="31" t="s">
        <v>30</v>
      </c>
      <c r="AJ61" s="31" t="s">
        <v>30</v>
      </c>
      <c r="AK61" s="31" t="s">
        <v>30</v>
      </c>
      <c r="AL61" s="31" t="s">
        <v>30</v>
      </c>
      <c r="AM61" s="31" t="s">
        <v>30</v>
      </c>
      <c r="AN61" s="31" t="s">
        <v>30</v>
      </c>
    </row>
    <row r="62" spans="1:40" s="1" customFormat="1" x14ac:dyDescent="0.25">
      <c r="A62" s="14">
        <v>259</v>
      </c>
      <c r="B62" s="17" t="s">
        <v>30</v>
      </c>
      <c r="C62" s="15">
        <v>18</v>
      </c>
      <c r="D62" s="15">
        <v>1</v>
      </c>
      <c r="E62" s="16">
        <v>3150</v>
      </c>
      <c r="F62" s="16">
        <v>549.29999999999995</v>
      </c>
      <c r="G62" s="16">
        <f>Tabela2[[#This Row],[BIRTH WEIGHT (g)]]/Tabela2[[#This Row],[PLACENTAL WEIGHT (g)]]</f>
        <v>5.7345712725286733</v>
      </c>
      <c r="H62" s="15">
        <v>41</v>
      </c>
      <c r="I62" s="16">
        <v>66</v>
      </c>
      <c r="J62" s="16" t="s">
        <v>30</v>
      </c>
      <c r="K62" s="16" t="s">
        <v>30</v>
      </c>
      <c r="L62" s="16" t="s">
        <v>30</v>
      </c>
      <c r="M62" s="16">
        <v>1.58</v>
      </c>
      <c r="N62" s="16">
        <f>M62*2</f>
        <v>3.16</v>
      </c>
      <c r="O62" s="16">
        <f>I62/N62</f>
        <v>20.886075949367086</v>
      </c>
      <c r="P62" s="17" t="s">
        <v>30</v>
      </c>
      <c r="Q62" s="17">
        <v>9</v>
      </c>
      <c r="R62" s="18">
        <v>2.8333333333333335</v>
      </c>
      <c r="S62" s="18">
        <v>9.1703056768558966</v>
      </c>
      <c r="T62" s="18">
        <v>4.3</v>
      </c>
      <c r="U62" s="18">
        <v>9</v>
      </c>
      <c r="V62" s="18">
        <v>6</v>
      </c>
      <c r="W62" s="18">
        <v>3.1363287297213125</v>
      </c>
      <c r="X62" s="18">
        <v>21.414811272996314</v>
      </c>
      <c r="Y62" s="18">
        <v>3.9123442329452107</v>
      </c>
      <c r="Z62" s="18">
        <v>2.7778117356591783</v>
      </c>
      <c r="AA62" s="18">
        <v>47.470046072156023</v>
      </c>
      <c r="AB62" s="18">
        <v>3.8761195136053379</v>
      </c>
      <c r="AC62" s="18">
        <v>2.6188627929046677</v>
      </c>
      <c r="AD62" s="18">
        <v>1.6971698472947536</v>
      </c>
      <c r="AE62" s="19">
        <v>1.369731252042933</v>
      </c>
      <c r="AF62" s="31" t="s">
        <v>30</v>
      </c>
      <c r="AG62" s="31" t="s">
        <v>30</v>
      </c>
      <c r="AH62" s="31" t="s">
        <v>30</v>
      </c>
      <c r="AI62" s="31" t="s">
        <v>30</v>
      </c>
      <c r="AJ62" s="31" t="s">
        <v>30</v>
      </c>
      <c r="AK62" s="31" t="s">
        <v>30</v>
      </c>
      <c r="AL62" s="31" t="s">
        <v>30</v>
      </c>
      <c r="AM62" s="31" t="s">
        <v>30</v>
      </c>
      <c r="AN62" s="31" t="s">
        <v>30</v>
      </c>
    </row>
    <row r="63" spans="1:40" s="1" customFormat="1" x14ac:dyDescent="0.25">
      <c r="A63" s="14">
        <v>269</v>
      </c>
      <c r="B63" s="17" t="s">
        <v>30</v>
      </c>
      <c r="C63" s="15">
        <v>24</v>
      </c>
      <c r="D63" s="15">
        <v>1</v>
      </c>
      <c r="E63" s="16">
        <v>2590</v>
      </c>
      <c r="F63" s="16">
        <v>435.62</v>
      </c>
      <c r="G63" s="16">
        <f>Tabela2[[#This Row],[BIRTH WEIGHT (g)]]/Tabela2[[#This Row],[PLACENTAL WEIGHT (g)]]</f>
        <v>5.9455488728708508</v>
      </c>
      <c r="H63" s="15">
        <v>40</v>
      </c>
      <c r="I63" s="16">
        <v>65</v>
      </c>
      <c r="J63" s="16" t="s">
        <v>30</v>
      </c>
      <c r="K63" s="16" t="s">
        <v>30</v>
      </c>
      <c r="L63" s="16" t="s">
        <v>30</v>
      </c>
      <c r="M63" s="16">
        <v>1.5</v>
      </c>
      <c r="N63" s="16">
        <f>M63*2</f>
        <v>3</v>
      </c>
      <c r="O63" s="16">
        <f>I63/N63</f>
        <v>21.666666666666668</v>
      </c>
      <c r="P63" s="17" t="s">
        <v>30</v>
      </c>
      <c r="Q63" s="17">
        <v>11</v>
      </c>
      <c r="R63" s="18">
        <v>2</v>
      </c>
      <c r="S63" s="18">
        <v>15.625</v>
      </c>
      <c r="T63" s="18" t="s">
        <v>30</v>
      </c>
      <c r="U63" s="18">
        <v>16</v>
      </c>
      <c r="V63" s="18">
        <v>2</v>
      </c>
      <c r="W63" s="18">
        <v>4.1133336386695882</v>
      </c>
      <c r="X63" s="18">
        <v>16.048664327446108</v>
      </c>
      <c r="Y63" s="18">
        <v>5.8241271519445794</v>
      </c>
      <c r="Z63" s="18">
        <v>3.2862698848040051</v>
      </c>
      <c r="AA63" s="18">
        <v>55.299971329201526</v>
      </c>
      <c r="AB63" s="18">
        <v>3.8258885739117918</v>
      </c>
      <c r="AC63" s="18">
        <v>0.84407346493902213</v>
      </c>
      <c r="AD63" s="18">
        <v>1.1089012931999829</v>
      </c>
      <c r="AE63" s="19">
        <v>0.66084913271715962</v>
      </c>
      <c r="AF63" s="31" t="s">
        <v>30</v>
      </c>
      <c r="AG63" s="31" t="s">
        <v>30</v>
      </c>
      <c r="AH63" s="31" t="s">
        <v>30</v>
      </c>
      <c r="AI63" s="31" t="s">
        <v>30</v>
      </c>
      <c r="AJ63" s="31" t="s">
        <v>30</v>
      </c>
      <c r="AK63" s="31" t="s">
        <v>30</v>
      </c>
      <c r="AL63" s="31" t="s">
        <v>30</v>
      </c>
      <c r="AM63" s="31" t="s">
        <v>30</v>
      </c>
      <c r="AN63" s="31" t="s">
        <v>30</v>
      </c>
    </row>
    <row r="64" spans="1:40" s="1" customFormat="1" x14ac:dyDescent="0.25">
      <c r="A64" s="14">
        <v>272</v>
      </c>
      <c r="B64" s="17" t="s">
        <v>30</v>
      </c>
      <c r="C64" s="15">
        <v>29</v>
      </c>
      <c r="D64" s="15">
        <v>5</v>
      </c>
      <c r="E64" s="16">
        <v>3040</v>
      </c>
      <c r="F64" s="16">
        <v>532.92999999999995</v>
      </c>
      <c r="G64" s="16">
        <f>Tabela2[[#This Row],[BIRTH WEIGHT (g)]]/Tabela2[[#This Row],[PLACENTAL WEIGHT (g)]]</f>
        <v>5.7043138873773298</v>
      </c>
      <c r="H64" s="15">
        <v>41</v>
      </c>
      <c r="I64" s="16">
        <v>68</v>
      </c>
      <c r="J64" s="16" t="s">
        <v>30</v>
      </c>
      <c r="K64" s="16" t="s">
        <v>30</v>
      </c>
      <c r="L64" s="16" t="s">
        <v>30</v>
      </c>
      <c r="M64" s="16">
        <v>1.48</v>
      </c>
      <c r="N64" s="16">
        <f>M64*2</f>
        <v>2.96</v>
      </c>
      <c r="O64" s="16">
        <f>I64/N64</f>
        <v>22.972972972972972</v>
      </c>
      <c r="P64" s="17" t="s">
        <v>30</v>
      </c>
      <c r="Q64" s="17">
        <v>9</v>
      </c>
      <c r="R64" s="18">
        <v>1.9166666666666667</v>
      </c>
      <c r="S64" s="18">
        <v>7.9999999999999991</v>
      </c>
      <c r="T64" s="18">
        <v>5.6</v>
      </c>
      <c r="U64" s="18">
        <v>26</v>
      </c>
      <c r="V64" s="18">
        <v>5</v>
      </c>
      <c r="W64" s="18">
        <v>4.9947481740914581</v>
      </c>
      <c r="X64" s="18">
        <v>87.987636165758744</v>
      </c>
      <c r="Y64" s="18">
        <v>6.8327362284207975</v>
      </c>
      <c r="Z64" s="18">
        <v>3.6139092382044673</v>
      </c>
      <c r="AA64" s="18">
        <v>672.32810330562256</v>
      </c>
      <c r="AB64" s="18">
        <v>5.1873762415097504</v>
      </c>
      <c r="AC64" s="18">
        <v>0.67756932912957746</v>
      </c>
      <c r="AD64" s="18">
        <v>0.53149607850281955</v>
      </c>
      <c r="AE64" s="19">
        <v>0.6506226069382417</v>
      </c>
      <c r="AF64" s="31" t="s">
        <v>30</v>
      </c>
      <c r="AG64" s="31" t="s">
        <v>30</v>
      </c>
      <c r="AH64" s="31" t="s">
        <v>30</v>
      </c>
      <c r="AI64" s="31" t="s">
        <v>30</v>
      </c>
      <c r="AJ64" s="31" t="s">
        <v>30</v>
      </c>
      <c r="AK64" s="31" t="s">
        <v>30</v>
      </c>
      <c r="AL64" s="31" t="s">
        <v>30</v>
      </c>
      <c r="AM64" s="31" t="s">
        <v>30</v>
      </c>
      <c r="AN64" s="31" t="s">
        <v>30</v>
      </c>
    </row>
    <row r="65" spans="1:40" s="1" customFormat="1" x14ac:dyDescent="0.25">
      <c r="A65" s="14">
        <v>297</v>
      </c>
      <c r="B65" s="17" t="s">
        <v>30</v>
      </c>
      <c r="C65" s="15">
        <v>26</v>
      </c>
      <c r="D65" s="15">
        <v>3</v>
      </c>
      <c r="E65" s="16">
        <v>2980</v>
      </c>
      <c r="F65" s="16">
        <v>494.81</v>
      </c>
      <c r="G65" s="16">
        <f>Tabela2[[#This Row],[BIRTH WEIGHT (g)]]/Tabela2[[#This Row],[PLACENTAL WEIGHT (g)]]</f>
        <v>6.0225136921242495</v>
      </c>
      <c r="H65" s="15">
        <v>38</v>
      </c>
      <c r="I65" s="16">
        <v>64</v>
      </c>
      <c r="J65" s="16" t="s">
        <v>30</v>
      </c>
      <c r="K65" s="16" t="s">
        <v>30</v>
      </c>
      <c r="L65" s="16" t="s">
        <v>30</v>
      </c>
      <c r="M65" s="16">
        <v>1.59</v>
      </c>
      <c r="N65" s="16">
        <f>M65*2</f>
        <v>3.18</v>
      </c>
      <c r="O65" s="16">
        <f>I65/N65</f>
        <v>20.125786163522012</v>
      </c>
      <c r="P65" s="17" t="s">
        <v>30</v>
      </c>
      <c r="Q65" s="17">
        <v>13</v>
      </c>
      <c r="R65" s="18">
        <v>1</v>
      </c>
      <c r="S65" s="18">
        <v>5.0847457627118651</v>
      </c>
      <c r="T65" s="18">
        <v>4.8</v>
      </c>
      <c r="U65" s="18">
        <v>17</v>
      </c>
      <c r="V65" s="18">
        <v>5</v>
      </c>
      <c r="W65" s="18">
        <v>3.3155173140060139</v>
      </c>
      <c r="X65" s="18">
        <v>11.831418870909594</v>
      </c>
      <c r="Y65" s="18">
        <v>6.5874908543629473</v>
      </c>
      <c r="Z65" s="18">
        <v>2.1590132143674383</v>
      </c>
      <c r="AA65" s="18">
        <v>13.472720154554075</v>
      </c>
      <c r="AB65" s="18">
        <v>3.7761750840665229</v>
      </c>
      <c r="AC65" s="18">
        <v>1.2838178063467713</v>
      </c>
      <c r="AD65" s="18">
        <v>1.1476088130162445</v>
      </c>
      <c r="AE65" s="19">
        <v>1.1866486670078282</v>
      </c>
      <c r="AF65" s="31" t="s">
        <v>30</v>
      </c>
      <c r="AG65" s="31" t="s">
        <v>30</v>
      </c>
      <c r="AH65" s="31" t="s">
        <v>30</v>
      </c>
      <c r="AI65" s="31" t="s">
        <v>30</v>
      </c>
      <c r="AJ65" s="31" t="s">
        <v>30</v>
      </c>
      <c r="AK65" s="31" t="s">
        <v>30</v>
      </c>
      <c r="AL65" s="31" t="s">
        <v>30</v>
      </c>
      <c r="AM65" s="31" t="s">
        <v>30</v>
      </c>
      <c r="AN65" s="31" t="s">
        <v>30</v>
      </c>
    </row>
    <row r="66" spans="1:40" s="1" customFormat="1" x14ac:dyDescent="0.25">
      <c r="A66" s="14">
        <v>353</v>
      </c>
      <c r="B66" s="17" t="s">
        <v>30</v>
      </c>
      <c r="C66" s="15">
        <v>30</v>
      </c>
      <c r="D66" s="15">
        <v>1</v>
      </c>
      <c r="E66" s="16">
        <v>3750</v>
      </c>
      <c r="F66" s="16">
        <v>644.29999999999995</v>
      </c>
      <c r="G66" s="16">
        <f>Tabela2[[#This Row],[BIRTH WEIGHT (g)]]/Tabela2[[#This Row],[PLACENTAL WEIGHT (g)]]</f>
        <v>5.8202700605308086</v>
      </c>
      <c r="H66" s="15">
        <v>38</v>
      </c>
      <c r="I66" s="16">
        <v>72</v>
      </c>
      <c r="J66" s="16" t="s">
        <v>30</v>
      </c>
      <c r="K66" s="16" t="s">
        <v>30</v>
      </c>
      <c r="L66" s="16" t="s">
        <v>30</v>
      </c>
      <c r="M66" s="16">
        <v>1.55</v>
      </c>
      <c r="N66" s="16">
        <f>M66*2</f>
        <v>3.1</v>
      </c>
      <c r="O66" s="16">
        <f>I66/N66</f>
        <v>23.225806451612904</v>
      </c>
      <c r="P66" s="17" t="s">
        <v>30</v>
      </c>
      <c r="Q66" s="17">
        <v>10</v>
      </c>
      <c r="R66" s="18">
        <v>1.8333333333333333</v>
      </c>
      <c r="S66" s="18">
        <v>4.5454545454545459</v>
      </c>
      <c r="T66" s="18">
        <v>5.4</v>
      </c>
      <c r="U66" s="18">
        <v>20</v>
      </c>
      <c r="V66" s="18">
        <v>2</v>
      </c>
      <c r="W66" s="18">
        <v>3.3158591172908798</v>
      </c>
      <c r="X66" s="18">
        <v>40.286429840902123</v>
      </c>
      <c r="Y66" s="18">
        <v>4.6140863536385659</v>
      </c>
      <c r="Z66" s="18">
        <v>10.709929002116588</v>
      </c>
      <c r="AA66" s="18">
        <v>100.79166582977042</v>
      </c>
      <c r="AB66" s="18">
        <v>4.816669379125468</v>
      </c>
      <c r="AC66" s="18" t="s">
        <v>30</v>
      </c>
      <c r="AD66" s="18" t="s">
        <v>30</v>
      </c>
      <c r="AE66" s="19" t="s">
        <v>30</v>
      </c>
      <c r="AF66" s="31" t="s">
        <v>30</v>
      </c>
      <c r="AG66" s="31" t="s">
        <v>30</v>
      </c>
      <c r="AH66" s="31" t="s">
        <v>30</v>
      </c>
      <c r="AI66" s="31" t="s">
        <v>30</v>
      </c>
      <c r="AJ66" s="31" t="s">
        <v>30</v>
      </c>
      <c r="AK66" s="31" t="s">
        <v>30</v>
      </c>
      <c r="AL66" s="31" t="s">
        <v>30</v>
      </c>
      <c r="AM66" s="31" t="s">
        <v>30</v>
      </c>
      <c r="AN66" s="31" t="s">
        <v>30</v>
      </c>
    </row>
    <row r="67" spans="1:40" s="1" customFormat="1" x14ac:dyDescent="0.25">
      <c r="A67" s="14">
        <v>359</v>
      </c>
      <c r="B67" s="17" t="s">
        <v>30</v>
      </c>
      <c r="C67" s="15">
        <v>34</v>
      </c>
      <c r="D67" s="15">
        <v>5</v>
      </c>
      <c r="E67" s="16">
        <v>4165</v>
      </c>
      <c r="F67" s="16">
        <v>822.75</v>
      </c>
      <c r="G67" s="16">
        <f>Tabela2[[#This Row],[BIRTH WEIGHT (g)]]/Tabela2[[#This Row],[PLACENTAL WEIGHT (g)]]</f>
        <v>5.0622910969310242</v>
      </c>
      <c r="H67" s="15">
        <v>39</v>
      </c>
      <c r="I67" s="16">
        <v>73.5</v>
      </c>
      <c r="J67" s="16" t="s">
        <v>30</v>
      </c>
      <c r="K67" s="16" t="s">
        <v>30</v>
      </c>
      <c r="L67" s="16" t="s">
        <v>30</v>
      </c>
      <c r="M67" s="16">
        <v>1.64</v>
      </c>
      <c r="N67" s="16">
        <f>M67*2</f>
        <v>3.28</v>
      </c>
      <c r="O67" s="16">
        <f>I67/N67</f>
        <v>22.408536585365855</v>
      </c>
      <c r="P67" s="17" t="s">
        <v>30</v>
      </c>
      <c r="Q67" s="17">
        <v>12</v>
      </c>
      <c r="R67" s="18">
        <v>2.75</v>
      </c>
      <c r="S67" s="18">
        <v>3.8314176245210727</v>
      </c>
      <c r="T67" s="18">
        <v>4.7</v>
      </c>
      <c r="U67" s="18">
        <v>5</v>
      </c>
      <c r="V67" s="18">
        <v>4</v>
      </c>
      <c r="W67" s="18">
        <v>4.6600958050555663</v>
      </c>
      <c r="X67" s="18">
        <v>12.049896341014326</v>
      </c>
      <c r="Y67" s="18">
        <v>5.5836199684801731</v>
      </c>
      <c r="Z67" s="18">
        <v>5.58721333312283</v>
      </c>
      <c r="AA67" s="18">
        <v>19.708193467075304</v>
      </c>
      <c r="AB67" s="18">
        <v>4.3255372185440493</v>
      </c>
      <c r="AC67" s="18">
        <v>0.96022238642309088</v>
      </c>
      <c r="AD67" s="18">
        <v>1.1432421019597525</v>
      </c>
      <c r="AE67" s="19">
        <v>1.0847727607346083</v>
      </c>
      <c r="AF67" s="31" t="s">
        <v>30</v>
      </c>
      <c r="AG67" s="31" t="s">
        <v>30</v>
      </c>
      <c r="AH67" s="31" t="s">
        <v>30</v>
      </c>
      <c r="AI67" s="31" t="s">
        <v>30</v>
      </c>
      <c r="AJ67" s="31" t="s">
        <v>30</v>
      </c>
      <c r="AK67" s="31" t="s">
        <v>30</v>
      </c>
      <c r="AL67" s="31" t="s">
        <v>30</v>
      </c>
      <c r="AM67" s="31" t="s">
        <v>30</v>
      </c>
      <c r="AN67" s="31" t="s">
        <v>30</v>
      </c>
    </row>
    <row r="68" spans="1:40" s="1" customFormat="1" x14ac:dyDescent="0.25">
      <c r="A68" s="14">
        <v>363</v>
      </c>
      <c r="B68" s="17" t="s">
        <v>30</v>
      </c>
      <c r="C68" s="15">
        <v>36</v>
      </c>
      <c r="D68" s="15">
        <v>3</v>
      </c>
      <c r="E68" s="16">
        <v>3675</v>
      </c>
      <c r="F68" s="16">
        <v>786.8</v>
      </c>
      <c r="G68" s="16">
        <f>Tabela2[[#This Row],[BIRTH WEIGHT (g)]]/Tabela2[[#This Row],[PLACENTAL WEIGHT (g)]]</f>
        <v>4.6708185053380786</v>
      </c>
      <c r="H68" s="15">
        <v>37</v>
      </c>
      <c r="I68" s="16">
        <v>101</v>
      </c>
      <c r="J68" s="16" t="s">
        <v>30</v>
      </c>
      <c r="K68" s="16" t="s">
        <v>30</v>
      </c>
      <c r="L68" s="16" t="s">
        <v>30</v>
      </c>
      <c r="M68" s="16">
        <v>1.68</v>
      </c>
      <c r="N68" s="16">
        <f>M68*2</f>
        <v>3.36</v>
      </c>
      <c r="O68" s="16">
        <f>I68/N68</f>
        <v>30.05952380952381</v>
      </c>
      <c r="P68" s="17" t="s">
        <v>30</v>
      </c>
      <c r="Q68" s="17">
        <v>7</v>
      </c>
      <c r="R68" s="18">
        <v>2</v>
      </c>
      <c r="S68" s="18">
        <v>4.5454545454545459</v>
      </c>
      <c r="T68" s="18">
        <v>3.6</v>
      </c>
      <c r="U68" s="18">
        <v>9</v>
      </c>
      <c r="V68" s="18">
        <v>2</v>
      </c>
      <c r="W68" s="18">
        <v>5.0116252299760999</v>
      </c>
      <c r="X68" s="18">
        <v>125.7197865312155</v>
      </c>
      <c r="Y68" s="18">
        <v>6.4191474558013777</v>
      </c>
      <c r="Z68" s="18">
        <v>5.0928911447950354</v>
      </c>
      <c r="AA68" s="18">
        <v>217.96068828121489</v>
      </c>
      <c r="AB68" s="18">
        <v>5.5426795884164486</v>
      </c>
      <c r="AC68" s="18">
        <v>0.99615384721192346</v>
      </c>
      <c r="AD68" s="18">
        <v>1.7256393170040836</v>
      </c>
      <c r="AE68" s="19">
        <v>1.1164300463674017</v>
      </c>
      <c r="AF68" s="31">
        <v>62258.781999999999</v>
      </c>
      <c r="AG68" s="31">
        <v>27897.387999999999</v>
      </c>
      <c r="AH68" s="31">
        <v>42619.853000000003</v>
      </c>
      <c r="AI68" s="31">
        <v>25045.032999999999</v>
      </c>
      <c r="AJ68" s="31">
        <v>56166.438999999998</v>
      </c>
      <c r="AK68" s="31">
        <v>38145.146000000001</v>
      </c>
      <c r="AL68" s="31">
        <f>AF68/AI68</f>
        <v>2.4858734264794142</v>
      </c>
      <c r="AM68" s="31">
        <f>AG68/AJ68</f>
        <v>0.49669141388863908</v>
      </c>
      <c r="AN68" s="31">
        <f>AH68/AK68</f>
        <v>1.1173073764090458</v>
      </c>
    </row>
    <row r="69" spans="1:40" s="1" customFormat="1" x14ac:dyDescent="0.25">
      <c r="A69" s="14">
        <v>365</v>
      </c>
      <c r="B69" s="17" t="s">
        <v>30</v>
      </c>
      <c r="C69" s="15">
        <v>26</v>
      </c>
      <c r="D69" s="15">
        <v>4</v>
      </c>
      <c r="E69" s="16">
        <v>3540</v>
      </c>
      <c r="F69" s="16">
        <v>651.79999999999995</v>
      </c>
      <c r="G69" s="16">
        <f>Tabela2[[#This Row],[BIRTH WEIGHT (g)]]/Tabela2[[#This Row],[PLACENTAL WEIGHT (g)]]</f>
        <v>5.4311138386007984</v>
      </c>
      <c r="H69" s="15">
        <v>40</v>
      </c>
      <c r="I69" s="16">
        <v>66</v>
      </c>
      <c r="J69" s="16" t="s">
        <v>30</v>
      </c>
      <c r="K69" s="16" t="s">
        <v>30</v>
      </c>
      <c r="L69" s="16" t="s">
        <v>30</v>
      </c>
      <c r="M69" s="16">
        <v>1.56</v>
      </c>
      <c r="N69" s="16">
        <f>M69*2</f>
        <v>3.12</v>
      </c>
      <c r="O69" s="16">
        <f>I69/N69</f>
        <v>21.153846153846153</v>
      </c>
      <c r="P69" s="17" t="s">
        <v>30</v>
      </c>
      <c r="Q69" s="17">
        <v>10</v>
      </c>
      <c r="R69" s="18">
        <v>1.9166666666666667</v>
      </c>
      <c r="S69" s="18">
        <v>13.200000000000001</v>
      </c>
      <c r="T69" s="18">
        <v>2.9</v>
      </c>
      <c r="U69" s="18">
        <v>6</v>
      </c>
      <c r="V69" s="18">
        <v>1</v>
      </c>
      <c r="W69" s="18">
        <v>4.6600958050555663</v>
      </c>
      <c r="X69" s="18">
        <v>7.8894243698261839</v>
      </c>
      <c r="Y69" s="18">
        <v>5.5183946327359648</v>
      </c>
      <c r="Z69" s="18">
        <v>4.1621665370072733</v>
      </c>
      <c r="AA69" s="18">
        <v>12.837613594422894</v>
      </c>
      <c r="AB69" s="18">
        <v>4.2221564498074446</v>
      </c>
      <c r="AC69" s="18">
        <v>0.89343859076613785</v>
      </c>
      <c r="AD69" s="18">
        <v>0.79340585679610909</v>
      </c>
      <c r="AE69" s="19">
        <v>1.039502232875509</v>
      </c>
      <c r="AF69" s="31">
        <v>49262.053999999996</v>
      </c>
      <c r="AG69" s="31">
        <v>16700.781999999999</v>
      </c>
      <c r="AH69" s="31">
        <v>47173.61</v>
      </c>
      <c r="AI69" s="31">
        <v>21920.79</v>
      </c>
      <c r="AJ69" s="31">
        <v>68873.803</v>
      </c>
      <c r="AK69" s="31">
        <v>45808.368000000002</v>
      </c>
      <c r="AL69" s="31">
        <f>AF69/AI69</f>
        <v>2.2472754859656061</v>
      </c>
      <c r="AM69" s="31">
        <f>AG69/AJ69</f>
        <v>0.24248380766777172</v>
      </c>
      <c r="AN69" s="31">
        <f>AH69/AK69</f>
        <v>1.0298033320025721</v>
      </c>
    </row>
    <row r="70" spans="1:40" s="1" customFormat="1" x14ac:dyDescent="0.25">
      <c r="A70" s="14">
        <v>377</v>
      </c>
      <c r="B70" s="17" t="s">
        <v>30</v>
      </c>
      <c r="C70" s="15">
        <v>19</v>
      </c>
      <c r="D70" s="15">
        <v>2</v>
      </c>
      <c r="E70" s="16">
        <v>3630</v>
      </c>
      <c r="F70" s="16">
        <v>633.70000000000005</v>
      </c>
      <c r="G70" s="16">
        <f>Tabela2[[#This Row],[BIRTH WEIGHT (g)]]/Tabela2[[#This Row],[PLACENTAL WEIGHT (g)]]</f>
        <v>5.7282625848193147</v>
      </c>
      <c r="H70" s="15">
        <v>39</v>
      </c>
      <c r="I70" s="16">
        <v>90</v>
      </c>
      <c r="J70" s="16" t="s">
        <v>30</v>
      </c>
      <c r="K70" s="16" t="s">
        <v>30</v>
      </c>
      <c r="L70" s="16" t="s">
        <v>30</v>
      </c>
      <c r="M70" s="16">
        <v>1.66</v>
      </c>
      <c r="N70" s="16">
        <f>M70*2</f>
        <v>3.32</v>
      </c>
      <c r="O70" s="16">
        <f>I70/N70</f>
        <v>27.108433734939759</v>
      </c>
      <c r="P70" s="17" t="s">
        <v>30</v>
      </c>
      <c r="Q70" s="17">
        <v>15</v>
      </c>
      <c r="R70" s="18">
        <v>2</v>
      </c>
      <c r="S70" s="18">
        <v>2.9288702928870292</v>
      </c>
      <c r="T70" s="18">
        <v>3.7</v>
      </c>
      <c r="U70" s="18">
        <v>2</v>
      </c>
      <c r="V70" s="18">
        <v>1</v>
      </c>
      <c r="W70" s="18">
        <v>5.0116252299760999</v>
      </c>
      <c r="X70" s="18">
        <v>72.435737994209205</v>
      </c>
      <c r="Y70" s="18">
        <v>7.1958696686846046</v>
      </c>
      <c r="Z70" s="18">
        <v>5.58721333312283</v>
      </c>
      <c r="AA70" s="18">
        <v>209.30909188293697</v>
      </c>
      <c r="AB70" s="18">
        <v>5.8713095875064152</v>
      </c>
      <c r="AC70" s="18">
        <v>0.81871911052102198</v>
      </c>
      <c r="AD70" s="18">
        <v>0.95935119498444721</v>
      </c>
      <c r="AE70" s="19">
        <v>0.82153438053279171</v>
      </c>
      <c r="AF70" s="31">
        <v>71903.881999999998</v>
      </c>
      <c r="AG70" s="31">
        <v>15308.245999999999</v>
      </c>
      <c r="AH70" s="31">
        <v>38834.489000000001</v>
      </c>
      <c r="AI70" s="31">
        <v>23909.79</v>
      </c>
      <c r="AJ70" s="31">
        <v>66292.489000000001</v>
      </c>
      <c r="AK70" s="31">
        <v>61687.731</v>
      </c>
      <c r="AL70" s="31">
        <f>AF70/AI70</f>
        <v>3.0072987675759593</v>
      </c>
      <c r="AM70" s="31">
        <f>AG70/AJ70</f>
        <v>0.23091976528442007</v>
      </c>
      <c r="AN70" s="31">
        <f>AH70/AK70</f>
        <v>0.62953343185859767</v>
      </c>
    </row>
    <row r="71" spans="1:40" s="1" customFormat="1" x14ac:dyDescent="0.25">
      <c r="A71" s="14">
        <v>397</v>
      </c>
      <c r="B71" s="17" t="s">
        <v>30</v>
      </c>
      <c r="C71" s="15">
        <v>33</v>
      </c>
      <c r="D71" s="15">
        <v>5</v>
      </c>
      <c r="E71" s="16">
        <v>3890</v>
      </c>
      <c r="F71" s="16">
        <v>775.85</v>
      </c>
      <c r="G71" s="16">
        <f>Tabela2[[#This Row],[BIRTH WEIGHT (g)]]/Tabela2[[#This Row],[PLACENTAL WEIGHT (g)]]</f>
        <v>5.013855771089772</v>
      </c>
      <c r="H71" s="15">
        <v>42</v>
      </c>
      <c r="I71" s="16">
        <v>82</v>
      </c>
      <c r="J71" s="16" t="s">
        <v>30</v>
      </c>
      <c r="K71" s="16" t="s">
        <v>30</v>
      </c>
      <c r="L71" s="16" t="s">
        <v>30</v>
      </c>
      <c r="M71" s="16">
        <v>1.6</v>
      </c>
      <c r="N71" s="16">
        <f>M71*2</f>
        <v>3.2</v>
      </c>
      <c r="O71" s="16">
        <f>I71/N71</f>
        <v>25.625</v>
      </c>
      <c r="P71" s="17" t="s">
        <v>30</v>
      </c>
      <c r="Q71" s="17">
        <v>9</v>
      </c>
      <c r="R71" s="18">
        <v>2.9166666666666665</v>
      </c>
      <c r="S71" s="18">
        <v>5.9440559440559433</v>
      </c>
      <c r="T71" s="18">
        <v>3.6</v>
      </c>
      <c r="U71" s="18">
        <v>39</v>
      </c>
      <c r="V71" s="18">
        <v>7</v>
      </c>
      <c r="W71" s="18">
        <v>3.9177318542811959</v>
      </c>
      <c r="X71" s="18">
        <v>272.09344616936426</v>
      </c>
      <c r="Y71" s="18">
        <v>4.7270014973022958</v>
      </c>
      <c r="Z71" s="18">
        <v>4.1120750676140387</v>
      </c>
      <c r="AA71" s="18">
        <v>494.34205810482712</v>
      </c>
      <c r="AB71" s="18">
        <v>14.653390828973889</v>
      </c>
      <c r="AC71" s="18">
        <v>0.99615384721192346</v>
      </c>
      <c r="AD71" s="18">
        <v>0.95338507943194317</v>
      </c>
      <c r="AE71" s="19">
        <v>0.95620566442573784</v>
      </c>
      <c r="AF71" s="31" t="s">
        <v>30</v>
      </c>
      <c r="AG71" s="31" t="s">
        <v>30</v>
      </c>
      <c r="AH71" s="31" t="s">
        <v>30</v>
      </c>
      <c r="AI71" s="31" t="s">
        <v>30</v>
      </c>
      <c r="AJ71" s="31" t="s">
        <v>30</v>
      </c>
      <c r="AK71" s="31" t="s">
        <v>30</v>
      </c>
      <c r="AL71" s="31" t="s">
        <v>30</v>
      </c>
      <c r="AM71" s="31" t="s">
        <v>30</v>
      </c>
      <c r="AN71" s="31" t="s">
        <v>30</v>
      </c>
    </row>
    <row r="72" spans="1:40" s="1" customFormat="1" x14ac:dyDescent="0.25">
      <c r="A72" s="14">
        <v>434</v>
      </c>
      <c r="B72" s="17" t="s">
        <v>30</v>
      </c>
      <c r="C72" s="15">
        <v>19</v>
      </c>
      <c r="D72" s="15">
        <v>1</v>
      </c>
      <c r="E72" s="16">
        <v>3700</v>
      </c>
      <c r="F72" s="16">
        <v>534.20000000000005</v>
      </c>
      <c r="G72" s="16">
        <f>Tabela2[[#This Row],[BIRTH WEIGHT (g)]]/Tabela2[[#This Row],[PLACENTAL WEIGHT (g)]]</f>
        <v>6.9262448521153122</v>
      </c>
      <c r="H72" s="15">
        <v>41</v>
      </c>
      <c r="I72" s="16">
        <v>60</v>
      </c>
      <c r="J72" s="16" t="s">
        <v>30</v>
      </c>
      <c r="K72" s="16" t="s">
        <v>30</v>
      </c>
      <c r="L72" s="16" t="s">
        <v>30</v>
      </c>
      <c r="M72" s="16">
        <v>1.47</v>
      </c>
      <c r="N72" s="16">
        <f>M72*2</f>
        <v>2.94</v>
      </c>
      <c r="O72" s="16">
        <f>I72/N72</f>
        <v>20.408163265306122</v>
      </c>
      <c r="P72" s="17" t="s">
        <v>30</v>
      </c>
      <c r="Q72" s="17">
        <v>28</v>
      </c>
      <c r="R72" s="18">
        <v>2.8333333333333335</v>
      </c>
      <c r="S72" s="18">
        <v>10</v>
      </c>
      <c r="T72" s="18">
        <v>3.8</v>
      </c>
      <c r="U72" s="18">
        <v>19</v>
      </c>
      <c r="V72" s="18">
        <v>2</v>
      </c>
      <c r="W72" s="18">
        <v>3.9673664219253162</v>
      </c>
      <c r="X72" s="18">
        <v>21.292373417951666</v>
      </c>
      <c r="Y72" s="18">
        <v>5.9196682604793027</v>
      </c>
      <c r="Z72" s="18">
        <v>5.5232938154750872</v>
      </c>
      <c r="AA72" s="18">
        <v>76.541203406360566</v>
      </c>
      <c r="AB72" s="18">
        <v>4.2735935124457027</v>
      </c>
      <c r="AC72" s="18">
        <v>0.97430169189202409</v>
      </c>
      <c r="AD72" s="18">
        <v>0.94483279889192806</v>
      </c>
      <c r="AE72" s="19">
        <v>1.1618250629052547</v>
      </c>
      <c r="AF72" s="31">
        <v>80849.438999999998</v>
      </c>
      <c r="AG72" s="31">
        <v>25472.781999999999</v>
      </c>
      <c r="AH72" s="31">
        <v>50408.832000000002</v>
      </c>
      <c r="AI72" s="31">
        <v>18940.255000000001</v>
      </c>
      <c r="AJ72" s="31">
        <v>62262.074999999997</v>
      </c>
      <c r="AK72" s="31">
        <v>55689.368000000002</v>
      </c>
      <c r="AL72" s="31">
        <f>AF72/AI72</f>
        <v>4.2686563090095673</v>
      </c>
      <c r="AM72" s="31">
        <f>AG72/AJ72</f>
        <v>0.40912195746768798</v>
      </c>
      <c r="AN72" s="31">
        <f>AH72/AK72</f>
        <v>0.90517874076071392</v>
      </c>
    </row>
    <row r="73" spans="1:40" s="1" customFormat="1" x14ac:dyDescent="0.25">
      <c r="A73" s="14">
        <v>438</v>
      </c>
      <c r="B73" s="17" t="s">
        <v>30</v>
      </c>
      <c r="C73" s="15">
        <v>24</v>
      </c>
      <c r="D73" s="15">
        <v>1</v>
      </c>
      <c r="E73" s="16">
        <v>3400</v>
      </c>
      <c r="F73" s="16">
        <v>657.58</v>
      </c>
      <c r="G73" s="16">
        <f>Tabela2[[#This Row],[BIRTH WEIGHT (g)]]/Tabela2[[#This Row],[PLACENTAL WEIGHT (g)]]</f>
        <v>5.1704735545484954</v>
      </c>
      <c r="H73" s="15">
        <v>40</v>
      </c>
      <c r="I73" s="16">
        <v>79</v>
      </c>
      <c r="J73" s="16" t="s">
        <v>30</v>
      </c>
      <c r="K73" s="16" t="s">
        <v>30</v>
      </c>
      <c r="L73" s="16" t="s">
        <v>30</v>
      </c>
      <c r="M73" s="16">
        <v>1.52</v>
      </c>
      <c r="N73" s="16">
        <f>M73*2</f>
        <v>3.04</v>
      </c>
      <c r="O73" s="16">
        <f>I73/N73</f>
        <v>25.986842105263158</v>
      </c>
      <c r="P73" s="17" t="s">
        <v>30</v>
      </c>
      <c r="Q73" s="17">
        <v>17</v>
      </c>
      <c r="R73" s="18">
        <v>1.8333333333333333</v>
      </c>
      <c r="S73" s="18">
        <v>4.5833333333333339</v>
      </c>
      <c r="T73" s="18">
        <v>3</v>
      </c>
      <c r="U73" s="18">
        <v>53</v>
      </c>
      <c r="V73" s="18">
        <v>16</v>
      </c>
      <c r="W73" s="18">
        <v>4.4372383513557683</v>
      </c>
      <c r="X73" s="18">
        <v>24.42123765276191</v>
      </c>
      <c r="Y73" s="18">
        <v>5.0795568113627256</v>
      </c>
      <c r="Z73" s="18">
        <v>8.5416547724961163</v>
      </c>
      <c r="AA73" s="18">
        <v>86.509830206490932</v>
      </c>
      <c r="AB73" s="18">
        <v>5.5426795884164486</v>
      </c>
      <c r="AC73" s="18">
        <v>1.2192047901598313</v>
      </c>
      <c r="AD73" s="18">
        <v>1.1228233353068218</v>
      </c>
      <c r="AE73" s="19">
        <v>1.2061362233031012</v>
      </c>
      <c r="AF73" s="31" t="s">
        <v>30</v>
      </c>
      <c r="AG73" s="31" t="s">
        <v>30</v>
      </c>
      <c r="AH73" s="31" t="s">
        <v>30</v>
      </c>
      <c r="AI73" s="31" t="s">
        <v>30</v>
      </c>
      <c r="AJ73" s="31" t="s">
        <v>30</v>
      </c>
      <c r="AK73" s="31" t="s">
        <v>30</v>
      </c>
      <c r="AL73" s="31" t="s">
        <v>30</v>
      </c>
      <c r="AM73" s="31" t="s">
        <v>30</v>
      </c>
      <c r="AN73" s="31" t="s">
        <v>30</v>
      </c>
    </row>
    <row r="74" spans="1:40" s="1" customFormat="1" x14ac:dyDescent="0.25">
      <c r="A74" s="14">
        <v>439</v>
      </c>
      <c r="B74" s="17" t="s">
        <v>30</v>
      </c>
      <c r="C74" s="15">
        <v>37</v>
      </c>
      <c r="D74" s="15">
        <v>7</v>
      </c>
      <c r="E74" s="16">
        <v>3960</v>
      </c>
      <c r="F74" s="16">
        <v>682.62</v>
      </c>
      <c r="G74" s="16">
        <f>Tabela2[[#This Row],[BIRTH WEIGHT (g)]]/Tabela2[[#This Row],[PLACENTAL WEIGHT (g)]]</f>
        <v>5.80117781488969</v>
      </c>
      <c r="H74" s="15">
        <v>41</v>
      </c>
      <c r="I74" s="16">
        <v>79</v>
      </c>
      <c r="J74" s="16" t="s">
        <v>30</v>
      </c>
      <c r="K74" s="16" t="s">
        <v>30</v>
      </c>
      <c r="L74" s="16" t="s">
        <v>30</v>
      </c>
      <c r="M74" s="16">
        <v>1.65</v>
      </c>
      <c r="N74" s="16">
        <f>M74*2</f>
        <v>3.3</v>
      </c>
      <c r="O74" s="16">
        <f>I74/N74</f>
        <v>23.939393939393941</v>
      </c>
      <c r="P74" s="17" t="s">
        <v>30</v>
      </c>
      <c r="Q74" s="17">
        <v>8</v>
      </c>
      <c r="R74" s="18">
        <v>2</v>
      </c>
      <c r="S74" s="18">
        <v>3.9473684210526305</v>
      </c>
      <c r="T74" s="18">
        <v>2.7</v>
      </c>
      <c r="U74" s="18">
        <v>8</v>
      </c>
      <c r="V74" s="18">
        <v>7</v>
      </c>
      <c r="W74" s="18">
        <v>3.4034185229450715</v>
      </c>
      <c r="X74" s="18">
        <v>68.818233353980261</v>
      </c>
      <c r="Y74" s="18">
        <v>6.4191474558013777</v>
      </c>
      <c r="Z74" s="18">
        <v>3.5921339410040014</v>
      </c>
      <c r="AA74" s="18">
        <v>146.79582301492431</v>
      </c>
      <c r="AB74" s="18">
        <v>5.3530947729073715</v>
      </c>
      <c r="AC74" s="18">
        <v>0.96656621691798428</v>
      </c>
      <c r="AD74" s="18">
        <v>1.7625094006309832</v>
      </c>
      <c r="AE74" s="19">
        <v>1.1957309915965511</v>
      </c>
      <c r="AF74" s="31" t="s">
        <v>30</v>
      </c>
      <c r="AG74" s="31" t="s">
        <v>30</v>
      </c>
      <c r="AH74" s="31" t="s">
        <v>30</v>
      </c>
      <c r="AI74" s="31" t="s">
        <v>30</v>
      </c>
      <c r="AJ74" s="31" t="s">
        <v>30</v>
      </c>
      <c r="AK74" s="31" t="s">
        <v>30</v>
      </c>
      <c r="AL74" s="31" t="s">
        <v>30</v>
      </c>
      <c r="AM74" s="31" t="s">
        <v>30</v>
      </c>
      <c r="AN74" s="31" t="s">
        <v>30</v>
      </c>
    </row>
    <row r="75" spans="1:40" s="1" customFormat="1" x14ac:dyDescent="0.25">
      <c r="A75" s="14">
        <v>459</v>
      </c>
      <c r="B75" s="17" t="s">
        <v>30</v>
      </c>
      <c r="C75" s="15">
        <v>25</v>
      </c>
      <c r="D75" s="15">
        <v>6</v>
      </c>
      <c r="E75" s="16">
        <v>3870</v>
      </c>
      <c r="F75" s="16">
        <v>680.25</v>
      </c>
      <c r="G75" s="16">
        <f>Tabela2[[#This Row],[BIRTH WEIGHT (g)]]/Tabela2[[#This Row],[PLACENTAL WEIGHT (g)]]</f>
        <v>5.6890848952590956</v>
      </c>
      <c r="H75" s="15">
        <v>39</v>
      </c>
      <c r="I75" s="16">
        <v>65</v>
      </c>
      <c r="J75" s="16" t="s">
        <v>30</v>
      </c>
      <c r="K75" s="16" t="s">
        <v>30</v>
      </c>
      <c r="L75" s="16" t="s">
        <v>30</v>
      </c>
      <c r="M75" s="16">
        <v>1.57</v>
      </c>
      <c r="N75" s="16">
        <f>M75*2</f>
        <v>3.14</v>
      </c>
      <c r="O75" s="16">
        <f>I75/N75</f>
        <v>20.700636942675157</v>
      </c>
      <c r="P75" s="17" t="s">
        <v>30</v>
      </c>
      <c r="Q75" s="17">
        <v>14</v>
      </c>
      <c r="R75" s="18">
        <v>1.9166666666666667</v>
      </c>
      <c r="S75" s="18">
        <v>9.6525096525096519</v>
      </c>
      <c r="T75" s="18">
        <v>3.3</v>
      </c>
      <c r="U75" s="18">
        <v>17</v>
      </c>
      <c r="V75" s="18">
        <v>1</v>
      </c>
      <c r="W75" s="18">
        <v>4.2758727656005062</v>
      </c>
      <c r="X75" s="18">
        <v>24.42123765276191</v>
      </c>
      <c r="Y75" s="18">
        <v>5.3898761633835477</v>
      </c>
      <c r="Z75" s="18">
        <v>5.0928911447950354</v>
      </c>
      <c r="AA75" s="18">
        <v>93.857799151200311</v>
      </c>
      <c r="AB75" s="18">
        <v>4.2221564498074446</v>
      </c>
      <c r="AC75" s="18">
        <v>1.1454706363058571</v>
      </c>
      <c r="AD75" s="18">
        <v>0.87365219309275233</v>
      </c>
      <c r="AE75" s="19">
        <v>0.98308826472295385</v>
      </c>
      <c r="AF75" s="31" t="s">
        <v>30</v>
      </c>
      <c r="AG75" s="31" t="s">
        <v>30</v>
      </c>
      <c r="AH75" s="31" t="s">
        <v>30</v>
      </c>
      <c r="AI75" s="31" t="s">
        <v>30</v>
      </c>
      <c r="AJ75" s="31" t="s">
        <v>30</v>
      </c>
      <c r="AK75" s="31" t="s">
        <v>30</v>
      </c>
      <c r="AL75" s="31" t="s">
        <v>30</v>
      </c>
      <c r="AM75" s="31" t="s">
        <v>30</v>
      </c>
      <c r="AN75" s="31" t="s">
        <v>30</v>
      </c>
    </row>
    <row r="76" spans="1:40" s="1" customFormat="1" x14ac:dyDescent="0.25">
      <c r="A76" s="14">
        <v>470</v>
      </c>
      <c r="B76" s="17" t="s">
        <v>30</v>
      </c>
      <c r="C76" s="15">
        <v>18</v>
      </c>
      <c r="D76" s="15">
        <v>1</v>
      </c>
      <c r="E76" s="16">
        <v>3345</v>
      </c>
      <c r="F76" s="16">
        <v>663.3</v>
      </c>
      <c r="G76" s="16">
        <f>Tabela2[[#This Row],[BIRTH WEIGHT (g)]]/Tabela2[[#This Row],[PLACENTAL WEIGHT (g)]]</f>
        <v>5.0429669832654911</v>
      </c>
      <c r="H76" s="15">
        <v>39</v>
      </c>
      <c r="I76" s="16">
        <v>70</v>
      </c>
      <c r="J76" s="16" t="s">
        <v>30</v>
      </c>
      <c r="K76" s="16" t="s">
        <v>30</v>
      </c>
      <c r="L76" s="16" t="s">
        <v>30</v>
      </c>
      <c r="M76" s="16">
        <v>1.58</v>
      </c>
      <c r="N76" s="16">
        <f>M76*2</f>
        <v>3.16</v>
      </c>
      <c r="O76" s="16">
        <f>I76/N76</f>
        <v>22.151898734177212</v>
      </c>
      <c r="P76" s="17" t="s">
        <v>30</v>
      </c>
      <c r="Q76" s="17">
        <v>12</v>
      </c>
      <c r="R76" s="18">
        <v>1.8333333333333333</v>
      </c>
      <c r="S76" s="18">
        <v>6.7669172932330826</v>
      </c>
      <c r="T76" s="18">
        <v>3.6</v>
      </c>
      <c r="U76" s="18">
        <v>16</v>
      </c>
      <c r="V76" s="18">
        <v>10</v>
      </c>
      <c r="W76" s="18">
        <v>3.9177318542811959</v>
      </c>
      <c r="X76" s="18">
        <v>181.30660854680383</v>
      </c>
      <c r="Y76" s="18">
        <v>9.8310349663737515</v>
      </c>
      <c r="Z76" s="18">
        <v>4.5268226930459621</v>
      </c>
      <c r="AA76" s="18">
        <v>437.91548175330217</v>
      </c>
      <c r="AB76" s="18">
        <v>9.1697535119870608</v>
      </c>
      <c r="AC76" s="18">
        <v>1.5789226276662671</v>
      </c>
      <c r="AD76" s="18">
        <v>1.4626970086350981</v>
      </c>
      <c r="AE76" s="19">
        <v>1.7868182030351401</v>
      </c>
      <c r="AF76" s="31" t="s">
        <v>30</v>
      </c>
      <c r="AG76" s="31" t="s">
        <v>30</v>
      </c>
      <c r="AH76" s="31" t="s">
        <v>30</v>
      </c>
      <c r="AI76" s="31" t="s">
        <v>30</v>
      </c>
      <c r="AJ76" s="31" t="s">
        <v>30</v>
      </c>
      <c r="AK76" s="31" t="s">
        <v>30</v>
      </c>
      <c r="AL76" s="31" t="s">
        <v>30</v>
      </c>
      <c r="AM76" s="31" t="s">
        <v>30</v>
      </c>
      <c r="AN76" s="31" t="s">
        <v>30</v>
      </c>
    </row>
    <row r="77" spans="1:40" s="1" customFormat="1" x14ac:dyDescent="0.25">
      <c r="A77" s="14">
        <v>471</v>
      </c>
      <c r="B77" s="17" t="s">
        <v>30</v>
      </c>
      <c r="C77" s="15">
        <v>15</v>
      </c>
      <c r="D77" s="15">
        <v>1</v>
      </c>
      <c r="E77" s="16">
        <v>3390</v>
      </c>
      <c r="F77" s="16">
        <v>559.15</v>
      </c>
      <c r="G77" s="16">
        <f>Tabela2[[#This Row],[BIRTH WEIGHT (g)]]/Tabela2[[#This Row],[PLACENTAL WEIGHT (g)]]</f>
        <v>6.0627738531699906</v>
      </c>
      <c r="H77" s="15">
        <v>39</v>
      </c>
      <c r="I77" s="16">
        <v>60</v>
      </c>
      <c r="J77" s="16" t="s">
        <v>30</v>
      </c>
      <c r="K77" s="16" t="s">
        <v>30</v>
      </c>
      <c r="L77" s="16" t="s">
        <v>30</v>
      </c>
      <c r="M77" s="16">
        <v>1.51</v>
      </c>
      <c r="N77" s="16">
        <f>M77*2</f>
        <v>3.02</v>
      </c>
      <c r="O77" s="16">
        <f>I77/N77</f>
        <v>19.867549668874172</v>
      </c>
      <c r="P77" s="17" t="s">
        <v>30</v>
      </c>
      <c r="Q77" s="17">
        <v>9</v>
      </c>
      <c r="R77" s="18">
        <v>1.9166666666666667</v>
      </c>
      <c r="S77" s="18">
        <v>6.8345323741007196</v>
      </c>
      <c r="T77" s="18">
        <v>3.4</v>
      </c>
      <c r="U77" s="18">
        <v>17</v>
      </c>
      <c r="V77" s="18">
        <v>1</v>
      </c>
      <c r="W77" s="18">
        <v>6.130744805894885</v>
      </c>
      <c r="X77" s="18">
        <v>44.216487716438444</v>
      </c>
      <c r="Y77" s="18">
        <v>7.2778804061399658</v>
      </c>
      <c r="Z77" s="18">
        <v>8.7295617036939586</v>
      </c>
      <c r="AA77" s="18">
        <v>289.35068825613865</v>
      </c>
      <c r="AB77" s="18">
        <v>6.2875265965603964</v>
      </c>
      <c r="AC77" s="18">
        <v>0.62349092910721893</v>
      </c>
      <c r="AD77" s="18">
        <v>0.5826215428978494</v>
      </c>
      <c r="AE77" s="19">
        <v>0.6363502068453788</v>
      </c>
      <c r="AF77" s="31">
        <v>72286.66</v>
      </c>
      <c r="AG77" s="31">
        <v>41618.731</v>
      </c>
      <c r="AH77" s="31">
        <v>61580.245999999999</v>
      </c>
      <c r="AI77" s="31">
        <v>15771.254999999999</v>
      </c>
      <c r="AJ77" s="31">
        <v>64052.953000000001</v>
      </c>
      <c r="AK77" s="31">
        <v>47881.368000000002</v>
      </c>
      <c r="AL77" s="31">
        <f>AF77/AI77</f>
        <v>4.5834437398926084</v>
      </c>
      <c r="AM77" s="31">
        <f>AG77/AJ77</f>
        <v>0.64975507062102189</v>
      </c>
      <c r="AN77" s="31">
        <f>AH77/AK77</f>
        <v>1.2861003887775302</v>
      </c>
    </row>
    <row r="78" spans="1:40" s="1" customFormat="1" x14ac:dyDescent="0.25">
      <c r="A78" s="14">
        <v>475</v>
      </c>
      <c r="B78" s="17" t="s">
        <v>30</v>
      </c>
      <c r="C78" s="15">
        <v>21</v>
      </c>
      <c r="D78" s="15">
        <v>1</v>
      </c>
      <c r="E78" s="16">
        <v>3695</v>
      </c>
      <c r="F78" s="16">
        <v>655.22</v>
      </c>
      <c r="G78" s="16">
        <f>Tabela2[[#This Row],[BIRTH WEIGHT (g)]]/Tabela2[[#This Row],[PLACENTAL WEIGHT (g)]]</f>
        <v>5.6393272488629771</v>
      </c>
      <c r="H78" s="15">
        <v>39</v>
      </c>
      <c r="I78" s="16">
        <v>62.5</v>
      </c>
      <c r="J78" s="16" t="s">
        <v>30</v>
      </c>
      <c r="K78" s="16" t="s">
        <v>30</v>
      </c>
      <c r="L78" s="16" t="s">
        <v>30</v>
      </c>
      <c r="M78" s="16">
        <v>1.5</v>
      </c>
      <c r="N78" s="16">
        <f>M78*2</f>
        <v>3</v>
      </c>
      <c r="O78" s="16">
        <f>I78/N78</f>
        <v>20.833333333333332</v>
      </c>
      <c r="P78" s="17" t="s">
        <v>30</v>
      </c>
      <c r="Q78" s="17">
        <v>23</v>
      </c>
      <c r="R78" s="18">
        <v>1.0833333333333333</v>
      </c>
      <c r="S78" s="18">
        <v>12.820512820512819</v>
      </c>
      <c r="T78" s="18">
        <v>2.8</v>
      </c>
      <c r="U78" s="18">
        <v>12</v>
      </c>
      <c r="V78" s="18">
        <v>3</v>
      </c>
      <c r="W78" s="18">
        <v>5.0723004412258925</v>
      </c>
      <c r="X78" s="18">
        <v>11.036640477764781</v>
      </c>
      <c r="Y78" s="18">
        <v>6.4191474558013777</v>
      </c>
      <c r="Z78" s="18">
        <v>4.7466492022523079</v>
      </c>
      <c r="AA78" s="18">
        <v>35.781772987038224</v>
      </c>
      <c r="AB78" s="18">
        <v>5.4788642376471488</v>
      </c>
      <c r="AC78" s="18">
        <v>0.62133381436329904</v>
      </c>
      <c r="AD78" s="18">
        <v>0.66302305953959195</v>
      </c>
      <c r="AE78" s="19">
        <v>0.75701450939190507</v>
      </c>
      <c r="AF78" s="31">
        <v>73557.831999999995</v>
      </c>
      <c r="AG78" s="31">
        <v>33667.902999999998</v>
      </c>
      <c r="AH78" s="31">
        <v>82957.881999999998</v>
      </c>
      <c r="AI78" s="31">
        <v>15487.548000000001</v>
      </c>
      <c r="AJ78" s="31">
        <v>64994.196000000004</v>
      </c>
      <c r="AK78" s="31">
        <v>55461.489000000001</v>
      </c>
      <c r="AL78" s="31">
        <f>AF78/AI78</f>
        <v>4.7494821000716181</v>
      </c>
      <c r="AM78" s="31">
        <f>AG78/AJ78</f>
        <v>0.51801399312640162</v>
      </c>
      <c r="AN78" s="31">
        <f>AH78/AK78</f>
        <v>1.4957745184230449</v>
      </c>
    </row>
    <row r="79" spans="1:40" s="1" customFormat="1" x14ac:dyDescent="0.25">
      <c r="A79" s="14">
        <v>476</v>
      </c>
      <c r="B79" s="17" t="s">
        <v>30</v>
      </c>
      <c r="C79" s="15">
        <v>18</v>
      </c>
      <c r="D79" s="15">
        <v>1</v>
      </c>
      <c r="E79" s="16">
        <v>2745</v>
      </c>
      <c r="F79" s="16">
        <v>588.17999999999995</v>
      </c>
      <c r="G79" s="16">
        <f>Tabela2[[#This Row],[BIRTH WEIGHT (g)]]/Tabela2[[#This Row],[PLACENTAL WEIGHT (g)]]</f>
        <v>4.6669386922370704</v>
      </c>
      <c r="H79" s="15">
        <v>39</v>
      </c>
      <c r="I79" s="16">
        <v>55</v>
      </c>
      <c r="J79" s="16" t="s">
        <v>30</v>
      </c>
      <c r="K79" s="16" t="s">
        <v>30</v>
      </c>
      <c r="L79" s="16" t="s">
        <v>30</v>
      </c>
      <c r="M79" s="16">
        <v>1.6</v>
      </c>
      <c r="N79" s="16">
        <f>M79*2</f>
        <v>3.2</v>
      </c>
      <c r="O79" s="16">
        <f>I79/N79</f>
        <v>17.1875</v>
      </c>
      <c r="P79" s="17" t="s">
        <v>30</v>
      </c>
      <c r="Q79" s="17">
        <v>5</v>
      </c>
      <c r="R79" s="18">
        <v>2.75</v>
      </c>
      <c r="S79" s="18">
        <v>11.382113821138212</v>
      </c>
      <c r="T79" s="18">
        <v>3.1</v>
      </c>
      <c r="U79" s="18">
        <v>44</v>
      </c>
      <c r="V79" s="18">
        <v>8</v>
      </c>
      <c r="W79" s="18">
        <v>5.4494305032545656</v>
      </c>
      <c r="X79" s="18">
        <v>14.339478968926372</v>
      </c>
      <c r="Y79" s="18">
        <v>5.0193253374782048</v>
      </c>
      <c r="Z79" s="18">
        <v>5.2737583283565757</v>
      </c>
      <c r="AA79" s="18">
        <v>76.541203406360566</v>
      </c>
      <c r="AB79" s="18">
        <v>5.3530947729073715</v>
      </c>
      <c r="AC79" s="18">
        <v>1.1238429765830757</v>
      </c>
      <c r="AD79" s="18">
        <v>1.1004784944664239</v>
      </c>
      <c r="AE79" s="19">
        <v>1.3331996623159266</v>
      </c>
      <c r="AF79" s="31" t="s">
        <v>30</v>
      </c>
      <c r="AG79" s="31" t="s">
        <v>30</v>
      </c>
      <c r="AH79" s="31" t="s">
        <v>30</v>
      </c>
      <c r="AI79" s="31" t="s">
        <v>30</v>
      </c>
      <c r="AJ79" s="31" t="s">
        <v>30</v>
      </c>
      <c r="AK79" s="31" t="s">
        <v>30</v>
      </c>
      <c r="AL79" s="31" t="s">
        <v>30</v>
      </c>
      <c r="AM79" s="31" t="s">
        <v>30</v>
      </c>
      <c r="AN79" s="31" t="s">
        <v>30</v>
      </c>
    </row>
    <row r="80" spans="1:40" s="1" customFormat="1" x14ac:dyDescent="0.25">
      <c r="A80" s="14">
        <v>478</v>
      </c>
      <c r="B80" s="17" t="s">
        <v>30</v>
      </c>
      <c r="C80" s="15">
        <v>32</v>
      </c>
      <c r="D80" s="15">
        <v>2</v>
      </c>
      <c r="E80" s="16">
        <v>3035</v>
      </c>
      <c r="F80" s="16">
        <v>696.78</v>
      </c>
      <c r="G80" s="16">
        <f>Tabela2[[#This Row],[BIRTH WEIGHT (g)]]/Tabela2[[#This Row],[PLACENTAL WEIGHT (g)]]</f>
        <v>4.3557507391142112</v>
      </c>
      <c r="H80" s="15">
        <v>39</v>
      </c>
      <c r="I80" s="16">
        <v>61</v>
      </c>
      <c r="J80" s="16" t="s">
        <v>30</v>
      </c>
      <c r="K80" s="16" t="s">
        <v>30</v>
      </c>
      <c r="L80" s="16" t="s">
        <v>30</v>
      </c>
      <c r="M80" s="16">
        <v>1.55</v>
      </c>
      <c r="N80" s="16">
        <f>M80*2</f>
        <v>3.1</v>
      </c>
      <c r="O80" s="16">
        <f>I80/N80</f>
        <v>19.677419354838708</v>
      </c>
      <c r="P80" s="17" t="s">
        <v>30</v>
      </c>
      <c r="Q80" s="17">
        <v>8</v>
      </c>
      <c r="R80" s="18">
        <v>1.9166666666666667</v>
      </c>
      <c r="S80" s="18">
        <v>9.6638655462184886</v>
      </c>
      <c r="T80" s="18">
        <v>3.2</v>
      </c>
      <c r="U80" s="18">
        <v>19</v>
      </c>
      <c r="V80" s="18">
        <v>8</v>
      </c>
      <c r="W80" s="18">
        <v>4.1709651168598718</v>
      </c>
      <c r="X80" s="18">
        <v>18.747114734528189</v>
      </c>
      <c r="Y80" s="18">
        <v>5.5836199684801731</v>
      </c>
      <c r="Z80" s="18">
        <v>4.0624696645435368</v>
      </c>
      <c r="AA80" s="18">
        <v>102.86429376442518</v>
      </c>
      <c r="AB80" s="18">
        <v>5.4156713228291711</v>
      </c>
      <c r="AC80" s="18">
        <v>0.72419015843451562</v>
      </c>
      <c r="AD80" s="18">
        <v>0.79478191629816941</v>
      </c>
      <c r="AE80" s="19">
        <v>0.91091784987680879</v>
      </c>
      <c r="AF80" s="31" t="s">
        <v>30</v>
      </c>
      <c r="AG80" s="31" t="s">
        <v>30</v>
      </c>
      <c r="AH80" s="31" t="s">
        <v>30</v>
      </c>
      <c r="AI80" s="31" t="s">
        <v>30</v>
      </c>
      <c r="AJ80" s="31" t="s">
        <v>30</v>
      </c>
      <c r="AK80" s="31" t="s">
        <v>30</v>
      </c>
      <c r="AL80" s="31" t="s">
        <v>30</v>
      </c>
      <c r="AM80" s="31" t="s">
        <v>30</v>
      </c>
      <c r="AN80" s="31" t="s">
        <v>30</v>
      </c>
    </row>
    <row r="81" spans="1:40" s="1" customFormat="1" x14ac:dyDescent="0.25">
      <c r="A81" s="14">
        <v>496</v>
      </c>
      <c r="B81" s="17" t="s">
        <v>30</v>
      </c>
      <c r="C81" s="15">
        <v>17</v>
      </c>
      <c r="D81" s="15">
        <v>1</v>
      </c>
      <c r="E81" s="16">
        <v>2940</v>
      </c>
      <c r="F81" s="16">
        <v>518.95000000000005</v>
      </c>
      <c r="G81" s="16">
        <f>Tabela2[[#This Row],[BIRTH WEIGHT (g)]]/Tabela2[[#This Row],[PLACENTAL WEIGHT (g)]]</f>
        <v>5.6652856729935444</v>
      </c>
      <c r="H81" s="15">
        <v>40</v>
      </c>
      <c r="I81" s="16">
        <v>59</v>
      </c>
      <c r="J81" s="16" t="s">
        <v>30</v>
      </c>
      <c r="K81" s="16" t="s">
        <v>30</v>
      </c>
      <c r="L81" s="16" t="s">
        <v>30</v>
      </c>
      <c r="M81" s="16">
        <v>1.59</v>
      </c>
      <c r="N81" s="16">
        <f>M81*2</f>
        <v>3.18</v>
      </c>
      <c r="O81" s="16">
        <f>I81/N81</f>
        <v>18.553459119496853</v>
      </c>
      <c r="P81" s="17" t="s">
        <v>30</v>
      </c>
      <c r="Q81" s="17">
        <v>9</v>
      </c>
      <c r="R81" s="18">
        <v>1.9166666666666667</v>
      </c>
      <c r="S81" s="18">
        <v>7.5268817204301062</v>
      </c>
      <c r="T81" s="18">
        <v>3.7</v>
      </c>
      <c r="U81" s="18">
        <v>9</v>
      </c>
      <c r="V81" s="18">
        <v>1</v>
      </c>
      <c r="W81" s="18">
        <v>4.1709651168598718</v>
      </c>
      <c r="X81" s="18">
        <v>34.480644904077188</v>
      </c>
      <c r="Y81" s="18">
        <v>6.129475590780002</v>
      </c>
      <c r="Z81" s="18">
        <v>4.0624696645435368</v>
      </c>
      <c r="AA81" s="18">
        <v>96.769663449432159</v>
      </c>
      <c r="AB81" s="18">
        <v>5.5426795884164486</v>
      </c>
      <c r="AC81" s="18">
        <v>1.2873822441947564</v>
      </c>
      <c r="AD81" s="18">
        <v>1.2415401801120549</v>
      </c>
      <c r="AE81" s="19">
        <v>1.0705801860952495</v>
      </c>
      <c r="AF81" s="31">
        <v>51224.044999999998</v>
      </c>
      <c r="AG81" s="31">
        <v>44908.923999999999</v>
      </c>
      <c r="AH81" s="31">
        <v>41244.660000000003</v>
      </c>
      <c r="AI81" s="31">
        <v>29033.447</v>
      </c>
      <c r="AJ81" s="31">
        <v>67971.066000000006</v>
      </c>
      <c r="AK81" s="31">
        <v>52349.368000000002</v>
      </c>
      <c r="AL81" s="31">
        <f>AF81/AI81</f>
        <v>1.7643115197447963</v>
      </c>
      <c r="AM81" s="31">
        <f>AG81/AJ81</f>
        <v>0.66070648354992689</v>
      </c>
      <c r="AN81" s="31">
        <f>AH81/AK81</f>
        <v>0.78787312198305814</v>
      </c>
    </row>
    <row r="82" spans="1:40" s="1" customFormat="1" x14ac:dyDescent="0.25">
      <c r="A82" s="14">
        <v>499</v>
      </c>
      <c r="B82" s="17" t="s">
        <v>30</v>
      </c>
      <c r="C82" s="15">
        <v>28</v>
      </c>
      <c r="D82" s="15">
        <v>3</v>
      </c>
      <c r="E82" s="16">
        <v>2860</v>
      </c>
      <c r="F82" s="16">
        <v>660.35</v>
      </c>
      <c r="G82" s="16">
        <f>Tabela2[[#This Row],[BIRTH WEIGHT (g)]]/Tabela2[[#This Row],[PLACENTAL WEIGHT (g)]]</f>
        <v>4.3310365715151056</v>
      </c>
      <c r="H82" s="15">
        <v>37</v>
      </c>
      <c r="I82" s="16">
        <v>69</v>
      </c>
      <c r="J82" s="16" t="s">
        <v>30</v>
      </c>
      <c r="K82" s="16" t="s">
        <v>30</v>
      </c>
      <c r="L82" s="16" t="s">
        <v>30</v>
      </c>
      <c r="M82" s="16">
        <v>1.66</v>
      </c>
      <c r="N82" s="16">
        <f>M82*2</f>
        <v>3.32</v>
      </c>
      <c r="O82" s="16">
        <f>I82/N82</f>
        <v>20.783132530120483</v>
      </c>
      <c r="P82" s="17" t="s">
        <v>30</v>
      </c>
      <c r="Q82" s="17">
        <v>11</v>
      </c>
      <c r="R82" s="18">
        <v>2</v>
      </c>
      <c r="S82" s="18">
        <v>8.5365853658536572</v>
      </c>
      <c r="T82" s="18">
        <v>4.3</v>
      </c>
      <c r="U82" s="18">
        <v>12</v>
      </c>
      <c r="V82" s="18">
        <v>6</v>
      </c>
      <c r="W82" s="18">
        <v>4.2758727656005062</v>
      </c>
      <c r="X82" s="18">
        <v>30.113661581520198</v>
      </c>
      <c r="Y82" s="18">
        <v>6.720588740370725</v>
      </c>
      <c r="Z82" s="18">
        <v>3.9165229158533332</v>
      </c>
      <c r="AA82" s="18">
        <v>126.05939402636253</v>
      </c>
      <c r="AB82" s="18">
        <v>4.9318194627509442</v>
      </c>
      <c r="AC82" s="18">
        <v>0.66408530333348237</v>
      </c>
      <c r="AD82" s="18">
        <v>0.75373586773148071</v>
      </c>
      <c r="AE82" s="19">
        <v>0.81897587372794156</v>
      </c>
      <c r="AF82" s="31" t="s">
        <v>30</v>
      </c>
      <c r="AG82" s="31" t="s">
        <v>30</v>
      </c>
      <c r="AH82" s="31" t="s">
        <v>30</v>
      </c>
      <c r="AI82" s="31" t="s">
        <v>30</v>
      </c>
      <c r="AJ82" s="31" t="s">
        <v>30</v>
      </c>
      <c r="AK82" s="31" t="s">
        <v>30</v>
      </c>
      <c r="AL82" s="31" t="s">
        <v>30</v>
      </c>
      <c r="AM82" s="31" t="s">
        <v>30</v>
      </c>
      <c r="AN82" s="31" t="s">
        <v>30</v>
      </c>
    </row>
    <row r="83" spans="1:40" s="1" customFormat="1" x14ac:dyDescent="0.25">
      <c r="A83" s="14">
        <v>500</v>
      </c>
      <c r="B83" s="17" t="s">
        <v>30</v>
      </c>
      <c r="C83" s="15">
        <v>23</v>
      </c>
      <c r="D83" s="15">
        <v>1</v>
      </c>
      <c r="E83" s="16">
        <v>3080</v>
      </c>
      <c r="F83" s="16">
        <v>548.4</v>
      </c>
      <c r="G83" s="16">
        <f>Tabela2[[#This Row],[BIRTH WEIGHT (g)]]/Tabela2[[#This Row],[PLACENTAL WEIGHT (g)]]</f>
        <v>5.6163384390955509</v>
      </c>
      <c r="H83" s="15">
        <v>39</v>
      </c>
      <c r="I83" s="16">
        <v>95</v>
      </c>
      <c r="J83" s="16" t="s">
        <v>30</v>
      </c>
      <c r="K83" s="16" t="s">
        <v>30</v>
      </c>
      <c r="L83" s="16" t="s">
        <v>30</v>
      </c>
      <c r="M83" s="16">
        <v>1.65</v>
      </c>
      <c r="N83" s="16">
        <f>M83*2</f>
        <v>3.3</v>
      </c>
      <c r="O83" s="16">
        <f>I83/N83</f>
        <v>28.787878787878789</v>
      </c>
      <c r="P83" s="17" t="s">
        <v>30</v>
      </c>
      <c r="Q83" s="17">
        <v>12</v>
      </c>
      <c r="R83" s="18">
        <v>1.8333333333333333</v>
      </c>
      <c r="S83" s="18">
        <v>5.6737588652482263</v>
      </c>
      <c r="T83" s="18">
        <v>3.8</v>
      </c>
      <c r="U83" s="18">
        <v>7</v>
      </c>
      <c r="V83" s="18">
        <v>1</v>
      </c>
      <c r="W83" s="18">
        <v>4.6600958050555663</v>
      </c>
      <c r="X83" s="18">
        <v>266.6306411799963</v>
      </c>
      <c r="Y83" s="18">
        <v>6.720588740370725</v>
      </c>
      <c r="Z83" s="18">
        <v>4.580978132101313</v>
      </c>
      <c r="AA83" s="18">
        <v>340.15776901858453</v>
      </c>
      <c r="AB83" s="18">
        <v>6.5789186212048483</v>
      </c>
      <c r="AC83" s="18">
        <v>1.1658971094765203</v>
      </c>
      <c r="AD83" s="18">
        <v>1.1950996782634102</v>
      </c>
      <c r="AE83" s="19">
        <v>1.2327607701371224</v>
      </c>
      <c r="AF83" s="31">
        <v>66158.559999999998</v>
      </c>
      <c r="AG83" s="31">
        <v>49863.224999999999</v>
      </c>
      <c r="AH83" s="31">
        <v>75344.368000000002</v>
      </c>
      <c r="AI83" s="31">
        <v>17249.425999999999</v>
      </c>
      <c r="AJ83" s="31">
        <v>64079.781999999999</v>
      </c>
      <c r="AK83" s="31">
        <v>34831.267</v>
      </c>
      <c r="AL83" s="31">
        <f>AF83/AI83</f>
        <v>3.835406465119477</v>
      </c>
      <c r="AM83" s="31">
        <f>AG83/AJ83</f>
        <v>0.77814286259588084</v>
      </c>
      <c r="AN83" s="31">
        <f>AH83/AK83</f>
        <v>2.1631245283153211</v>
      </c>
    </row>
    <row r="84" spans="1:40" s="1" customFormat="1" x14ac:dyDescent="0.25">
      <c r="A84" s="14">
        <v>502</v>
      </c>
      <c r="B84" s="17" t="s">
        <v>30</v>
      </c>
      <c r="C84" s="15">
        <v>27</v>
      </c>
      <c r="D84" s="15">
        <v>1</v>
      </c>
      <c r="E84" s="16">
        <v>3210</v>
      </c>
      <c r="F84" s="16">
        <v>545.61</v>
      </c>
      <c r="G84" s="16">
        <f>Tabela2[[#This Row],[BIRTH WEIGHT (g)]]/Tabela2[[#This Row],[PLACENTAL WEIGHT (g)]]</f>
        <v>5.8833232528729313</v>
      </c>
      <c r="H84" s="15">
        <v>40</v>
      </c>
      <c r="I84" s="16">
        <v>62.7</v>
      </c>
      <c r="J84" s="16" t="s">
        <v>30</v>
      </c>
      <c r="K84" s="16" t="s">
        <v>30</v>
      </c>
      <c r="L84" s="16" t="s">
        <v>30</v>
      </c>
      <c r="M84" s="16">
        <v>1.57</v>
      </c>
      <c r="N84" s="16">
        <f>M84*2</f>
        <v>3.14</v>
      </c>
      <c r="O84" s="16">
        <f>I84/N84</f>
        <v>19.96815286624204</v>
      </c>
      <c r="P84" s="17" t="s">
        <v>30</v>
      </c>
      <c r="Q84" s="17">
        <v>16</v>
      </c>
      <c r="R84" s="18">
        <v>1.9166666666666667</v>
      </c>
      <c r="S84" s="18">
        <v>3.4883720930232567</v>
      </c>
      <c r="T84" s="18">
        <v>4</v>
      </c>
      <c r="U84" s="18">
        <v>24</v>
      </c>
      <c r="V84" s="18">
        <v>1</v>
      </c>
      <c r="W84" s="18">
        <v>3.4927543187246517</v>
      </c>
      <c r="X84" s="18">
        <v>14.495240810602542</v>
      </c>
      <c r="Y84" s="18">
        <v>4.7270014973022958</v>
      </c>
      <c r="Z84" s="18">
        <v>3.8688150677250199</v>
      </c>
      <c r="AA84" s="18">
        <v>43.098022655762904</v>
      </c>
      <c r="AB84" s="18">
        <v>3.6884077826623285</v>
      </c>
      <c r="AC84" s="18">
        <v>0.65653347439572185</v>
      </c>
      <c r="AD84" s="18">
        <v>0.62921760958334494</v>
      </c>
      <c r="AE84" s="19">
        <v>0.8420004194774301</v>
      </c>
      <c r="AF84" s="31">
        <v>74289.731</v>
      </c>
      <c r="AG84" s="31">
        <v>72176.56</v>
      </c>
      <c r="AH84" s="31">
        <v>88295.368000000002</v>
      </c>
      <c r="AI84" s="31">
        <v>16971.841</v>
      </c>
      <c r="AJ84" s="31">
        <v>53905.953000000001</v>
      </c>
      <c r="AK84" s="31">
        <v>24224.367999999999</v>
      </c>
      <c r="AL84" s="31">
        <f>AF84/AI84</f>
        <v>4.3772346794905745</v>
      </c>
      <c r="AM84" s="31">
        <f>AG84/AJ84</f>
        <v>1.3389348668040428</v>
      </c>
      <c r="AN84" s="31">
        <f>AH84/AK84</f>
        <v>3.6448987234672132</v>
      </c>
    </row>
    <row r="85" spans="1:40" s="1" customFormat="1" x14ac:dyDescent="0.25">
      <c r="A85" s="14">
        <v>510</v>
      </c>
      <c r="B85" s="17" t="s">
        <v>30</v>
      </c>
      <c r="C85" s="15">
        <v>16</v>
      </c>
      <c r="D85" s="15">
        <v>1</v>
      </c>
      <c r="E85" s="16">
        <v>3720</v>
      </c>
      <c r="F85" s="16">
        <v>609.20000000000005</v>
      </c>
      <c r="G85" s="16">
        <f>Tabela2[[#This Row],[BIRTH WEIGHT (g)]]/Tabela2[[#This Row],[PLACENTAL WEIGHT (g)]]</f>
        <v>6.1063690085357845</v>
      </c>
      <c r="H85" s="15">
        <v>39</v>
      </c>
      <c r="I85" s="16">
        <v>78</v>
      </c>
      <c r="J85" s="16" t="s">
        <v>30</v>
      </c>
      <c r="K85" s="16" t="s">
        <v>30</v>
      </c>
      <c r="L85" s="16" t="s">
        <v>30</v>
      </c>
      <c r="M85" s="16">
        <v>1.62</v>
      </c>
      <c r="N85" s="16">
        <f>M85*2</f>
        <v>3.24</v>
      </c>
      <c r="O85" s="16">
        <f>I85/N85</f>
        <v>24.074074074074073</v>
      </c>
      <c r="P85" s="17" t="s">
        <v>30</v>
      </c>
      <c r="Q85" s="17">
        <v>10</v>
      </c>
      <c r="R85" s="18">
        <v>1.9166666666666667</v>
      </c>
      <c r="S85" s="18">
        <v>3.4188034188034186</v>
      </c>
      <c r="T85" s="18">
        <v>2.9</v>
      </c>
      <c r="U85" s="18">
        <v>8</v>
      </c>
      <c r="V85" s="18">
        <v>1</v>
      </c>
      <c r="W85" s="18">
        <v>3.3594189956346296</v>
      </c>
      <c r="X85" s="18">
        <v>1056.4649430633447</v>
      </c>
      <c r="Y85" s="18">
        <v>9.408149976216583</v>
      </c>
      <c r="Z85" s="18">
        <v>8.921169147605168</v>
      </c>
      <c r="AA85" s="18">
        <v>7758.489135824092</v>
      </c>
      <c r="AB85" s="18">
        <v>15.930220361074642</v>
      </c>
      <c r="AC85" s="18">
        <v>0.56192148829153732</v>
      </c>
      <c r="AD85" s="18">
        <v>0.56219048919577175</v>
      </c>
      <c r="AE85" s="19">
        <v>0.43887830395954136</v>
      </c>
      <c r="AF85" s="31">
        <v>69648.803</v>
      </c>
      <c r="AG85" s="31">
        <v>44523.296000000002</v>
      </c>
      <c r="AH85" s="31">
        <v>64363.074999999997</v>
      </c>
      <c r="AI85" s="31">
        <v>13553.669</v>
      </c>
      <c r="AJ85" s="31">
        <v>67194.145999999993</v>
      </c>
      <c r="AK85" s="31">
        <v>21087.589</v>
      </c>
      <c r="AL85" s="31">
        <f>AF85/AI85</f>
        <v>5.1387416204424055</v>
      </c>
      <c r="AM85" s="31">
        <f>AG85/AJ85</f>
        <v>0.6626067693456511</v>
      </c>
      <c r="AN85" s="31">
        <f>AH85/AK85</f>
        <v>3.052177989622237</v>
      </c>
    </row>
    <row r="86" spans="1:40" s="1" customFormat="1" x14ac:dyDescent="0.25">
      <c r="A86" s="14">
        <v>517</v>
      </c>
      <c r="B86" s="17" t="s">
        <v>30</v>
      </c>
      <c r="C86" s="15">
        <v>17</v>
      </c>
      <c r="D86" s="15">
        <v>1</v>
      </c>
      <c r="E86" s="16">
        <v>3330</v>
      </c>
      <c r="F86" s="16">
        <v>519.38</v>
      </c>
      <c r="G86" s="16">
        <f>Tabela2[[#This Row],[BIRTH WEIGHT (g)]]/Tabela2[[#This Row],[PLACENTAL WEIGHT (g)]]</f>
        <v>6.4114906234356352</v>
      </c>
      <c r="H86" s="15">
        <v>40</v>
      </c>
      <c r="I86" s="16">
        <v>61</v>
      </c>
      <c r="J86" s="16" t="s">
        <v>30</v>
      </c>
      <c r="K86" s="16" t="s">
        <v>30</v>
      </c>
      <c r="L86" s="16" t="s">
        <v>30</v>
      </c>
      <c r="M86" s="16">
        <v>1.54</v>
      </c>
      <c r="N86" s="16">
        <f>M86*2</f>
        <v>3.08</v>
      </c>
      <c r="O86" s="16">
        <f>I86/N86</f>
        <v>19.805194805194805</v>
      </c>
      <c r="P86" s="17" t="s">
        <v>30</v>
      </c>
      <c r="Q86" s="17">
        <v>9</v>
      </c>
      <c r="R86" s="18">
        <v>1.9166666666666667</v>
      </c>
      <c r="S86" s="18">
        <v>8.2089552238805972</v>
      </c>
      <c r="T86" s="18">
        <v>4.7</v>
      </c>
      <c r="U86" s="18">
        <v>17</v>
      </c>
      <c r="V86" s="18">
        <v>4</v>
      </c>
      <c r="W86" s="18">
        <v>4.1192961647275492</v>
      </c>
      <c r="X86" s="18">
        <v>60.224954920301357</v>
      </c>
      <c r="Y86" s="18">
        <v>5.988908880441409</v>
      </c>
      <c r="Z86" s="18">
        <v>5.0928911447950354</v>
      </c>
      <c r="AA86" s="18">
        <v>264.17320122044714</v>
      </c>
      <c r="AB86" s="18">
        <v>5.2911285760418734</v>
      </c>
      <c r="AC86" s="18">
        <v>1.1850438764911515</v>
      </c>
      <c r="AD86" s="18">
        <v>0.99490518822428264</v>
      </c>
      <c r="AE86" s="19">
        <v>1.3951235176748491</v>
      </c>
      <c r="AF86" s="31" t="s">
        <v>30</v>
      </c>
      <c r="AG86" s="31" t="s">
        <v>30</v>
      </c>
      <c r="AH86" s="31" t="s">
        <v>30</v>
      </c>
      <c r="AI86" s="31" t="s">
        <v>30</v>
      </c>
      <c r="AJ86" s="31" t="s">
        <v>30</v>
      </c>
      <c r="AK86" s="31" t="s">
        <v>30</v>
      </c>
      <c r="AL86" s="31" t="s">
        <v>30</v>
      </c>
      <c r="AM86" s="31" t="s">
        <v>30</v>
      </c>
      <c r="AN86" s="31" t="s">
        <v>30</v>
      </c>
    </row>
    <row r="87" spans="1:40" s="1" customFormat="1" x14ac:dyDescent="0.25">
      <c r="A87" s="14">
        <v>521</v>
      </c>
      <c r="B87" s="17" t="s">
        <v>30</v>
      </c>
      <c r="C87" s="15">
        <v>27</v>
      </c>
      <c r="D87" s="15">
        <v>4</v>
      </c>
      <c r="E87" s="16">
        <v>3225</v>
      </c>
      <c r="F87" s="16">
        <v>621.27</v>
      </c>
      <c r="G87" s="16">
        <f>Tabela2[[#This Row],[BIRTH WEIGHT (g)]]/Tabela2[[#This Row],[PLACENTAL WEIGHT (g)]]</f>
        <v>5.1909797672509539</v>
      </c>
      <c r="H87" s="15">
        <v>38</v>
      </c>
      <c r="I87" s="16">
        <v>100</v>
      </c>
      <c r="J87" s="16" t="s">
        <v>30</v>
      </c>
      <c r="K87" s="16" t="s">
        <v>30</v>
      </c>
      <c r="L87" s="16" t="s">
        <v>30</v>
      </c>
      <c r="M87" s="16">
        <v>1.55</v>
      </c>
      <c r="N87" s="16">
        <f>M87*2</f>
        <v>3.1</v>
      </c>
      <c r="O87" s="16">
        <f>I87/N87</f>
        <v>32.258064516129032</v>
      </c>
      <c r="P87" s="17" t="s">
        <v>30</v>
      </c>
      <c r="Q87" s="17">
        <v>12</v>
      </c>
      <c r="R87" s="18">
        <v>1.0833333333333333</v>
      </c>
      <c r="S87" s="18">
        <v>1.2195121951219512</v>
      </c>
      <c r="T87" s="18">
        <v>3.6</v>
      </c>
      <c r="U87" s="18">
        <v>20</v>
      </c>
      <c r="V87" s="18">
        <v>1</v>
      </c>
      <c r="W87" s="18">
        <v>4.3291220421827568</v>
      </c>
      <c r="X87" s="18">
        <v>21.068285184580223</v>
      </c>
      <c r="Y87" s="18">
        <v>4.9596905897299575</v>
      </c>
      <c r="Z87" s="18">
        <v>4.1120750676140387</v>
      </c>
      <c r="AA87" s="18">
        <v>399.85533828341897</v>
      </c>
      <c r="AB87" s="18">
        <v>4.2735935124457027</v>
      </c>
      <c r="AC87" s="18">
        <v>1.7776120187511379</v>
      </c>
      <c r="AD87" s="18">
        <v>1.4177773157313796</v>
      </c>
      <c r="AE87" s="19">
        <v>1.695126403226888</v>
      </c>
      <c r="AF87" s="31">
        <v>33007.61</v>
      </c>
      <c r="AG87" s="31">
        <v>58983.953000000001</v>
      </c>
      <c r="AH87" s="31">
        <v>48825.396999999997</v>
      </c>
      <c r="AI87" s="31">
        <v>9351.1839999999993</v>
      </c>
      <c r="AJ87" s="31">
        <v>57525.368000000002</v>
      </c>
      <c r="AK87" s="31">
        <v>14932.245999999999</v>
      </c>
      <c r="AL87" s="31">
        <f>AF87/AI87</f>
        <v>3.5297786889874057</v>
      </c>
      <c r="AM87" s="31">
        <f>AG87/AJ87</f>
        <v>1.0253555092424615</v>
      </c>
      <c r="AN87" s="31">
        <f>AH87/AK87</f>
        <v>3.2697959168366233</v>
      </c>
    </row>
    <row r="88" spans="1:40" s="1" customFormat="1" x14ac:dyDescent="0.25">
      <c r="A88" s="14">
        <v>523</v>
      </c>
      <c r="B88" s="17" t="s">
        <v>30</v>
      </c>
      <c r="C88" s="15">
        <v>14</v>
      </c>
      <c r="D88" s="15">
        <v>1</v>
      </c>
      <c r="E88" s="16">
        <v>3250</v>
      </c>
      <c r="F88" s="16">
        <v>507</v>
      </c>
      <c r="G88" s="16">
        <f>Tabela2[[#This Row],[BIRTH WEIGHT (g)]]/Tabela2[[#This Row],[PLACENTAL WEIGHT (g)]]</f>
        <v>6.4102564102564106</v>
      </c>
      <c r="H88" s="15">
        <v>39</v>
      </c>
      <c r="I88" s="16">
        <v>57.7</v>
      </c>
      <c r="J88" s="16" t="s">
        <v>30</v>
      </c>
      <c r="K88" s="16" t="s">
        <v>30</v>
      </c>
      <c r="L88" s="16" t="s">
        <v>30</v>
      </c>
      <c r="M88" s="16">
        <v>1.58</v>
      </c>
      <c r="N88" s="16">
        <f>M88*2</f>
        <v>3.16</v>
      </c>
      <c r="O88" s="16">
        <f>I88/N88</f>
        <v>18.259493670886076</v>
      </c>
      <c r="P88" s="17" t="s">
        <v>30</v>
      </c>
      <c r="Q88" s="17">
        <v>5</v>
      </c>
      <c r="R88" s="18">
        <v>1.0833333333333333</v>
      </c>
      <c r="S88" s="18">
        <v>1.1627906976744187</v>
      </c>
      <c r="T88" s="18">
        <v>4.3</v>
      </c>
      <c r="U88" s="18">
        <v>4</v>
      </c>
      <c r="V88" s="18">
        <v>2</v>
      </c>
      <c r="W88" s="18">
        <v>4.1709651168598718</v>
      </c>
      <c r="X88" s="18">
        <v>113.54264727354709</v>
      </c>
      <c r="Y88" s="18">
        <v>22.547785779718346</v>
      </c>
      <c r="Z88" s="18">
        <v>6.6994259751733338</v>
      </c>
      <c r="AA88" s="18">
        <v>412.16045561428433</v>
      </c>
      <c r="AB88" s="18">
        <v>13.472856183724868</v>
      </c>
      <c r="AC88" s="18">
        <v>0.53605037041361003</v>
      </c>
      <c r="AD88" s="18">
        <v>0.6637127768807316</v>
      </c>
      <c r="AE88" s="19">
        <v>0.4481000700524983</v>
      </c>
      <c r="AF88" s="31">
        <v>59881.317000000003</v>
      </c>
      <c r="AG88" s="31">
        <v>73501.881999999998</v>
      </c>
      <c r="AH88" s="31">
        <v>56407.004000000001</v>
      </c>
      <c r="AI88" s="31">
        <v>10267.718999999999</v>
      </c>
      <c r="AJ88" s="31">
        <v>61366.074999999997</v>
      </c>
      <c r="AK88" s="31">
        <v>19594.418000000001</v>
      </c>
      <c r="AL88" s="31">
        <f>AF88/AI88</f>
        <v>5.831998031890044</v>
      </c>
      <c r="AM88" s="31">
        <f>AG88/AJ88</f>
        <v>1.1977608475040973</v>
      </c>
      <c r="AN88" s="31">
        <f>AH88/AK88</f>
        <v>2.8787282173933413</v>
      </c>
    </row>
    <row r="89" spans="1:40" s="1" customFormat="1" x14ac:dyDescent="0.25">
      <c r="A89" s="36">
        <v>525</v>
      </c>
      <c r="B89" s="28" t="s">
        <v>30</v>
      </c>
      <c r="C89" s="26">
        <v>14</v>
      </c>
      <c r="D89" s="26">
        <v>1</v>
      </c>
      <c r="E89" s="27">
        <v>2975</v>
      </c>
      <c r="F89" s="27">
        <v>327.14999999999998</v>
      </c>
      <c r="G89" s="27">
        <f>Tabela2[[#This Row],[BIRTH WEIGHT (g)]]/Tabela2[[#This Row],[PLACENTAL WEIGHT (g)]]</f>
        <v>9.0936879107443076</v>
      </c>
      <c r="H89" s="26">
        <v>40</v>
      </c>
      <c r="I89" s="27">
        <v>64</v>
      </c>
      <c r="J89" s="16" t="s">
        <v>30</v>
      </c>
      <c r="K89" s="16" t="s">
        <v>30</v>
      </c>
      <c r="L89" s="16" t="s">
        <v>30</v>
      </c>
      <c r="M89" s="27">
        <v>1.6</v>
      </c>
      <c r="N89" s="27">
        <f>M89*2</f>
        <v>3.2</v>
      </c>
      <c r="O89" s="27">
        <f>I89/N89</f>
        <v>20</v>
      </c>
      <c r="P89" s="28" t="s">
        <v>30</v>
      </c>
      <c r="Q89" s="28">
        <v>13</v>
      </c>
      <c r="R89" s="29">
        <v>1.0833333333333333</v>
      </c>
      <c r="S89" s="29">
        <v>0.60240963855421681</v>
      </c>
      <c r="T89" s="29">
        <v>4</v>
      </c>
      <c r="U89" s="29">
        <v>12</v>
      </c>
      <c r="V89" s="29">
        <v>1</v>
      </c>
      <c r="W89" s="29">
        <v>3.9673664219253162</v>
      </c>
      <c r="X89" s="29">
        <v>88.879758458289274</v>
      </c>
      <c r="Y89" s="29">
        <v>9.0017760319064024</v>
      </c>
      <c r="Z89" s="29">
        <v>5.5232938154750872</v>
      </c>
      <c r="AA89" s="29">
        <v>437.91548175330217</v>
      </c>
      <c r="AB89" s="29">
        <v>8.5889220963496538</v>
      </c>
      <c r="AC89" s="29">
        <v>0.91537860413025751</v>
      </c>
      <c r="AD89" s="29">
        <v>0.84564904284332265</v>
      </c>
      <c r="AE89" s="30">
        <v>1.1402837386005</v>
      </c>
      <c r="AF89" s="31">
        <v>59154.196000000004</v>
      </c>
      <c r="AG89" s="31">
        <v>96143.489000000001</v>
      </c>
      <c r="AH89" s="31">
        <v>76681.145999999993</v>
      </c>
      <c r="AI89" s="31">
        <v>15909.962</v>
      </c>
      <c r="AJ89" s="31">
        <v>67732.296000000002</v>
      </c>
      <c r="AK89" s="31">
        <v>22369.781999999999</v>
      </c>
      <c r="AL89" s="35">
        <f>AF89/AI89</f>
        <v>3.7180601688426411</v>
      </c>
      <c r="AM89" s="35">
        <f>AG89/AJ89</f>
        <v>1.4194630136264685</v>
      </c>
      <c r="AN89" s="35">
        <f>AH89/AK89</f>
        <v>3.4278897308878555</v>
      </c>
    </row>
    <row r="90" spans="1:40" s="1" customFormat="1" x14ac:dyDescent="0.25">
      <c r="A90" s="4"/>
      <c r="B90" s="4"/>
      <c r="C90" s="4"/>
      <c r="D90" s="4"/>
      <c r="E90" s="4"/>
      <c r="F90" s="4"/>
      <c r="G90" s="4"/>
      <c r="H90" s="4"/>
      <c r="I90" s="4"/>
      <c r="J90" s="37"/>
      <c r="K90" s="37"/>
      <c r="L90" s="37"/>
      <c r="M90" s="4"/>
      <c r="N90" s="4"/>
      <c r="O90" s="4"/>
      <c r="P90" s="5"/>
      <c r="Q90" s="5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32"/>
      <c r="AG90" s="32"/>
      <c r="AH90" s="32"/>
      <c r="AI90" s="32"/>
      <c r="AJ90" s="32"/>
      <c r="AK90" s="32"/>
    </row>
    <row r="91" spans="1:40" s="1" customFormat="1" x14ac:dyDescent="0.25">
      <c r="A91" s="4"/>
      <c r="B91" s="4"/>
      <c r="C91" s="4"/>
      <c r="D91" s="4"/>
      <c r="E91" s="4"/>
      <c r="F91" s="4"/>
      <c r="G91" s="4"/>
      <c r="H91" s="4"/>
      <c r="I91" s="4"/>
      <c r="J91" s="37"/>
      <c r="K91" s="37"/>
      <c r="L91" s="37"/>
      <c r="M91" s="4"/>
      <c r="N91" s="4"/>
      <c r="O91" s="4"/>
      <c r="P91" s="5"/>
      <c r="Q91" s="5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32"/>
      <c r="AG91" s="32"/>
      <c r="AH91" s="32"/>
      <c r="AI91" s="32"/>
      <c r="AJ91" s="32"/>
      <c r="AK91" s="32"/>
    </row>
    <row r="92" spans="1:40" s="1" customFormat="1" x14ac:dyDescent="0.25">
      <c r="A92" s="4"/>
      <c r="B92" s="4"/>
      <c r="C92" s="4"/>
      <c r="D92" s="4"/>
      <c r="E92" s="2" t="s">
        <v>15</v>
      </c>
      <c r="F92" s="2"/>
      <c r="G92" s="4"/>
      <c r="H92" s="4"/>
      <c r="I92" s="37"/>
      <c r="J92" s="37"/>
      <c r="K92" s="37"/>
      <c r="L92" s="4"/>
      <c r="M92" s="4"/>
      <c r="N92" s="4"/>
      <c r="O92" s="5"/>
      <c r="P92" s="5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32"/>
      <c r="AF92" s="32"/>
      <c r="AG92" s="32"/>
      <c r="AH92" s="32"/>
      <c r="AI92" s="32"/>
      <c r="AJ92" s="32"/>
    </row>
    <row r="93" spans="1:40" s="1" customFormat="1" x14ac:dyDescent="0.25">
      <c r="A93" s="4"/>
      <c r="B93" s="4"/>
      <c r="C93" s="4"/>
      <c r="D93" s="4"/>
      <c r="E93" s="2" t="s">
        <v>34</v>
      </c>
      <c r="F93" s="2"/>
      <c r="G93" s="2"/>
      <c r="H93" s="4"/>
      <c r="I93" s="4"/>
      <c r="J93" s="37"/>
      <c r="K93" s="37"/>
      <c r="L93" s="37"/>
      <c r="M93" s="4"/>
      <c r="N93" s="4"/>
      <c r="O93" s="4"/>
      <c r="P93" s="5"/>
      <c r="Q93" s="5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32"/>
      <c r="AG93" s="32"/>
      <c r="AH93" s="32"/>
      <c r="AI93" s="32"/>
      <c r="AJ93" s="32"/>
      <c r="AK93" s="32"/>
    </row>
    <row r="94" spans="1:40" s="1" customFormat="1" x14ac:dyDescent="0.25">
      <c r="A94" s="4"/>
      <c r="B94" s="4"/>
      <c r="C94" s="4"/>
      <c r="D94" s="4"/>
      <c r="E94" s="2" t="s">
        <v>16</v>
      </c>
      <c r="F94" s="2"/>
      <c r="G94" s="2"/>
      <c r="H94" s="4"/>
      <c r="I94" s="4"/>
      <c r="J94" s="37"/>
      <c r="K94" s="37"/>
      <c r="L94" s="37"/>
      <c r="M94" s="4"/>
      <c r="N94" s="4"/>
      <c r="O94" s="4"/>
      <c r="P94" s="5"/>
      <c r="Q94" s="5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32"/>
      <c r="AG94" s="32"/>
      <c r="AH94" s="32"/>
      <c r="AI94" s="32"/>
      <c r="AJ94" s="32"/>
      <c r="AK94" s="32"/>
    </row>
    <row r="95" spans="1:40" s="1" customFormat="1" x14ac:dyDescent="0.25">
      <c r="A95" s="4"/>
      <c r="B95" s="4"/>
      <c r="C95" s="4"/>
      <c r="D95" s="4"/>
      <c r="E95" s="2" t="s">
        <v>17</v>
      </c>
      <c r="F95" s="2"/>
      <c r="G95" s="2"/>
      <c r="H95" s="4"/>
      <c r="I95" s="4"/>
      <c r="J95" s="37"/>
      <c r="K95" s="37"/>
      <c r="L95" s="37"/>
      <c r="M95" s="4"/>
      <c r="N95" s="4"/>
      <c r="O95" s="4"/>
      <c r="P95" s="5"/>
      <c r="Q95" s="5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32"/>
      <c r="AG95" s="32"/>
      <c r="AH95" s="32"/>
      <c r="AI95" s="32"/>
      <c r="AJ95" s="32"/>
      <c r="AK95" s="32"/>
    </row>
    <row r="96" spans="1:40" s="1" customFormat="1" x14ac:dyDescent="0.25">
      <c r="A96" s="4"/>
      <c r="B96" s="4"/>
      <c r="C96" s="4"/>
      <c r="D96" s="4"/>
      <c r="E96" s="2" t="s">
        <v>18</v>
      </c>
      <c r="F96" s="2"/>
      <c r="G96" s="2"/>
      <c r="H96" s="4"/>
      <c r="I96" s="4"/>
      <c r="J96" s="37"/>
      <c r="K96" s="37"/>
      <c r="L96" s="37"/>
      <c r="M96" s="4"/>
      <c r="N96" s="4"/>
      <c r="O96" s="4"/>
      <c r="P96" s="5"/>
      <c r="Q96" s="5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32"/>
      <c r="AG96" s="32"/>
      <c r="AH96" s="32"/>
      <c r="AI96" s="32"/>
      <c r="AJ96" s="32"/>
      <c r="AK96" s="32"/>
    </row>
    <row r="97" spans="1:37" s="1" customFormat="1" x14ac:dyDescent="0.25">
      <c r="A97" s="4"/>
      <c r="B97" s="4"/>
      <c r="C97" s="4"/>
      <c r="D97" s="4"/>
      <c r="E97" s="4"/>
      <c r="F97" s="4"/>
      <c r="G97" s="4"/>
      <c r="H97" s="4"/>
      <c r="I97" s="4"/>
      <c r="J97" s="37"/>
      <c r="K97" s="37"/>
      <c r="L97" s="37"/>
      <c r="M97" s="4"/>
      <c r="N97" s="4"/>
      <c r="O97" s="4"/>
      <c r="P97" s="5"/>
      <c r="Q97" s="5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32"/>
      <c r="AG97" s="32"/>
      <c r="AH97" s="32"/>
      <c r="AI97" s="32"/>
      <c r="AJ97" s="32"/>
      <c r="AK97" s="32"/>
    </row>
    <row r="98" spans="1:37" s="1" customFormat="1" x14ac:dyDescent="0.25">
      <c r="A98" s="4"/>
      <c r="B98" s="4"/>
      <c r="C98" s="4"/>
      <c r="D98" s="4"/>
      <c r="E98" s="2" t="s">
        <v>9</v>
      </c>
      <c r="F98" s="2"/>
      <c r="G98" s="2"/>
      <c r="H98" s="4"/>
      <c r="I98" s="4"/>
      <c r="J98" s="37"/>
      <c r="K98" s="37"/>
      <c r="L98" s="37"/>
      <c r="M98" s="4"/>
      <c r="N98" s="4"/>
      <c r="O98" s="4"/>
      <c r="P98" s="5"/>
      <c r="Q98" s="5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32"/>
      <c r="AG98" s="32"/>
      <c r="AH98" s="32"/>
      <c r="AI98" s="32"/>
      <c r="AJ98" s="32"/>
      <c r="AK98" s="32"/>
    </row>
    <row r="99" spans="1:37" s="1" customFormat="1" x14ac:dyDescent="0.25">
      <c r="A99" s="4"/>
      <c r="B99" s="4"/>
      <c r="C99" s="4"/>
      <c r="D99" s="4"/>
      <c r="E99" s="2" t="s">
        <v>19</v>
      </c>
      <c r="F99" s="2"/>
      <c r="G99" s="2"/>
      <c r="H99" s="4"/>
      <c r="I99" s="4"/>
      <c r="J99" s="37"/>
      <c r="K99" s="37"/>
      <c r="L99" s="37"/>
      <c r="M99" s="4"/>
      <c r="N99" s="4"/>
      <c r="O99" s="4"/>
      <c r="P99" s="5"/>
      <c r="Q99" s="5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32"/>
      <c r="AG99" s="32"/>
      <c r="AH99" s="32"/>
      <c r="AI99" s="32"/>
      <c r="AJ99" s="32"/>
      <c r="AK99" s="32"/>
    </row>
    <row r="100" spans="1:37" s="1" customFormat="1" x14ac:dyDescent="0.25">
      <c r="A100" s="4"/>
      <c r="B100" s="4"/>
      <c r="C100" s="4"/>
      <c r="D100" s="4"/>
      <c r="E100" s="2" t="s">
        <v>20</v>
      </c>
      <c r="F100" s="2"/>
      <c r="G100" s="2"/>
      <c r="H100" s="4"/>
      <c r="I100" s="4"/>
      <c r="J100" s="37"/>
      <c r="K100" s="37"/>
      <c r="L100" s="37"/>
      <c r="M100" s="4"/>
      <c r="N100" s="4"/>
      <c r="O100" s="4"/>
      <c r="P100" s="5"/>
      <c r="Q100" s="5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32"/>
      <c r="AG100" s="32"/>
      <c r="AH100" s="32"/>
      <c r="AI100" s="32"/>
      <c r="AJ100" s="32"/>
      <c r="AK100" s="32"/>
    </row>
    <row r="101" spans="1:37" s="1" customFormat="1" x14ac:dyDescent="0.25">
      <c r="A101" s="4"/>
      <c r="B101" s="4"/>
      <c r="C101" s="4"/>
      <c r="D101" s="4"/>
      <c r="E101" s="2" t="s">
        <v>21</v>
      </c>
      <c r="F101" s="2"/>
      <c r="G101" s="2"/>
      <c r="H101" s="4"/>
      <c r="I101" s="4"/>
      <c r="J101" s="37"/>
      <c r="K101" s="37"/>
      <c r="L101" s="37"/>
      <c r="M101" s="4"/>
      <c r="N101" s="4"/>
      <c r="O101" s="4"/>
      <c r="P101" s="5"/>
      <c r="Q101" s="5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32"/>
      <c r="AG101" s="32"/>
      <c r="AH101" s="32"/>
      <c r="AI101" s="32"/>
      <c r="AJ101" s="32"/>
      <c r="AK101" s="32"/>
    </row>
    <row r="102" spans="1:37" s="1" customFormat="1" x14ac:dyDescent="0.25">
      <c r="A102" s="4"/>
      <c r="B102" s="4"/>
      <c r="C102" s="4"/>
      <c r="D102" s="4"/>
      <c r="E102" s="2" t="s">
        <v>22</v>
      </c>
      <c r="F102" s="2"/>
      <c r="G102" s="2"/>
      <c r="H102" s="4"/>
      <c r="I102" s="4"/>
      <c r="J102" s="37"/>
      <c r="K102" s="37"/>
      <c r="L102" s="37"/>
      <c r="M102" s="4"/>
      <c r="N102" s="4"/>
      <c r="O102" s="4"/>
      <c r="P102" s="5"/>
      <c r="Q102" s="5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32"/>
      <c r="AG102" s="32"/>
      <c r="AH102" s="32"/>
      <c r="AI102" s="32"/>
      <c r="AJ102" s="32"/>
      <c r="AK102" s="32"/>
    </row>
    <row r="103" spans="1:37" s="1" customForma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37"/>
      <c r="K103" s="37"/>
      <c r="L103" s="37"/>
      <c r="M103" s="4"/>
      <c r="N103" s="4"/>
      <c r="O103" s="4"/>
      <c r="P103" s="5"/>
      <c r="Q103" s="5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32"/>
      <c r="AG103" s="32"/>
      <c r="AH103" s="32"/>
      <c r="AI103" s="32"/>
      <c r="AJ103" s="32"/>
      <c r="AK103" s="32"/>
    </row>
    <row r="104" spans="1:37" s="1" customForma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37"/>
      <c r="K104" s="37"/>
      <c r="L104" s="37"/>
      <c r="M104" s="4"/>
      <c r="N104" s="4"/>
      <c r="O104" s="4"/>
      <c r="P104" s="5"/>
      <c r="Q104" s="5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32"/>
      <c r="AG104" s="32"/>
      <c r="AH104" s="32"/>
      <c r="AI104" s="32"/>
      <c r="AJ104" s="32"/>
      <c r="AK104" s="32"/>
    </row>
    <row r="105" spans="1:37" s="1" customForma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37"/>
      <c r="K105" s="37"/>
      <c r="L105" s="37"/>
      <c r="M105" s="4"/>
      <c r="N105" s="4"/>
      <c r="O105" s="4"/>
      <c r="P105" s="5"/>
      <c r="Q105" s="5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32"/>
      <c r="AG105" s="32"/>
      <c r="AH105" s="32"/>
      <c r="AI105" s="32"/>
      <c r="AJ105" s="32"/>
      <c r="AK105" s="32"/>
    </row>
    <row r="106" spans="1:37" s="1" customForma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37"/>
      <c r="K106" s="37"/>
      <c r="L106" s="37"/>
      <c r="M106" s="4"/>
      <c r="N106" s="4"/>
      <c r="O106" s="4"/>
      <c r="P106" s="5"/>
      <c r="Q106" s="5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32"/>
      <c r="AG106" s="32"/>
      <c r="AH106" s="32"/>
      <c r="AI106" s="32"/>
      <c r="AJ106" s="32"/>
      <c r="AK106" s="32"/>
    </row>
    <row r="107" spans="1:37" s="1" customForma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37"/>
      <c r="K107" s="37"/>
      <c r="L107" s="37"/>
      <c r="M107" s="4"/>
      <c r="N107" s="4"/>
      <c r="O107" s="4"/>
      <c r="P107" s="5"/>
      <c r="Q107" s="5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32"/>
      <c r="AG107" s="32"/>
      <c r="AH107" s="32"/>
      <c r="AI107" s="32"/>
      <c r="AJ107" s="32"/>
      <c r="AK107" s="32"/>
    </row>
    <row r="108" spans="1:37" s="1" customForma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37"/>
      <c r="K108" s="37"/>
      <c r="L108" s="37"/>
      <c r="M108" s="4"/>
      <c r="N108" s="4"/>
      <c r="O108" s="4"/>
      <c r="P108" s="5"/>
      <c r="Q108" s="5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32"/>
      <c r="AG108" s="32"/>
      <c r="AH108" s="32"/>
      <c r="AI108" s="32"/>
      <c r="AJ108" s="32"/>
      <c r="AK108" s="32"/>
    </row>
  </sheetData>
  <sheetProtection algorithmName="SHA-512" hashValue="98EmfyH4lyq0R8ixk5xs8YcM1DRdmYE6IyVpnyhocpJdQBIcqyF21kfJcC1dBDTqc5Tnozp/FWpZ1Yk7eVeO9Q==" saltValue="PGmdaAT2Pnl5hKVVtZSZLA==" spinCount="100000" sheet="1" objects="1" scenarios="1" autoFilter="0"/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="70" zoomScaleNormal="70" workbookViewId="0">
      <selection sqref="A1:Q30"/>
    </sheetView>
  </sheetViews>
  <sheetFormatPr defaultRowHeight="15" x14ac:dyDescent="0.25"/>
  <cols>
    <col min="1" max="1" width="63.28515625" bestFit="1" customWidth="1"/>
    <col min="2" max="2" width="18.7109375" bestFit="1" customWidth="1"/>
    <col min="3" max="3" width="10.7109375" bestFit="1" customWidth="1"/>
    <col min="5" max="5" width="46.85546875" bestFit="1" customWidth="1"/>
    <col min="6" max="6" width="21.140625" bestFit="1" customWidth="1"/>
    <col min="7" max="7" width="17.140625" bestFit="1" customWidth="1"/>
    <col min="8" max="8" width="19.140625" bestFit="1" customWidth="1"/>
    <col min="9" max="9" width="24.140625" bestFit="1" customWidth="1"/>
    <col min="10" max="10" width="4.42578125" bestFit="1" customWidth="1"/>
    <col min="11" max="11" width="15.28515625" bestFit="1" customWidth="1"/>
    <col min="12" max="12" width="4.42578125" bestFit="1" customWidth="1"/>
    <col min="15" max="15" width="4.42578125" bestFit="1" customWidth="1"/>
    <col min="16" max="16" width="15.140625" bestFit="1" customWidth="1"/>
    <col min="17" max="17" width="15.85546875" bestFit="1" customWidth="1"/>
  </cols>
  <sheetData>
    <row r="1" spans="1:17" ht="18" x14ac:dyDescent="0.25">
      <c r="A1" s="42"/>
      <c r="B1" s="42" t="s">
        <v>68</v>
      </c>
      <c r="C1" s="42" t="s">
        <v>69</v>
      </c>
      <c r="D1" s="42"/>
      <c r="E1" s="42" t="s">
        <v>68</v>
      </c>
      <c r="F1" s="42" t="s">
        <v>70</v>
      </c>
      <c r="G1" s="42" t="s">
        <v>71</v>
      </c>
      <c r="H1" s="41"/>
      <c r="I1" s="41"/>
      <c r="J1" s="41"/>
      <c r="K1" s="42" t="s">
        <v>100</v>
      </c>
      <c r="L1" s="42" t="s">
        <v>68</v>
      </c>
      <c r="M1" s="42" t="s">
        <v>69</v>
      </c>
      <c r="N1" s="42"/>
      <c r="O1" s="42" t="s">
        <v>68</v>
      </c>
      <c r="P1" s="42" t="s">
        <v>70</v>
      </c>
      <c r="Q1" s="42" t="s">
        <v>71</v>
      </c>
    </row>
    <row r="2" spans="1:17" ht="18" x14ac:dyDescent="0.25">
      <c r="A2" s="42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8" x14ac:dyDescent="0.25">
      <c r="A3" s="42" t="s">
        <v>51</v>
      </c>
      <c r="B3" s="41">
        <v>45</v>
      </c>
      <c r="C3" s="41">
        <v>43</v>
      </c>
      <c r="D3" s="41"/>
      <c r="E3" s="41">
        <v>45</v>
      </c>
      <c r="F3" s="41">
        <v>15</v>
      </c>
      <c r="G3" s="41">
        <v>28</v>
      </c>
      <c r="H3" s="41"/>
      <c r="I3" s="41"/>
      <c r="J3" s="41"/>
      <c r="K3" s="41"/>
      <c r="L3" s="41"/>
      <c r="N3" s="41"/>
      <c r="O3" s="41"/>
      <c r="P3" s="41"/>
      <c r="Q3" s="41"/>
    </row>
    <row r="4" spans="1:17" ht="18" x14ac:dyDescent="0.25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ht="18" x14ac:dyDescent="0.25">
      <c r="A5" s="42" t="s">
        <v>52</v>
      </c>
      <c r="B5" s="41">
        <v>1.83</v>
      </c>
      <c r="C5" s="41">
        <v>1.92</v>
      </c>
      <c r="D5" s="41"/>
      <c r="E5" s="41">
        <v>1.83</v>
      </c>
      <c r="F5" s="41">
        <v>1.92</v>
      </c>
      <c r="G5" s="41">
        <v>1.92</v>
      </c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18" x14ac:dyDescent="0.25">
      <c r="A6" s="42" t="s">
        <v>53</v>
      </c>
      <c r="B6" s="41">
        <v>1.92</v>
      </c>
      <c r="C6" s="41">
        <v>2</v>
      </c>
      <c r="D6" s="41"/>
      <c r="E6" s="41">
        <v>1.92</v>
      </c>
      <c r="F6" s="41">
        <v>1.92</v>
      </c>
      <c r="G6" s="41">
        <v>2.165</v>
      </c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8" x14ac:dyDescent="0.25">
      <c r="A7" s="42" t="s">
        <v>54</v>
      </c>
      <c r="B7" s="41">
        <v>2.415</v>
      </c>
      <c r="C7" s="41">
        <v>2.83</v>
      </c>
      <c r="D7" s="41"/>
      <c r="E7" s="41">
        <v>2.415</v>
      </c>
      <c r="F7" s="41">
        <v>2.75</v>
      </c>
      <c r="G7" s="41">
        <v>2.8980000000000001</v>
      </c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8" x14ac:dyDescent="0.25">
      <c r="A8" s="42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18" x14ac:dyDescent="0.25">
      <c r="A9" s="42" t="s">
        <v>55</v>
      </c>
      <c r="B9" s="41">
        <v>2.0390000000000001</v>
      </c>
      <c r="C9" s="41">
        <v>2.2610000000000001</v>
      </c>
      <c r="D9" s="41"/>
      <c r="E9" s="41">
        <v>2.0390000000000001</v>
      </c>
      <c r="F9" s="41">
        <v>2.1179999999999999</v>
      </c>
      <c r="G9" s="41">
        <v>2.3370000000000002</v>
      </c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8" x14ac:dyDescent="0.25">
      <c r="A10" s="42" t="s">
        <v>56</v>
      </c>
      <c r="B10" s="41">
        <v>0.57389999999999997</v>
      </c>
      <c r="C10" s="41">
        <v>0.59140000000000004</v>
      </c>
      <c r="D10" s="41"/>
      <c r="E10" s="41">
        <v>0.57389999999999997</v>
      </c>
      <c r="F10" s="41">
        <v>0.5071</v>
      </c>
      <c r="G10" s="41">
        <v>0.62709999999999999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18" x14ac:dyDescent="0.25">
      <c r="A11" s="42" t="s">
        <v>57</v>
      </c>
      <c r="B11" s="41">
        <v>8.5559999999999997E-2</v>
      </c>
      <c r="C11" s="41">
        <v>9.0179999999999996E-2</v>
      </c>
      <c r="D11" s="41"/>
      <c r="E11" s="41">
        <v>8.5559999999999997E-2</v>
      </c>
      <c r="F11" s="41">
        <v>0.13089999999999999</v>
      </c>
      <c r="G11" s="41">
        <v>0.11849999999999999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8" x14ac:dyDescent="0.25">
      <c r="A12" s="42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18" x14ac:dyDescent="0.25">
      <c r="A13" s="42" t="s">
        <v>58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ht="18" x14ac:dyDescent="0.25">
      <c r="A14" s="42" t="s">
        <v>59</v>
      </c>
      <c r="B14" s="41">
        <v>0.3034</v>
      </c>
      <c r="C14" s="41">
        <v>4.0439999999999997E-2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8" x14ac:dyDescent="0.25">
      <c r="A15" s="42" t="s">
        <v>60</v>
      </c>
      <c r="B15" s="41">
        <v>0.85919999999999996</v>
      </c>
      <c r="C15" s="41">
        <v>0.98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ht="18" x14ac:dyDescent="0.25">
      <c r="A16" s="42" t="s">
        <v>61</v>
      </c>
      <c r="B16" s="41" t="s">
        <v>62</v>
      </c>
      <c r="C16" s="41" t="s">
        <v>62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18" x14ac:dyDescent="0.25">
      <c r="A17" s="42" t="s">
        <v>63</v>
      </c>
      <c r="B17" s="41" t="s">
        <v>64</v>
      </c>
      <c r="C17" s="41" t="s">
        <v>64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ht="18" x14ac:dyDescent="0.25">
      <c r="A18" s="42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ht="18" x14ac:dyDescent="0.25">
      <c r="A19" s="42" t="s">
        <v>72</v>
      </c>
      <c r="B19" s="41"/>
      <c r="C19" s="41"/>
      <c r="D19" s="41"/>
      <c r="E19" s="42" t="s">
        <v>78</v>
      </c>
      <c r="F19" s="42" t="s">
        <v>79</v>
      </c>
      <c r="G19" s="42" t="s">
        <v>80</v>
      </c>
      <c r="H19" s="42" t="s">
        <v>81</v>
      </c>
      <c r="I19" s="42" t="s">
        <v>82</v>
      </c>
      <c r="J19" s="41"/>
      <c r="K19" s="41"/>
      <c r="L19" s="41"/>
      <c r="M19" s="41"/>
      <c r="N19" s="41"/>
      <c r="O19" s="41"/>
      <c r="P19" s="41"/>
      <c r="Q19" s="41"/>
    </row>
    <row r="20" spans="1:17" ht="18" x14ac:dyDescent="0.25">
      <c r="A20" s="42" t="s">
        <v>60</v>
      </c>
      <c r="B20" s="41">
        <v>7.7700000000000005E-2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ht="18" x14ac:dyDescent="0.25">
      <c r="A21" s="42" t="s">
        <v>63</v>
      </c>
      <c r="B21" s="41" t="s">
        <v>64</v>
      </c>
      <c r="C21" s="41"/>
      <c r="D21" s="41"/>
      <c r="E21" s="41" t="s">
        <v>83</v>
      </c>
      <c r="F21" s="41">
        <v>-4.1440000000000001</v>
      </c>
      <c r="G21" s="41" t="s">
        <v>74</v>
      </c>
      <c r="H21" s="41" t="s">
        <v>64</v>
      </c>
      <c r="I21" s="41" t="s">
        <v>84</v>
      </c>
      <c r="J21" s="41"/>
      <c r="K21" s="41"/>
      <c r="L21" s="41"/>
      <c r="M21" s="41"/>
      <c r="N21" s="41"/>
      <c r="O21" s="41"/>
      <c r="P21" s="41"/>
      <c r="Q21" s="41"/>
    </row>
    <row r="22" spans="1:17" ht="18" x14ac:dyDescent="0.25">
      <c r="A22" s="42" t="s">
        <v>73</v>
      </c>
      <c r="B22" s="41" t="s">
        <v>74</v>
      </c>
      <c r="C22" s="41"/>
      <c r="D22" s="41"/>
      <c r="E22" s="41" t="s">
        <v>85</v>
      </c>
      <c r="F22" s="41">
        <v>-14.37</v>
      </c>
      <c r="G22" s="41" t="s">
        <v>74</v>
      </c>
      <c r="H22" s="41" t="s">
        <v>64</v>
      </c>
      <c r="I22" s="41">
        <v>5.4699999999999999E-2</v>
      </c>
      <c r="J22" s="41"/>
      <c r="K22" s="41"/>
      <c r="L22" s="41"/>
      <c r="M22" s="41"/>
      <c r="N22" s="41"/>
      <c r="O22" s="41"/>
      <c r="P22" s="41"/>
      <c r="Q22" s="41"/>
    </row>
    <row r="23" spans="1:17" ht="18" x14ac:dyDescent="0.25">
      <c r="A23" s="42" t="s">
        <v>75</v>
      </c>
      <c r="B23" s="41" t="s">
        <v>76</v>
      </c>
      <c r="C23" s="41"/>
      <c r="D23" s="41"/>
      <c r="E23" s="41" t="s">
        <v>86</v>
      </c>
      <c r="F23" s="41">
        <v>-10.220000000000001</v>
      </c>
      <c r="G23" s="41" t="s">
        <v>74</v>
      </c>
      <c r="H23" s="41" t="s">
        <v>64</v>
      </c>
      <c r="I23" s="41">
        <v>0.61870000000000003</v>
      </c>
      <c r="J23" s="41"/>
      <c r="K23" s="41"/>
      <c r="L23" s="41"/>
      <c r="M23" s="41"/>
      <c r="N23" s="41"/>
      <c r="O23" s="41"/>
      <c r="P23" s="41"/>
      <c r="Q23" s="41"/>
    </row>
    <row r="24" spans="1:17" ht="18" x14ac:dyDescent="0.25">
      <c r="A24" s="42" t="s">
        <v>65</v>
      </c>
      <c r="B24" s="41" t="s">
        <v>107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ht="18" x14ac:dyDescent="0.25">
      <c r="A25" s="42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18" x14ac:dyDescent="0.25">
      <c r="A26" s="42"/>
      <c r="B26" s="41"/>
      <c r="C26" s="41"/>
      <c r="D26" s="41"/>
      <c r="E26" s="41" t="s">
        <v>87</v>
      </c>
      <c r="F26" s="41" t="s">
        <v>88</v>
      </c>
      <c r="G26" s="41" t="s">
        <v>89</v>
      </c>
      <c r="H26" s="41" t="s">
        <v>79</v>
      </c>
      <c r="I26" s="41" t="s">
        <v>90</v>
      </c>
      <c r="J26" s="41" t="s">
        <v>91</v>
      </c>
      <c r="K26" s="41"/>
      <c r="L26" s="41"/>
      <c r="M26" s="41"/>
      <c r="N26" s="41"/>
      <c r="O26" s="41"/>
      <c r="P26" s="41"/>
      <c r="Q26" s="41"/>
    </row>
    <row r="27" spans="1:17" ht="18" x14ac:dyDescent="0.25">
      <c r="A27" s="42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ht="18" x14ac:dyDescent="0.25">
      <c r="A28" s="42"/>
      <c r="B28" s="41"/>
      <c r="C28" s="41"/>
      <c r="D28" s="41"/>
      <c r="E28" s="41" t="s">
        <v>83</v>
      </c>
      <c r="F28" s="41">
        <v>39.22</v>
      </c>
      <c r="G28" s="41">
        <v>43.37</v>
      </c>
      <c r="H28" s="41">
        <v>-4.1440000000000001</v>
      </c>
      <c r="I28" s="41">
        <v>45</v>
      </c>
      <c r="J28" s="41">
        <v>15</v>
      </c>
      <c r="K28" s="41"/>
      <c r="L28" s="41"/>
      <c r="M28" s="41"/>
      <c r="N28" s="41"/>
      <c r="O28" s="41"/>
      <c r="P28" s="41"/>
      <c r="Q28" s="41"/>
    </row>
    <row r="29" spans="1:17" ht="18" x14ac:dyDescent="0.25">
      <c r="A29" s="42"/>
      <c r="B29" s="41"/>
      <c r="C29" s="41"/>
      <c r="D29" s="41"/>
      <c r="E29" s="41" t="s">
        <v>85</v>
      </c>
      <c r="F29" s="41">
        <v>39.22</v>
      </c>
      <c r="G29" s="41">
        <v>53.59</v>
      </c>
      <c r="H29" s="41">
        <v>-14.37</v>
      </c>
      <c r="I29" s="41">
        <v>45</v>
      </c>
      <c r="J29" s="41">
        <v>28</v>
      </c>
      <c r="K29" s="41"/>
      <c r="L29" s="41"/>
      <c r="M29" s="41"/>
      <c r="N29" s="41"/>
      <c r="O29" s="41"/>
      <c r="P29" s="41"/>
      <c r="Q29" s="41"/>
    </row>
    <row r="30" spans="1:17" ht="18" x14ac:dyDescent="0.25">
      <c r="A30" s="42"/>
      <c r="B30" s="41"/>
      <c r="C30" s="41"/>
      <c r="D30" s="41"/>
      <c r="E30" s="41" t="s">
        <v>86</v>
      </c>
      <c r="F30" s="41">
        <v>43.37</v>
      </c>
      <c r="G30" s="41">
        <v>53.59</v>
      </c>
      <c r="H30" s="41">
        <v>-10.220000000000001</v>
      </c>
      <c r="I30" s="41">
        <v>15</v>
      </c>
      <c r="J30" s="41">
        <v>28</v>
      </c>
      <c r="K30" s="41"/>
      <c r="L30" s="41"/>
      <c r="M30" s="41"/>
      <c r="N30" s="41"/>
      <c r="O30" s="41"/>
      <c r="P30" s="41"/>
      <c r="Q30" s="41"/>
    </row>
  </sheetData>
  <sheetProtection algorithmName="SHA-512" hashValue="18hHoqkgMXS8J0J6bP4XdwuCebbqQ0gm6jJAubY3qNaJZ6KUFqi2tWx4KMXoogdq5vEs2riJIYDxUVqbZn3Y9g==" saltValue="72JfmOIsA53NAjYH6aBgOw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="70" zoomScaleNormal="70" workbookViewId="0">
      <selection sqref="A1:Q30"/>
    </sheetView>
  </sheetViews>
  <sheetFormatPr defaultRowHeight="15" x14ac:dyDescent="0.25"/>
  <cols>
    <col min="1" max="1" width="63.28515625" bestFit="1" customWidth="1"/>
    <col min="2" max="2" width="18.7109375" bestFit="1" customWidth="1"/>
    <col min="3" max="3" width="12.28515625" bestFit="1" customWidth="1"/>
    <col min="5" max="5" width="46.85546875" bestFit="1" customWidth="1"/>
    <col min="6" max="6" width="21.140625" bestFit="1" customWidth="1"/>
    <col min="7" max="7" width="17.140625" bestFit="1" customWidth="1"/>
    <col min="8" max="8" width="19.140625" bestFit="1" customWidth="1"/>
    <col min="9" max="9" width="24.140625" bestFit="1" customWidth="1"/>
    <col min="10" max="10" width="4.42578125" bestFit="1" customWidth="1"/>
    <col min="11" max="11" width="15.28515625" bestFit="1" customWidth="1"/>
    <col min="12" max="12" width="3.85546875" bestFit="1" customWidth="1"/>
    <col min="15" max="15" width="3.85546875" bestFit="1" customWidth="1"/>
    <col min="16" max="16" width="15.140625" bestFit="1" customWidth="1"/>
    <col min="17" max="17" width="15.85546875" bestFit="1" customWidth="1"/>
  </cols>
  <sheetData>
    <row r="1" spans="1:17" ht="18" x14ac:dyDescent="0.25">
      <c r="A1" s="42"/>
      <c r="B1" s="42" t="s">
        <v>68</v>
      </c>
      <c r="C1" s="42" t="s">
        <v>69</v>
      </c>
      <c r="D1" s="42"/>
      <c r="E1" s="42" t="s">
        <v>68</v>
      </c>
      <c r="F1" s="42" t="s">
        <v>70</v>
      </c>
      <c r="G1" s="42" t="s">
        <v>71</v>
      </c>
      <c r="H1" s="41"/>
      <c r="I1" s="41"/>
      <c r="J1" s="41"/>
      <c r="K1" s="42" t="s">
        <v>100</v>
      </c>
      <c r="L1" s="42" t="s">
        <v>68</v>
      </c>
      <c r="M1" s="42" t="s">
        <v>69</v>
      </c>
      <c r="N1" s="42"/>
      <c r="O1" s="42" t="s">
        <v>68</v>
      </c>
      <c r="P1" s="42" t="s">
        <v>70</v>
      </c>
      <c r="Q1" s="42" t="s">
        <v>71</v>
      </c>
    </row>
    <row r="2" spans="1:17" ht="18" x14ac:dyDescent="0.25">
      <c r="A2" s="42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8" x14ac:dyDescent="0.25">
      <c r="A3" s="42" t="s">
        <v>51</v>
      </c>
      <c r="B3" s="41">
        <v>45</v>
      </c>
      <c r="C3" s="41">
        <v>43</v>
      </c>
      <c r="D3" s="41"/>
      <c r="E3" s="41">
        <v>45</v>
      </c>
      <c r="F3" s="41">
        <v>15</v>
      </c>
      <c r="G3" s="41">
        <v>28</v>
      </c>
      <c r="H3" s="41"/>
      <c r="I3" s="41"/>
      <c r="J3" s="41"/>
      <c r="K3" s="41"/>
      <c r="L3" s="41"/>
      <c r="N3" s="41"/>
      <c r="O3" s="41"/>
      <c r="P3" s="41"/>
      <c r="Q3" s="41"/>
    </row>
    <row r="4" spans="1:17" ht="18" x14ac:dyDescent="0.25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ht="18" x14ac:dyDescent="0.25">
      <c r="A5" s="42" t="s">
        <v>52</v>
      </c>
      <c r="B5" s="41">
        <v>4.2850000000000001</v>
      </c>
      <c r="C5" s="41">
        <v>5.26</v>
      </c>
      <c r="D5" s="41"/>
      <c r="E5" s="41">
        <v>4.2850000000000001</v>
      </c>
      <c r="F5" s="41">
        <v>5.35</v>
      </c>
      <c r="G5" s="41">
        <v>4.2930000000000001</v>
      </c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18" x14ac:dyDescent="0.25">
      <c r="A6" s="42" t="s">
        <v>53</v>
      </c>
      <c r="B6" s="41">
        <v>6.77</v>
      </c>
      <c r="C6" s="41">
        <v>7.96</v>
      </c>
      <c r="D6" s="41"/>
      <c r="E6" s="41">
        <v>6.77</v>
      </c>
      <c r="F6" s="41">
        <v>8.5500000000000007</v>
      </c>
      <c r="G6" s="41">
        <v>7.1349999999999998</v>
      </c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8" x14ac:dyDescent="0.25">
      <c r="A7" s="42" t="s">
        <v>54</v>
      </c>
      <c r="B7" s="41">
        <v>9.98</v>
      </c>
      <c r="C7" s="41">
        <v>9.9600000000000009</v>
      </c>
      <c r="D7" s="41"/>
      <c r="E7" s="41">
        <v>9.98</v>
      </c>
      <c r="F7" s="41">
        <v>9.9600000000000009</v>
      </c>
      <c r="G7" s="41">
        <v>9.9450000000000003</v>
      </c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8" x14ac:dyDescent="0.25">
      <c r="A8" s="42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18" x14ac:dyDescent="0.25">
      <c r="A9" s="42" t="s">
        <v>55</v>
      </c>
      <c r="B9" s="41">
        <v>7.4880000000000004</v>
      </c>
      <c r="C9" s="41">
        <v>7.6589999999999998</v>
      </c>
      <c r="D9" s="41"/>
      <c r="E9" s="41">
        <v>7.4880000000000004</v>
      </c>
      <c r="F9" s="41">
        <v>7.9829999999999997</v>
      </c>
      <c r="G9" s="41">
        <v>7.4850000000000003</v>
      </c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8" x14ac:dyDescent="0.25">
      <c r="A10" s="42" t="s">
        <v>56</v>
      </c>
      <c r="B10" s="41">
        <v>4.2389999999999999</v>
      </c>
      <c r="C10" s="41">
        <v>3.9780000000000002</v>
      </c>
      <c r="D10" s="41"/>
      <c r="E10" s="41">
        <v>4.2389999999999999</v>
      </c>
      <c r="F10" s="41">
        <v>4.4930000000000003</v>
      </c>
      <c r="G10" s="41">
        <v>3.75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18" x14ac:dyDescent="0.25">
      <c r="A11" s="42" t="s">
        <v>57</v>
      </c>
      <c r="B11" s="41">
        <v>0.63200000000000001</v>
      </c>
      <c r="C11" s="41">
        <v>0.60670000000000002</v>
      </c>
      <c r="D11" s="41"/>
      <c r="E11" s="41">
        <v>0.63200000000000001</v>
      </c>
      <c r="F11" s="41">
        <v>1.1599999999999999</v>
      </c>
      <c r="G11" s="41">
        <v>0.70860000000000001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8" x14ac:dyDescent="0.25">
      <c r="A12" s="42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18" x14ac:dyDescent="0.25">
      <c r="A13" s="42" t="s">
        <v>58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ht="18" x14ac:dyDescent="0.25">
      <c r="A14" s="42" t="s">
        <v>59</v>
      </c>
      <c r="B14" s="41">
        <v>2.8849999999999998</v>
      </c>
      <c r="C14" s="41">
        <v>0.88560000000000005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8" x14ac:dyDescent="0.25">
      <c r="A15" s="42" t="s">
        <v>60</v>
      </c>
      <c r="B15" s="41">
        <v>0.2364</v>
      </c>
      <c r="C15" s="41">
        <v>0.64219999999999999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ht="18" x14ac:dyDescent="0.25">
      <c r="A16" s="42" t="s">
        <v>61</v>
      </c>
      <c r="B16" s="41" t="s">
        <v>62</v>
      </c>
      <c r="C16" s="41" t="s">
        <v>62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18" x14ac:dyDescent="0.25">
      <c r="A17" s="42" t="s">
        <v>63</v>
      </c>
      <c r="B17" s="41" t="s">
        <v>64</v>
      </c>
      <c r="C17" s="41" t="s">
        <v>64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ht="18" x14ac:dyDescent="0.25">
      <c r="A18" s="42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ht="18" x14ac:dyDescent="0.25">
      <c r="A19" s="42" t="s">
        <v>72</v>
      </c>
      <c r="B19" s="41"/>
      <c r="C19" s="41"/>
      <c r="D19" s="41"/>
      <c r="E19" s="42" t="s">
        <v>78</v>
      </c>
      <c r="F19" s="42" t="s">
        <v>79</v>
      </c>
      <c r="G19" s="42" t="s">
        <v>80</v>
      </c>
      <c r="H19" s="42" t="s">
        <v>81</v>
      </c>
      <c r="I19" s="42" t="s">
        <v>82</v>
      </c>
      <c r="J19" s="41"/>
      <c r="K19" s="41"/>
      <c r="L19" s="41"/>
      <c r="M19" s="41"/>
      <c r="N19" s="41"/>
      <c r="O19" s="41"/>
      <c r="P19" s="41"/>
      <c r="Q19" s="41"/>
    </row>
    <row r="20" spans="1:17" ht="18" x14ac:dyDescent="0.25">
      <c r="A20" s="42" t="s">
        <v>60</v>
      </c>
      <c r="B20" s="41">
        <v>0.84650000000000003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ht="18" x14ac:dyDescent="0.25">
      <c r="A21" s="42" t="s">
        <v>63</v>
      </c>
      <c r="B21" s="41" t="s">
        <v>64</v>
      </c>
      <c r="C21" s="41"/>
      <c r="D21" s="41"/>
      <c r="E21" s="41" t="s">
        <v>83</v>
      </c>
      <c r="F21" s="41">
        <v>-3.8559999999999999</v>
      </c>
      <c r="G21" s="41" t="s">
        <v>74</v>
      </c>
      <c r="H21" s="41" t="s">
        <v>64</v>
      </c>
      <c r="I21" s="41" t="s">
        <v>84</v>
      </c>
      <c r="J21" s="41"/>
      <c r="K21" s="41"/>
      <c r="L21" s="41"/>
      <c r="M21" s="41"/>
      <c r="N21" s="41"/>
      <c r="O21" s="41"/>
      <c r="P21" s="41"/>
      <c r="Q21" s="41"/>
    </row>
    <row r="22" spans="1:17" ht="18" x14ac:dyDescent="0.25">
      <c r="A22" s="42" t="s">
        <v>73</v>
      </c>
      <c r="B22" s="41" t="s">
        <v>74</v>
      </c>
      <c r="C22" s="41"/>
      <c r="D22" s="41"/>
      <c r="E22" s="41" t="s">
        <v>85</v>
      </c>
      <c r="F22" s="41">
        <v>-0.41389999999999999</v>
      </c>
      <c r="G22" s="41" t="s">
        <v>74</v>
      </c>
      <c r="H22" s="41" t="s">
        <v>64</v>
      </c>
      <c r="I22" s="41" t="s">
        <v>84</v>
      </c>
      <c r="J22" s="41"/>
      <c r="K22" s="41"/>
      <c r="L22" s="41"/>
      <c r="M22" s="41"/>
      <c r="N22" s="41"/>
      <c r="O22" s="41"/>
      <c r="P22" s="41"/>
      <c r="Q22" s="41"/>
    </row>
    <row r="23" spans="1:17" ht="18" x14ac:dyDescent="0.25">
      <c r="A23" s="42" t="s">
        <v>75</v>
      </c>
      <c r="B23" s="41" t="s">
        <v>76</v>
      </c>
      <c r="C23" s="41"/>
      <c r="D23" s="41"/>
      <c r="E23" s="41" t="s">
        <v>86</v>
      </c>
      <c r="F23" s="41">
        <v>3.4420000000000002</v>
      </c>
      <c r="G23" s="41" t="s">
        <v>74</v>
      </c>
      <c r="H23" s="41" t="s">
        <v>64</v>
      </c>
      <c r="I23" s="41" t="s">
        <v>84</v>
      </c>
      <c r="J23" s="41"/>
      <c r="K23" s="41"/>
      <c r="L23" s="41"/>
      <c r="M23" s="41"/>
      <c r="N23" s="41"/>
      <c r="O23" s="41"/>
      <c r="P23" s="41"/>
      <c r="Q23" s="41"/>
    </row>
    <row r="24" spans="1:17" ht="18" x14ac:dyDescent="0.25">
      <c r="A24" s="42" t="s">
        <v>65</v>
      </c>
      <c r="B24" s="41" t="s">
        <v>108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ht="18" x14ac:dyDescent="0.25">
      <c r="A25" s="42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18" x14ac:dyDescent="0.25">
      <c r="A26" s="42"/>
      <c r="B26" s="41"/>
      <c r="C26" s="41"/>
      <c r="D26" s="41"/>
      <c r="E26" s="41" t="s">
        <v>87</v>
      </c>
      <c r="F26" s="41" t="s">
        <v>88</v>
      </c>
      <c r="G26" s="41" t="s">
        <v>89</v>
      </c>
      <c r="H26" s="41" t="s">
        <v>79</v>
      </c>
      <c r="I26" s="41" t="s">
        <v>90</v>
      </c>
      <c r="J26" s="41" t="s">
        <v>91</v>
      </c>
      <c r="K26" s="41"/>
      <c r="L26" s="41"/>
      <c r="M26" s="41"/>
      <c r="N26" s="41"/>
      <c r="O26" s="41"/>
      <c r="P26" s="41"/>
      <c r="Q26" s="41"/>
    </row>
    <row r="27" spans="1:17" ht="18" x14ac:dyDescent="0.25">
      <c r="A27" s="42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ht="18" x14ac:dyDescent="0.25">
      <c r="A28" s="42"/>
      <c r="B28" s="41"/>
      <c r="C28" s="41"/>
      <c r="D28" s="41"/>
      <c r="E28" s="41" t="s">
        <v>83</v>
      </c>
      <c r="F28" s="41">
        <v>43.71</v>
      </c>
      <c r="G28" s="41">
        <v>47.57</v>
      </c>
      <c r="H28" s="41">
        <v>-3.8559999999999999</v>
      </c>
      <c r="I28" s="41">
        <v>45</v>
      </c>
      <c r="J28" s="41">
        <v>15</v>
      </c>
      <c r="K28" s="41"/>
      <c r="L28" s="41"/>
      <c r="M28" s="41"/>
      <c r="N28" s="41"/>
      <c r="O28" s="41"/>
      <c r="P28" s="41"/>
      <c r="Q28" s="41"/>
    </row>
    <row r="29" spans="1:17" ht="18" x14ac:dyDescent="0.25">
      <c r="A29" s="42"/>
      <c r="B29" s="41"/>
      <c r="C29" s="41"/>
      <c r="D29" s="41"/>
      <c r="E29" s="41" t="s">
        <v>85</v>
      </c>
      <c r="F29" s="41">
        <v>43.71</v>
      </c>
      <c r="G29" s="41">
        <v>44.13</v>
      </c>
      <c r="H29" s="41">
        <v>-0.41389999999999999</v>
      </c>
      <c r="I29" s="41">
        <v>45</v>
      </c>
      <c r="J29" s="41">
        <v>28</v>
      </c>
      <c r="K29" s="41"/>
      <c r="L29" s="41"/>
      <c r="M29" s="41"/>
      <c r="N29" s="41"/>
      <c r="O29" s="41"/>
      <c r="P29" s="41"/>
      <c r="Q29" s="41"/>
    </row>
    <row r="30" spans="1:17" ht="18" x14ac:dyDescent="0.25">
      <c r="A30" s="42"/>
      <c r="B30" s="41"/>
      <c r="C30" s="41"/>
      <c r="D30" s="41"/>
      <c r="E30" s="41" t="s">
        <v>86</v>
      </c>
      <c r="F30" s="41">
        <v>47.57</v>
      </c>
      <c r="G30" s="41">
        <v>44.13</v>
      </c>
      <c r="H30" s="41">
        <v>3.4420000000000002</v>
      </c>
      <c r="I30" s="41">
        <v>15</v>
      </c>
      <c r="J30" s="41">
        <v>28</v>
      </c>
      <c r="K30" s="41"/>
      <c r="L30" s="41"/>
      <c r="M30" s="41"/>
      <c r="N30" s="41"/>
      <c r="O30" s="41"/>
      <c r="P30" s="41"/>
      <c r="Q30" s="41"/>
    </row>
  </sheetData>
  <sheetProtection algorithmName="SHA-512" hashValue="G+aGUi5jt2Qxeth8tUl6f8IqUgI2IJ1vHgzsR6wmlAcNFGWRkZmkWqVHNSkSEc6UZoUrVErovB+OKAjj4XcGkQ==" saltValue="M913v4zqvLf5Pt0kl58JOQ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="70" zoomScaleNormal="70" workbookViewId="0">
      <selection sqref="A1:Q30"/>
    </sheetView>
  </sheetViews>
  <sheetFormatPr defaultRowHeight="15" x14ac:dyDescent="0.25"/>
  <cols>
    <col min="1" max="1" width="63.28515625" bestFit="1" customWidth="1"/>
    <col min="2" max="2" width="20.28515625" bestFit="1" customWidth="1"/>
    <col min="3" max="3" width="10.7109375" bestFit="1" customWidth="1"/>
    <col min="5" max="5" width="46.85546875" bestFit="1" customWidth="1"/>
    <col min="6" max="6" width="21.140625" bestFit="1" customWidth="1"/>
    <col min="7" max="7" width="17.140625" bestFit="1" customWidth="1"/>
    <col min="8" max="8" width="19.140625" bestFit="1" customWidth="1"/>
    <col min="9" max="9" width="24.140625" bestFit="1" customWidth="1"/>
    <col min="10" max="10" width="4.42578125" bestFit="1" customWidth="1"/>
    <col min="11" max="11" width="15.28515625" bestFit="1" customWidth="1"/>
    <col min="12" max="12" width="3.85546875" bestFit="1" customWidth="1"/>
    <col min="15" max="15" width="3.85546875" bestFit="1" customWidth="1"/>
    <col min="16" max="16" width="15.140625" bestFit="1" customWidth="1"/>
    <col min="17" max="17" width="15.85546875" bestFit="1" customWidth="1"/>
  </cols>
  <sheetData>
    <row r="1" spans="1:17" ht="18" x14ac:dyDescent="0.25">
      <c r="A1" s="42"/>
      <c r="B1" s="42" t="s">
        <v>68</v>
      </c>
      <c r="C1" s="42" t="s">
        <v>69</v>
      </c>
      <c r="D1" s="42"/>
      <c r="E1" s="42" t="s">
        <v>68</v>
      </c>
      <c r="F1" s="42" t="s">
        <v>70</v>
      </c>
      <c r="G1" s="42" t="s">
        <v>71</v>
      </c>
      <c r="H1" s="41"/>
      <c r="I1" s="41"/>
      <c r="J1" s="41"/>
      <c r="K1" s="42" t="s">
        <v>100</v>
      </c>
      <c r="L1" s="42" t="s">
        <v>68</v>
      </c>
      <c r="M1" s="42" t="s">
        <v>69</v>
      </c>
      <c r="N1" s="42"/>
      <c r="O1" s="42" t="s">
        <v>68</v>
      </c>
      <c r="P1" s="42" t="s">
        <v>70</v>
      </c>
      <c r="Q1" s="42" t="s">
        <v>71</v>
      </c>
    </row>
    <row r="2" spans="1:17" ht="18" x14ac:dyDescent="0.25">
      <c r="A2" s="42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8" x14ac:dyDescent="0.25">
      <c r="A3" s="42" t="s">
        <v>51</v>
      </c>
      <c r="B3" s="41">
        <v>43</v>
      </c>
      <c r="C3" s="41">
        <v>38</v>
      </c>
      <c r="D3" s="41"/>
      <c r="E3" s="41">
        <v>43</v>
      </c>
      <c r="F3" s="41">
        <v>12</v>
      </c>
      <c r="G3" s="41">
        <v>26</v>
      </c>
      <c r="H3" s="41"/>
      <c r="I3" s="41"/>
      <c r="J3" s="41"/>
      <c r="K3" s="41"/>
      <c r="L3" s="41"/>
      <c r="N3" s="41"/>
      <c r="O3" s="41"/>
      <c r="P3" s="41"/>
      <c r="Q3" s="41"/>
    </row>
    <row r="4" spans="1:17" ht="18" x14ac:dyDescent="0.25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ht="18" x14ac:dyDescent="0.25">
      <c r="A5" s="42" t="s">
        <v>52</v>
      </c>
      <c r="B5" s="41">
        <v>3.4</v>
      </c>
      <c r="C5" s="41">
        <v>3.6</v>
      </c>
      <c r="D5" s="41"/>
      <c r="E5" s="41">
        <v>3.4</v>
      </c>
      <c r="F5" s="41">
        <v>3.4249999999999998</v>
      </c>
      <c r="G5" s="41">
        <v>3.6749999999999998</v>
      </c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18" x14ac:dyDescent="0.25">
      <c r="A6" s="42" t="s">
        <v>53</v>
      </c>
      <c r="B6" s="41">
        <v>4</v>
      </c>
      <c r="C6" s="41">
        <v>4.4000000000000004</v>
      </c>
      <c r="D6" s="41"/>
      <c r="E6" s="41">
        <v>4</v>
      </c>
      <c r="F6" s="41">
        <v>4.3499999999999996</v>
      </c>
      <c r="G6" s="41">
        <v>4.4000000000000004</v>
      </c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8" x14ac:dyDescent="0.25">
      <c r="A7" s="42" t="s">
        <v>54</v>
      </c>
      <c r="B7" s="41">
        <v>4.7</v>
      </c>
      <c r="C7" s="41">
        <v>4.95</v>
      </c>
      <c r="D7" s="41"/>
      <c r="E7" s="41">
        <v>4.7</v>
      </c>
      <c r="F7" s="41">
        <v>5.2</v>
      </c>
      <c r="G7" s="41">
        <v>4.95</v>
      </c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8" x14ac:dyDescent="0.25">
      <c r="A8" s="42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18" x14ac:dyDescent="0.25">
      <c r="A9" s="42" t="s">
        <v>55</v>
      </c>
      <c r="B9" s="41">
        <v>4.0629999999999997</v>
      </c>
      <c r="C9" s="41">
        <v>4.3680000000000003</v>
      </c>
      <c r="D9" s="41"/>
      <c r="E9" s="41">
        <v>4.0629999999999997</v>
      </c>
      <c r="F9" s="41">
        <v>4.3079999999999998</v>
      </c>
      <c r="G9" s="41">
        <v>4.3959999999999999</v>
      </c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8" x14ac:dyDescent="0.25">
      <c r="A10" s="42" t="s">
        <v>56</v>
      </c>
      <c r="B10" s="41">
        <v>0.89339999999999997</v>
      </c>
      <c r="C10" s="41">
        <v>0.92859999999999998</v>
      </c>
      <c r="D10" s="41"/>
      <c r="E10" s="41">
        <v>0.89339999999999997</v>
      </c>
      <c r="F10" s="41">
        <v>0.85440000000000005</v>
      </c>
      <c r="G10" s="41">
        <v>0.97589999999999999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18" x14ac:dyDescent="0.25">
      <c r="A11" s="42" t="s">
        <v>57</v>
      </c>
      <c r="B11" s="41">
        <v>0.13619999999999999</v>
      </c>
      <c r="C11" s="41">
        <v>0.15060000000000001</v>
      </c>
      <c r="D11" s="41"/>
      <c r="E11" s="41">
        <v>0.13619999999999999</v>
      </c>
      <c r="F11" s="41">
        <v>0.24660000000000001</v>
      </c>
      <c r="G11" s="41">
        <v>0.19139999999999999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8" x14ac:dyDescent="0.25">
      <c r="A12" s="42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18" x14ac:dyDescent="0.25">
      <c r="A13" s="42" t="s">
        <v>58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ht="18" x14ac:dyDescent="0.25">
      <c r="A14" s="42" t="s">
        <v>59</v>
      </c>
      <c r="B14" s="41">
        <v>2.5680000000000001</v>
      </c>
      <c r="C14" s="41">
        <v>0.16800000000000001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8" x14ac:dyDescent="0.25">
      <c r="A15" s="42" t="s">
        <v>60</v>
      </c>
      <c r="B15" s="41">
        <v>0.27689999999999998</v>
      </c>
      <c r="C15" s="41">
        <v>0.9194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ht="18" x14ac:dyDescent="0.25">
      <c r="A16" s="42" t="s">
        <v>61</v>
      </c>
      <c r="B16" s="41" t="s">
        <v>62</v>
      </c>
      <c r="C16" s="41" t="s">
        <v>62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18" x14ac:dyDescent="0.25">
      <c r="A17" s="42" t="s">
        <v>63</v>
      </c>
      <c r="B17" s="41" t="s">
        <v>64</v>
      </c>
      <c r="C17" s="41" t="s">
        <v>64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ht="18" x14ac:dyDescent="0.25">
      <c r="A18" s="42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ht="18" x14ac:dyDescent="0.25">
      <c r="A19" s="42" t="s">
        <v>72</v>
      </c>
      <c r="B19" s="41"/>
      <c r="C19" s="41"/>
      <c r="D19" s="41"/>
      <c r="E19" s="42" t="s">
        <v>78</v>
      </c>
      <c r="F19" s="42" t="s">
        <v>79</v>
      </c>
      <c r="G19" s="42" t="s">
        <v>80</v>
      </c>
      <c r="H19" s="42" t="s">
        <v>81</v>
      </c>
      <c r="I19" s="42" t="s">
        <v>82</v>
      </c>
      <c r="J19" s="41"/>
      <c r="K19" s="41"/>
      <c r="L19" s="41"/>
      <c r="M19" s="41"/>
      <c r="N19" s="41"/>
      <c r="O19" s="41"/>
      <c r="P19" s="41"/>
      <c r="Q19" s="41"/>
    </row>
    <row r="20" spans="1:17" ht="18" x14ac:dyDescent="0.25">
      <c r="A20" s="42" t="s">
        <v>60</v>
      </c>
      <c r="B20" s="41">
        <v>0.13539999999999999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ht="18" x14ac:dyDescent="0.25">
      <c r="A21" s="42" t="s">
        <v>63</v>
      </c>
      <c r="B21" s="41" t="s">
        <v>64</v>
      </c>
      <c r="C21" s="41"/>
      <c r="D21" s="41"/>
      <c r="E21" s="41" t="s">
        <v>83</v>
      </c>
      <c r="F21" s="41">
        <v>-5.8170000000000002</v>
      </c>
      <c r="G21" s="41" t="s">
        <v>74</v>
      </c>
      <c r="H21" s="41" t="s">
        <v>64</v>
      </c>
      <c r="I21" s="41" t="s">
        <v>84</v>
      </c>
      <c r="J21" s="41"/>
      <c r="K21" s="41"/>
      <c r="L21" s="41"/>
      <c r="M21" s="41"/>
      <c r="N21" s="41"/>
      <c r="O21" s="41"/>
      <c r="P21" s="41"/>
      <c r="Q21" s="41"/>
    </row>
    <row r="22" spans="1:17" ht="18" x14ac:dyDescent="0.25">
      <c r="A22" s="42" t="s">
        <v>73</v>
      </c>
      <c r="B22" s="41" t="s">
        <v>74</v>
      </c>
      <c r="C22" s="41"/>
      <c r="D22" s="41"/>
      <c r="E22" s="41" t="s">
        <v>85</v>
      </c>
      <c r="F22" s="41">
        <v>-9.5960000000000001</v>
      </c>
      <c r="G22" s="41" t="s">
        <v>74</v>
      </c>
      <c r="H22" s="41" t="s">
        <v>64</v>
      </c>
      <c r="I22" s="41">
        <v>0.30109999999999998</v>
      </c>
      <c r="J22" s="41"/>
      <c r="K22" s="41"/>
      <c r="L22" s="41"/>
      <c r="M22" s="41"/>
      <c r="N22" s="41"/>
      <c r="O22" s="41"/>
      <c r="P22" s="41"/>
      <c r="Q22" s="41"/>
    </row>
    <row r="23" spans="1:17" ht="18" x14ac:dyDescent="0.25">
      <c r="A23" s="42" t="s">
        <v>75</v>
      </c>
      <c r="B23" s="41" t="s">
        <v>76</v>
      </c>
      <c r="C23" s="41"/>
      <c r="D23" s="41"/>
      <c r="E23" s="41" t="s">
        <v>86</v>
      </c>
      <c r="F23" s="41">
        <v>-3.7789999999999999</v>
      </c>
      <c r="G23" s="41" t="s">
        <v>74</v>
      </c>
      <c r="H23" s="41" t="s">
        <v>64</v>
      </c>
      <c r="I23" s="41" t="s">
        <v>84</v>
      </c>
      <c r="J23" s="41"/>
      <c r="K23" s="41"/>
      <c r="L23" s="41"/>
      <c r="M23" s="41"/>
      <c r="N23" s="41"/>
      <c r="O23" s="41"/>
      <c r="P23" s="41"/>
      <c r="Q23" s="41"/>
    </row>
    <row r="24" spans="1:17" ht="18" x14ac:dyDescent="0.25">
      <c r="A24" s="42" t="s">
        <v>65</v>
      </c>
      <c r="B24" s="41" t="s">
        <v>109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ht="18" x14ac:dyDescent="0.25">
      <c r="A25" s="42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18" x14ac:dyDescent="0.25">
      <c r="A26" s="42"/>
      <c r="B26" s="41"/>
      <c r="C26" s="41"/>
      <c r="D26" s="41"/>
      <c r="E26" s="41" t="s">
        <v>87</v>
      </c>
      <c r="F26" s="41" t="s">
        <v>88</v>
      </c>
      <c r="G26" s="41" t="s">
        <v>89</v>
      </c>
      <c r="H26" s="41" t="s">
        <v>79</v>
      </c>
      <c r="I26" s="41" t="s">
        <v>90</v>
      </c>
      <c r="J26" s="41" t="s">
        <v>91</v>
      </c>
      <c r="K26" s="41"/>
      <c r="L26" s="41"/>
      <c r="M26" s="41"/>
      <c r="N26" s="41"/>
      <c r="O26" s="41"/>
      <c r="P26" s="41"/>
      <c r="Q26" s="41"/>
    </row>
    <row r="27" spans="1:17" ht="18" x14ac:dyDescent="0.25">
      <c r="A27" s="42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ht="18" x14ac:dyDescent="0.25">
      <c r="A28" s="42"/>
      <c r="B28" s="41"/>
      <c r="C28" s="41"/>
      <c r="D28" s="41"/>
      <c r="E28" s="41" t="s">
        <v>83</v>
      </c>
      <c r="F28" s="41">
        <v>37.06</v>
      </c>
      <c r="G28" s="41">
        <v>42.88</v>
      </c>
      <c r="H28" s="41">
        <v>-5.8170000000000002</v>
      </c>
      <c r="I28" s="41">
        <v>43</v>
      </c>
      <c r="J28" s="41">
        <v>12</v>
      </c>
      <c r="K28" s="41"/>
      <c r="L28" s="41"/>
      <c r="M28" s="41"/>
      <c r="N28" s="41"/>
      <c r="O28" s="41"/>
      <c r="P28" s="41"/>
      <c r="Q28" s="41"/>
    </row>
    <row r="29" spans="1:17" ht="18" x14ac:dyDescent="0.25">
      <c r="A29" s="42"/>
      <c r="B29" s="41"/>
      <c r="C29" s="41"/>
      <c r="D29" s="41"/>
      <c r="E29" s="41" t="s">
        <v>85</v>
      </c>
      <c r="F29" s="41">
        <v>37.06</v>
      </c>
      <c r="G29" s="41">
        <v>46.65</v>
      </c>
      <c r="H29" s="41">
        <v>-9.5960000000000001</v>
      </c>
      <c r="I29" s="41">
        <v>43</v>
      </c>
      <c r="J29" s="41">
        <v>26</v>
      </c>
      <c r="K29" s="41"/>
      <c r="L29" s="41"/>
      <c r="M29" s="41"/>
      <c r="N29" s="41"/>
      <c r="O29" s="41"/>
      <c r="P29" s="41"/>
      <c r="Q29" s="41"/>
    </row>
    <row r="30" spans="1:17" ht="18" x14ac:dyDescent="0.25">
      <c r="A30" s="42"/>
      <c r="B30" s="41"/>
      <c r="C30" s="41"/>
      <c r="D30" s="41"/>
      <c r="E30" s="41" t="s">
        <v>86</v>
      </c>
      <c r="F30" s="41">
        <v>42.88</v>
      </c>
      <c r="G30" s="41">
        <v>46.65</v>
      </c>
      <c r="H30" s="41">
        <v>-3.7789999999999999</v>
      </c>
      <c r="I30" s="41">
        <v>12</v>
      </c>
      <c r="J30" s="41">
        <v>26</v>
      </c>
      <c r="K30" s="41"/>
      <c r="L30" s="41"/>
      <c r="M30" s="41"/>
      <c r="N30" s="41"/>
      <c r="O30" s="41"/>
      <c r="P30" s="41"/>
      <c r="Q30" s="41"/>
    </row>
  </sheetData>
  <sheetProtection algorithmName="SHA-512" hashValue="m6yk9/YebH3wrGUtXWioyqGOVkQcDLfkpRBxe3qoFD1KoNplsCkQbECZ7ZS0rnS4z5ZT0qAo96of8LN5+yryfA==" saltValue="RX4afnP+YtCVBMJOkmTwCw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="70" zoomScaleNormal="70" workbookViewId="0">
      <selection sqref="A1:Q30"/>
    </sheetView>
  </sheetViews>
  <sheetFormatPr defaultRowHeight="15" x14ac:dyDescent="0.25"/>
  <cols>
    <col min="1" max="1" width="63.28515625" bestFit="1" customWidth="1"/>
    <col min="2" max="2" width="18.7109375" bestFit="1" customWidth="1"/>
    <col min="3" max="3" width="10.7109375" bestFit="1" customWidth="1"/>
    <col min="5" max="5" width="46.85546875" bestFit="1" customWidth="1"/>
    <col min="6" max="6" width="21.140625" bestFit="1" customWidth="1"/>
    <col min="7" max="7" width="17.140625" bestFit="1" customWidth="1"/>
    <col min="8" max="8" width="19.140625" bestFit="1" customWidth="1"/>
    <col min="9" max="9" width="24.140625" bestFit="1" customWidth="1"/>
    <col min="10" max="10" width="4.42578125" bestFit="1" customWidth="1"/>
    <col min="11" max="11" width="15.28515625" bestFit="1" customWidth="1"/>
    <col min="12" max="12" width="4.42578125" bestFit="1" customWidth="1"/>
    <col min="15" max="15" width="4.42578125" bestFit="1" customWidth="1"/>
    <col min="16" max="16" width="15.140625" bestFit="1" customWidth="1"/>
    <col min="17" max="17" width="15.85546875" bestFit="1" customWidth="1"/>
  </cols>
  <sheetData>
    <row r="1" spans="1:17" ht="18" x14ac:dyDescent="0.25">
      <c r="A1" s="42"/>
      <c r="B1" s="42" t="s">
        <v>68</v>
      </c>
      <c r="C1" s="42" t="s">
        <v>69</v>
      </c>
      <c r="D1" s="42"/>
      <c r="E1" s="42" t="s">
        <v>68</v>
      </c>
      <c r="F1" s="42" t="s">
        <v>70</v>
      </c>
      <c r="G1" s="42" t="s">
        <v>71</v>
      </c>
      <c r="H1" s="41"/>
      <c r="I1" s="41"/>
      <c r="J1" s="41"/>
      <c r="K1" s="42" t="s">
        <v>100</v>
      </c>
      <c r="L1" s="42" t="s">
        <v>68</v>
      </c>
      <c r="M1" s="42" t="s">
        <v>69</v>
      </c>
      <c r="N1" s="42"/>
      <c r="O1" s="42" t="s">
        <v>68</v>
      </c>
      <c r="P1" s="42" t="s">
        <v>70</v>
      </c>
      <c r="Q1" s="42" t="s">
        <v>71</v>
      </c>
    </row>
    <row r="2" spans="1:17" ht="18" x14ac:dyDescent="0.25">
      <c r="A2" s="42"/>
      <c r="B2" s="41"/>
      <c r="C2" s="41"/>
      <c r="D2" s="41"/>
      <c r="E2" s="41"/>
      <c r="F2" s="41"/>
      <c r="G2" s="41"/>
      <c r="H2" s="41"/>
      <c r="I2" s="41"/>
      <c r="J2" s="41"/>
      <c r="K2" s="41"/>
      <c r="L2" s="41">
        <v>53</v>
      </c>
      <c r="M2" s="41">
        <v>75</v>
      </c>
      <c r="N2" s="41"/>
      <c r="O2" s="41">
        <v>53</v>
      </c>
      <c r="P2" s="41"/>
      <c r="Q2" s="41">
        <v>75</v>
      </c>
    </row>
    <row r="3" spans="1:17" ht="18" x14ac:dyDescent="0.25">
      <c r="A3" s="42" t="s">
        <v>51</v>
      </c>
      <c r="B3" s="41">
        <v>42</v>
      </c>
      <c r="C3" s="41">
        <v>42</v>
      </c>
      <c r="D3" s="41"/>
      <c r="E3" s="41">
        <v>42</v>
      </c>
      <c r="F3" s="41">
        <v>15</v>
      </c>
      <c r="G3" s="41">
        <v>27</v>
      </c>
      <c r="I3" s="41"/>
      <c r="J3" s="41"/>
      <c r="K3" s="41"/>
      <c r="L3" s="41">
        <v>47</v>
      </c>
      <c r="M3" s="41"/>
      <c r="N3" s="41"/>
      <c r="O3" s="41">
        <v>47</v>
      </c>
      <c r="P3" s="41"/>
      <c r="Q3" s="41"/>
    </row>
    <row r="4" spans="1:17" ht="18" x14ac:dyDescent="0.25">
      <c r="A4" s="42"/>
      <c r="B4" s="41"/>
      <c r="C4" s="41"/>
      <c r="D4" s="41"/>
      <c r="I4" s="41"/>
      <c r="J4" s="41"/>
      <c r="K4" s="41"/>
      <c r="L4" s="41">
        <v>44</v>
      </c>
      <c r="M4" s="41"/>
      <c r="N4" s="41"/>
      <c r="O4" s="41">
        <v>44</v>
      </c>
      <c r="P4" s="41"/>
      <c r="Q4" s="41"/>
    </row>
    <row r="5" spans="1:17" ht="18" x14ac:dyDescent="0.25">
      <c r="A5" s="42" t="s">
        <v>52</v>
      </c>
      <c r="B5" s="41">
        <v>9</v>
      </c>
      <c r="C5" s="41">
        <v>12</v>
      </c>
      <c r="D5" s="41"/>
      <c r="E5" s="41">
        <v>9</v>
      </c>
      <c r="F5" s="41">
        <v>12</v>
      </c>
      <c r="G5" s="41">
        <v>11</v>
      </c>
      <c r="I5" s="41"/>
      <c r="J5" s="41"/>
      <c r="K5" s="41"/>
      <c r="L5" s="41"/>
      <c r="M5" s="41"/>
      <c r="N5" s="41"/>
      <c r="O5" s="41"/>
      <c r="P5" s="41"/>
      <c r="Q5" s="41"/>
    </row>
    <row r="6" spans="1:17" ht="18" x14ac:dyDescent="0.25">
      <c r="A6" s="42" t="s">
        <v>53</v>
      </c>
      <c r="B6" s="41">
        <v>13</v>
      </c>
      <c r="C6" s="41">
        <v>20</v>
      </c>
      <c r="D6" s="41"/>
      <c r="E6" s="41">
        <v>13</v>
      </c>
      <c r="F6" s="41">
        <v>19</v>
      </c>
      <c r="G6" s="41">
        <v>21</v>
      </c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8" x14ac:dyDescent="0.25">
      <c r="A7" s="42" t="s">
        <v>54</v>
      </c>
      <c r="B7" s="41">
        <v>19</v>
      </c>
      <c r="C7" s="41">
        <v>31.75</v>
      </c>
      <c r="D7" s="41"/>
      <c r="E7" s="41">
        <v>19</v>
      </c>
      <c r="F7" s="41">
        <v>35</v>
      </c>
      <c r="G7" s="41">
        <v>31</v>
      </c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8" x14ac:dyDescent="0.25">
      <c r="A8" s="42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18" x14ac:dyDescent="0.25">
      <c r="A9" s="42" t="s">
        <v>55</v>
      </c>
      <c r="B9" s="41">
        <v>14.38</v>
      </c>
      <c r="C9" s="41">
        <v>23.33</v>
      </c>
      <c r="D9" s="41"/>
      <c r="E9" s="41">
        <v>14.38</v>
      </c>
      <c r="F9" s="41">
        <v>24.8</v>
      </c>
      <c r="G9" s="41">
        <v>22.52</v>
      </c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8" x14ac:dyDescent="0.25">
      <c r="A10" s="42" t="s">
        <v>56</v>
      </c>
      <c r="B10" s="41">
        <v>7.4669999999999996</v>
      </c>
      <c r="C10" s="41">
        <v>13.46</v>
      </c>
      <c r="D10" s="41"/>
      <c r="E10" s="41">
        <v>7.4669999999999996</v>
      </c>
      <c r="F10" s="41">
        <v>14.7</v>
      </c>
      <c r="G10" s="41">
        <v>12.94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18" x14ac:dyDescent="0.25">
      <c r="A11" s="42" t="s">
        <v>57</v>
      </c>
      <c r="B11" s="41">
        <v>1.1519999999999999</v>
      </c>
      <c r="C11" s="41">
        <v>2.0779999999999998</v>
      </c>
      <c r="D11" s="41"/>
      <c r="E11" s="41">
        <v>1.1519999999999999</v>
      </c>
      <c r="F11" s="41">
        <v>3.7959999999999998</v>
      </c>
      <c r="G11" s="41">
        <v>2.4910000000000001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8" x14ac:dyDescent="0.25">
      <c r="A12" s="42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18" x14ac:dyDescent="0.25">
      <c r="A13" s="42" t="s">
        <v>58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ht="18" x14ac:dyDescent="0.25">
      <c r="A14" s="42" t="s">
        <v>59</v>
      </c>
      <c r="B14" s="41">
        <v>8.7479999999999993</v>
      </c>
      <c r="C14" s="41">
        <v>7.8460000000000001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8" x14ac:dyDescent="0.25">
      <c r="A15" s="42" t="s">
        <v>60</v>
      </c>
      <c r="B15" s="41">
        <v>1.26E-2</v>
      </c>
      <c r="C15" s="41">
        <v>1.9800000000000002E-2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ht="18" x14ac:dyDescent="0.25">
      <c r="A16" s="42" t="s">
        <v>61</v>
      </c>
      <c r="B16" s="41" t="s">
        <v>74</v>
      </c>
      <c r="C16" s="41" t="s">
        <v>74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18" x14ac:dyDescent="0.25">
      <c r="A17" s="42" t="s">
        <v>63</v>
      </c>
      <c r="B17" s="41" t="s">
        <v>93</v>
      </c>
      <c r="C17" s="41" t="s">
        <v>93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ht="18" x14ac:dyDescent="0.25">
      <c r="A18" s="42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ht="18" x14ac:dyDescent="0.25">
      <c r="A19" s="42" t="s">
        <v>96</v>
      </c>
      <c r="B19" s="41"/>
      <c r="C19" s="41"/>
      <c r="D19" s="41"/>
      <c r="E19" s="42" t="s">
        <v>78</v>
      </c>
      <c r="F19" s="42" t="s">
        <v>79</v>
      </c>
      <c r="G19" s="42" t="s">
        <v>80</v>
      </c>
      <c r="H19" s="42" t="s">
        <v>81</v>
      </c>
      <c r="I19" s="42" t="s">
        <v>82</v>
      </c>
      <c r="J19" s="41"/>
      <c r="K19" s="41"/>
      <c r="L19" s="41"/>
      <c r="M19" s="41"/>
      <c r="N19" s="41"/>
      <c r="O19" s="41"/>
      <c r="P19" s="41"/>
      <c r="Q19" s="41"/>
    </row>
    <row r="20" spans="1:17" ht="18" x14ac:dyDescent="0.25">
      <c r="A20" s="42" t="s">
        <v>60</v>
      </c>
      <c r="B20" s="41">
        <v>1.1999999999999999E-3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ht="18" x14ac:dyDescent="0.25">
      <c r="A21" s="42" t="s">
        <v>97</v>
      </c>
      <c r="B21" s="41" t="s">
        <v>67</v>
      </c>
      <c r="C21" s="41"/>
      <c r="D21" s="41"/>
      <c r="E21" s="41" t="s">
        <v>83</v>
      </c>
      <c r="F21" s="41">
        <v>-18.649999999999999</v>
      </c>
      <c r="G21" s="41" t="s">
        <v>62</v>
      </c>
      <c r="H21" s="41" t="s">
        <v>93</v>
      </c>
      <c r="I21" s="41">
        <v>3.3000000000000002E-2</v>
      </c>
      <c r="J21" s="41"/>
      <c r="K21" s="41"/>
      <c r="L21" s="41"/>
      <c r="M21" s="41"/>
      <c r="N21" s="41"/>
      <c r="O21" s="41"/>
      <c r="P21" s="41"/>
      <c r="Q21" s="41"/>
    </row>
    <row r="22" spans="1:17" ht="18" x14ac:dyDescent="0.25">
      <c r="A22" s="42" t="s">
        <v>63</v>
      </c>
      <c r="B22" s="41" t="s">
        <v>92</v>
      </c>
      <c r="C22" s="41"/>
      <c r="D22" s="41"/>
      <c r="E22" s="41" t="s">
        <v>85</v>
      </c>
      <c r="F22" s="41">
        <v>-16.12</v>
      </c>
      <c r="G22" s="41" t="s">
        <v>62</v>
      </c>
      <c r="H22" s="41" t="s">
        <v>93</v>
      </c>
      <c r="I22" s="41">
        <v>2.1999999999999999E-2</v>
      </c>
      <c r="J22" s="41"/>
      <c r="K22" s="41"/>
      <c r="L22" s="41"/>
      <c r="M22" s="41"/>
      <c r="N22" s="41"/>
      <c r="O22" s="41"/>
      <c r="P22" s="41"/>
      <c r="Q22" s="41"/>
    </row>
    <row r="23" spans="1:17" ht="18" x14ac:dyDescent="0.25">
      <c r="A23" s="42" t="s">
        <v>73</v>
      </c>
      <c r="B23" s="41" t="s">
        <v>62</v>
      </c>
      <c r="C23" s="41"/>
      <c r="D23" s="41"/>
      <c r="E23" s="41" t="s">
        <v>86</v>
      </c>
      <c r="F23" s="41">
        <v>2.5219999999999998</v>
      </c>
      <c r="G23" s="41" t="s">
        <v>74</v>
      </c>
      <c r="H23" s="41" t="s">
        <v>64</v>
      </c>
      <c r="I23" s="41" t="s">
        <v>84</v>
      </c>
      <c r="J23" s="41"/>
      <c r="K23" s="41"/>
      <c r="L23" s="41"/>
      <c r="M23" s="41"/>
      <c r="N23" s="41"/>
      <c r="O23" s="41"/>
      <c r="P23" s="41"/>
      <c r="Q23" s="41"/>
    </row>
    <row r="24" spans="1:17" ht="18" x14ac:dyDescent="0.25">
      <c r="A24" s="42" t="s">
        <v>75</v>
      </c>
      <c r="B24" s="41" t="s">
        <v>76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ht="18" x14ac:dyDescent="0.25">
      <c r="A25" s="42" t="s">
        <v>98</v>
      </c>
      <c r="B25" s="41" t="s">
        <v>110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18" x14ac:dyDescent="0.25">
      <c r="A26" s="42" t="s">
        <v>99</v>
      </c>
      <c r="B26" s="41">
        <v>524.5</v>
      </c>
      <c r="C26" s="41"/>
      <c r="D26" s="41"/>
      <c r="E26" s="41" t="s">
        <v>87</v>
      </c>
      <c r="F26" s="41" t="s">
        <v>88</v>
      </c>
      <c r="G26" s="41" t="s">
        <v>89</v>
      </c>
      <c r="H26" s="41" t="s">
        <v>79</v>
      </c>
      <c r="I26" s="41" t="s">
        <v>90</v>
      </c>
      <c r="J26" s="41" t="s">
        <v>91</v>
      </c>
      <c r="K26" s="41"/>
      <c r="L26" s="41"/>
      <c r="M26" s="41"/>
      <c r="N26" s="41"/>
      <c r="O26" s="41"/>
      <c r="P26" s="41"/>
      <c r="Q26" s="41"/>
    </row>
    <row r="27" spans="1:17" ht="18" x14ac:dyDescent="0.25">
      <c r="A27" s="42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ht="18" x14ac:dyDescent="0.25">
      <c r="A28" s="42"/>
      <c r="B28" s="41"/>
      <c r="C28" s="41"/>
      <c r="D28" s="41"/>
      <c r="E28" s="41" t="s">
        <v>83</v>
      </c>
      <c r="F28" s="41">
        <v>33.99</v>
      </c>
      <c r="G28" s="41">
        <v>52.63</v>
      </c>
      <c r="H28" s="41">
        <v>-18.649999999999999</v>
      </c>
      <c r="I28" s="41">
        <v>42</v>
      </c>
      <c r="J28" s="41">
        <v>15</v>
      </c>
      <c r="K28" s="41"/>
      <c r="L28" s="41"/>
      <c r="N28" s="41"/>
      <c r="O28" s="41"/>
    </row>
    <row r="29" spans="1:17" ht="18" x14ac:dyDescent="0.25">
      <c r="A29" s="42"/>
      <c r="B29" s="41"/>
      <c r="C29" s="41"/>
      <c r="D29" s="41"/>
      <c r="E29" s="41" t="s">
        <v>85</v>
      </c>
      <c r="F29" s="41">
        <v>33.99</v>
      </c>
      <c r="G29" s="41">
        <v>50.11</v>
      </c>
      <c r="H29" s="41">
        <v>-16.12</v>
      </c>
      <c r="I29" s="41">
        <v>42</v>
      </c>
      <c r="J29" s="41">
        <v>27</v>
      </c>
      <c r="K29" s="41"/>
      <c r="L29" s="41"/>
      <c r="N29" s="41"/>
      <c r="O29" s="41"/>
    </row>
    <row r="30" spans="1:17" ht="18" x14ac:dyDescent="0.25">
      <c r="A30" s="42"/>
      <c r="B30" s="41"/>
      <c r="C30" s="41"/>
      <c r="D30" s="41"/>
      <c r="E30" s="41" t="s">
        <v>86</v>
      </c>
      <c r="F30" s="41">
        <v>52.63</v>
      </c>
      <c r="G30" s="41">
        <v>50.11</v>
      </c>
      <c r="H30" s="41">
        <v>2.5219999999999998</v>
      </c>
      <c r="I30" s="41">
        <v>15</v>
      </c>
      <c r="J30" s="41">
        <v>27</v>
      </c>
      <c r="K30" s="41"/>
      <c r="L30" s="41"/>
      <c r="N30" s="41"/>
      <c r="O30" s="41"/>
    </row>
  </sheetData>
  <sheetProtection algorithmName="SHA-512" hashValue="38ODxRxSKQJhoD0zIV/gVsu22bq4RXWi14sCONp1X67YdEgRnrt0GNGD80fQdwq/TKwTYPn7UYvZtsGDLn/jrQ==" saltValue="bFwqSW0rVcsgTV48AtqZfQ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="70" zoomScaleNormal="70" workbookViewId="0">
      <selection sqref="A1:Q30"/>
    </sheetView>
  </sheetViews>
  <sheetFormatPr defaultRowHeight="15" x14ac:dyDescent="0.25"/>
  <cols>
    <col min="1" max="1" width="63.28515625" bestFit="1" customWidth="1"/>
    <col min="2" max="2" width="16.140625" bestFit="1" customWidth="1"/>
    <col min="3" max="3" width="10.7109375" bestFit="1" customWidth="1"/>
    <col min="5" max="5" width="46.85546875" bestFit="1" customWidth="1"/>
    <col min="6" max="6" width="21.140625" bestFit="1" customWidth="1"/>
    <col min="7" max="7" width="17.140625" bestFit="1" customWidth="1"/>
    <col min="8" max="8" width="19.140625" bestFit="1" customWidth="1"/>
    <col min="9" max="9" width="24.140625" bestFit="1" customWidth="1"/>
    <col min="10" max="10" width="4.42578125" bestFit="1" customWidth="1"/>
    <col min="11" max="11" width="15.28515625" bestFit="1" customWidth="1"/>
    <col min="12" max="12" width="4.42578125" bestFit="1" customWidth="1"/>
    <col min="15" max="15" width="4.42578125" bestFit="1" customWidth="1"/>
    <col min="16" max="16" width="15.140625" bestFit="1" customWidth="1"/>
    <col min="17" max="17" width="15.85546875" bestFit="1" customWidth="1"/>
  </cols>
  <sheetData>
    <row r="1" spans="1:17" ht="18" x14ac:dyDescent="0.25">
      <c r="A1" s="42"/>
      <c r="B1" s="42" t="s">
        <v>68</v>
      </c>
      <c r="C1" s="42" t="s">
        <v>69</v>
      </c>
      <c r="D1" s="42"/>
      <c r="E1" s="42" t="s">
        <v>68</v>
      </c>
      <c r="F1" s="42" t="s">
        <v>70</v>
      </c>
      <c r="G1" s="42" t="s">
        <v>71</v>
      </c>
      <c r="H1" s="41"/>
      <c r="I1" s="41"/>
      <c r="J1" s="41"/>
      <c r="K1" s="42" t="s">
        <v>100</v>
      </c>
      <c r="L1" s="42" t="s">
        <v>68</v>
      </c>
      <c r="M1" s="42" t="s">
        <v>69</v>
      </c>
      <c r="N1" s="42"/>
      <c r="O1" s="42" t="s">
        <v>68</v>
      </c>
      <c r="P1" s="42" t="s">
        <v>70</v>
      </c>
      <c r="Q1" s="42" t="s">
        <v>71</v>
      </c>
    </row>
    <row r="2" spans="1:17" ht="18" x14ac:dyDescent="0.25">
      <c r="A2" s="42"/>
      <c r="B2" s="41"/>
      <c r="C2" s="41"/>
      <c r="D2" s="41"/>
      <c r="E2" s="41"/>
      <c r="F2" s="41"/>
      <c r="G2" s="41"/>
      <c r="H2" s="41"/>
      <c r="I2" s="41"/>
      <c r="J2" s="41"/>
      <c r="K2" s="41"/>
      <c r="L2" s="41">
        <v>16</v>
      </c>
      <c r="M2" s="41">
        <v>38</v>
      </c>
      <c r="N2" s="41"/>
      <c r="O2" s="41">
        <v>16</v>
      </c>
      <c r="P2" s="41"/>
      <c r="Q2" s="41">
        <v>50</v>
      </c>
    </row>
    <row r="3" spans="1:17" ht="18" x14ac:dyDescent="0.25">
      <c r="A3" s="42" t="s">
        <v>51</v>
      </c>
      <c r="B3" s="41">
        <v>42</v>
      </c>
      <c r="C3" s="41">
        <v>41</v>
      </c>
      <c r="D3" s="41"/>
      <c r="E3" s="41">
        <v>42</v>
      </c>
      <c r="F3" s="41">
        <v>15</v>
      </c>
      <c r="G3" s="41">
        <v>27</v>
      </c>
      <c r="I3" s="41"/>
      <c r="J3" s="41"/>
      <c r="K3" s="41"/>
      <c r="L3" s="41">
        <v>14</v>
      </c>
      <c r="M3" s="41">
        <v>50</v>
      </c>
      <c r="N3" s="41"/>
      <c r="O3" s="41">
        <v>14</v>
      </c>
      <c r="P3" s="41"/>
      <c r="Q3" s="41"/>
    </row>
    <row r="4" spans="1:17" ht="18" x14ac:dyDescent="0.25">
      <c r="A4" s="42"/>
      <c r="B4" s="41"/>
      <c r="C4" s="41"/>
      <c r="D4" s="41"/>
      <c r="I4" s="41"/>
      <c r="J4" s="41"/>
      <c r="K4" s="41"/>
      <c r="L4" s="41"/>
      <c r="M4" s="41"/>
      <c r="N4" s="41"/>
      <c r="O4" s="41"/>
      <c r="P4" s="41"/>
      <c r="Q4" s="41"/>
    </row>
    <row r="5" spans="1:17" ht="18" x14ac:dyDescent="0.25">
      <c r="A5" s="42" t="s">
        <v>52</v>
      </c>
      <c r="B5" s="41">
        <v>1</v>
      </c>
      <c r="C5" s="41">
        <v>5</v>
      </c>
      <c r="D5" s="41"/>
      <c r="E5" s="41">
        <v>1</v>
      </c>
      <c r="F5" s="41">
        <v>5</v>
      </c>
      <c r="G5" s="41">
        <v>5</v>
      </c>
      <c r="I5" s="41"/>
      <c r="J5" s="41"/>
      <c r="K5" s="41"/>
      <c r="L5" s="41"/>
      <c r="M5" s="41"/>
      <c r="N5" s="41"/>
      <c r="O5" s="41"/>
      <c r="P5" s="41"/>
      <c r="Q5" s="41"/>
    </row>
    <row r="6" spans="1:17" ht="18" x14ac:dyDescent="0.25">
      <c r="A6" s="42" t="s">
        <v>53</v>
      </c>
      <c r="B6" s="41">
        <v>4</v>
      </c>
      <c r="C6" s="41">
        <v>7</v>
      </c>
      <c r="D6" s="41"/>
      <c r="E6" s="41">
        <v>4</v>
      </c>
      <c r="F6" s="41">
        <v>7</v>
      </c>
      <c r="G6" s="41">
        <v>7</v>
      </c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8" x14ac:dyDescent="0.25">
      <c r="A7" s="42" t="s">
        <v>54</v>
      </c>
      <c r="B7" s="41">
        <v>6</v>
      </c>
      <c r="C7" s="41">
        <v>14</v>
      </c>
      <c r="D7" s="41"/>
      <c r="E7" s="41">
        <v>6</v>
      </c>
      <c r="F7" s="41">
        <v>16</v>
      </c>
      <c r="G7" s="41">
        <v>14</v>
      </c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8" x14ac:dyDescent="0.25">
      <c r="A8" s="42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18" x14ac:dyDescent="0.25">
      <c r="A9" s="42" t="s">
        <v>55</v>
      </c>
      <c r="B9" s="41">
        <v>3.976</v>
      </c>
      <c r="C9" s="41">
        <v>9.2680000000000007</v>
      </c>
      <c r="D9" s="41"/>
      <c r="E9" s="41">
        <v>3.976</v>
      </c>
      <c r="F9" s="41">
        <v>11.6</v>
      </c>
      <c r="G9" s="41">
        <v>9.0370000000000008</v>
      </c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8" x14ac:dyDescent="0.25">
      <c r="A10" s="42" t="s">
        <v>56</v>
      </c>
      <c r="B10" s="41">
        <v>2.8069999999999999</v>
      </c>
      <c r="C10" s="41">
        <v>6.0579999999999998</v>
      </c>
      <c r="D10" s="41"/>
      <c r="E10" s="41">
        <v>2.8069999999999999</v>
      </c>
      <c r="F10" s="41">
        <v>9.9049999999999994</v>
      </c>
      <c r="G10" s="41">
        <v>5.6740000000000004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18" x14ac:dyDescent="0.25">
      <c r="A11" s="42" t="s">
        <v>57</v>
      </c>
      <c r="B11" s="41">
        <v>0.43309999999999998</v>
      </c>
      <c r="C11" s="41">
        <v>0.94610000000000005</v>
      </c>
      <c r="D11" s="41"/>
      <c r="E11" s="41">
        <v>0.43309999999999998</v>
      </c>
      <c r="F11" s="41">
        <v>2.5579999999999998</v>
      </c>
      <c r="G11" s="41">
        <v>1.0920000000000001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8" x14ac:dyDescent="0.25">
      <c r="A12" s="42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18" x14ac:dyDescent="0.25">
      <c r="A13" s="42" t="s">
        <v>58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ht="18" x14ac:dyDescent="0.25">
      <c r="A14" s="42" t="s">
        <v>59</v>
      </c>
      <c r="B14" s="41">
        <v>4.5369999999999999</v>
      </c>
      <c r="C14" s="41">
        <v>8.5709999999999997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8" x14ac:dyDescent="0.25">
      <c r="A15" s="42" t="s">
        <v>60</v>
      </c>
      <c r="B15" s="41">
        <v>0.10340000000000001</v>
      </c>
      <c r="C15" s="41">
        <v>1.38E-2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ht="18" x14ac:dyDescent="0.25">
      <c r="A16" s="42" t="s">
        <v>61</v>
      </c>
      <c r="B16" s="41" t="s">
        <v>62</v>
      </c>
      <c r="C16" s="41" t="s">
        <v>74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18" x14ac:dyDescent="0.25">
      <c r="A17" s="42" t="s">
        <v>63</v>
      </c>
      <c r="B17" s="41" t="s">
        <v>64</v>
      </c>
      <c r="C17" s="41" t="s">
        <v>93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ht="18" x14ac:dyDescent="0.25">
      <c r="A18" s="42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ht="18" x14ac:dyDescent="0.25">
      <c r="A19" s="42" t="s">
        <v>96</v>
      </c>
      <c r="B19" s="41"/>
      <c r="C19" s="41"/>
      <c r="D19" s="41"/>
      <c r="E19" s="42" t="s">
        <v>78</v>
      </c>
      <c r="F19" s="42" t="s">
        <v>79</v>
      </c>
      <c r="G19" s="42" t="s">
        <v>80</v>
      </c>
      <c r="H19" s="42" t="s">
        <v>81</v>
      </c>
      <c r="I19" s="42" t="s">
        <v>82</v>
      </c>
      <c r="J19" s="41"/>
      <c r="K19" s="41"/>
      <c r="L19" s="41"/>
      <c r="M19" s="41"/>
      <c r="N19" s="41"/>
      <c r="O19" s="41"/>
      <c r="P19" s="41"/>
      <c r="Q19" s="41"/>
    </row>
    <row r="20" spans="1:17" ht="18" x14ac:dyDescent="0.25">
      <c r="A20" s="42" t="s">
        <v>60</v>
      </c>
      <c r="B20" s="41" t="s">
        <v>112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ht="18" x14ac:dyDescent="0.25">
      <c r="A21" s="42" t="s">
        <v>97</v>
      </c>
      <c r="B21" s="41" t="s">
        <v>67</v>
      </c>
      <c r="C21" s="41"/>
      <c r="D21" s="41"/>
      <c r="E21" s="41" t="s">
        <v>83</v>
      </c>
      <c r="F21" s="41">
        <v>-26.74</v>
      </c>
      <c r="G21" s="41" t="s">
        <v>62</v>
      </c>
      <c r="H21" s="41" t="s">
        <v>113</v>
      </c>
      <c r="I21" s="41">
        <v>8.0000000000000004E-4</v>
      </c>
      <c r="J21" s="41"/>
      <c r="K21" s="41"/>
      <c r="L21" s="41"/>
      <c r="M21" s="41"/>
      <c r="N21" s="41"/>
      <c r="O21" s="41"/>
      <c r="P21" s="41"/>
      <c r="Q21" s="41"/>
    </row>
    <row r="22" spans="1:17" ht="18" x14ac:dyDescent="0.25">
      <c r="A22" s="42" t="s">
        <v>63</v>
      </c>
      <c r="B22" s="41" t="s">
        <v>94</v>
      </c>
      <c r="C22" s="41"/>
      <c r="D22" s="41"/>
      <c r="E22" s="41" t="s">
        <v>85</v>
      </c>
      <c r="F22" s="41">
        <v>-24.26</v>
      </c>
      <c r="G22" s="41" t="s">
        <v>62</v>
      </c>
      <c r="H22" s="41" t="s">
        <v>113</v>
      </c>
      <c r="I22" s="41">
        <v>2.0000000000000001E-4</v>
      </c>
      <c r="J22" s="41"/>
      <c r="K22" s="41"/>
      <c r="L22" s="41"/>
      <c r="M22" s="41"/>
      <c r="N22" s="41"/>
      <c r="O22" s="41"/>
      <c r="P22" s="41"/>
      <c r="Q22" s="41"/>
    </row>
    <row r="23" spans="1:17" ht="18" x14ac:dyDescent="0.25">
      <c r="A23" s="42" t="s">
        <v>73</v>
      </c>
      <c r="B23" s="41" t="s">
        <v>62</v>
      </c>
      <c r="C23" s="41"/>
      <c r="D23" s="41"/>
      <c r="E23" s="41" t="s">
        <v>86</v>
      </c>
      <c r="F23" s="41">
        <v>2.4809999999999999</v>
      </c>
      <c r="G23" s="41" t="s">
        <v>74</v>
      </c>
      <c r="H23" s="41" t="s">
        <v>64</v>
      </c>
      <c r="I23" s="41" t="s">
        <v>84</v>
      </c>
      <c r="J23" s="41"/>
      <c r="K23" s="41"/>
      <c r="L23" s="41"/>
      <c r="M23" s="41"/>
      <c r="N23" s="41"/>
      <c r="O23" s="41"/>
      <c r="P23" s="41"/>
      <c r="Q23" s="41"/>
    </row>
    <row r="24" spans="1:17" ht="18" x14ac:dyDescent="0.25">
      <c r="A24" s="42" t="s">
        <v>75</v>
      </c>
      <c r="B24" s="41" t="s">
        <v>76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ht="18" x14ac:dyDescent="0.25">
      <c r="A25" s="42" t="s">
        <v>98</v>
      </c>
      <c r="B25" s="41" t="s">
        <v>111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18" x14ac:dyDescent="0.25">
      <c r="A26" s="42" t="s">
        <v>99</v>
      </c>
      <c r="B26" s="41">
        <v>354</v>
      </c>
      <c r="C26" s="41"/>
      <c r="D26" s="41"/>
      <c r="E26" s="41" t="s">
        <v>87</v>
      </c>
      <c r="F26" s="41" t="s">
        <v>88</v>
      </c>
      <c r="G26" s="41" t="s">
        <v>89</v>
      </c>
      <c r="H26" s="41" t="s">
        <v>79</v>
      </c>
      <c r="I26" s="41" t="s">
        <v>90</v>
      </c>
      <c r="J26" s="41" t="s">
        <v>91</v>
      </c>
      <c r="K26" s="41"/>
      <c r="L26" s="41"/>
      <c r="N26" s="41"/>
      <c r="O26" s="41"/>
    </row>
    <row r="27" spans="1:17" ht="18" x14ac:dyDescent="0.25">
      <c r="A27" s="42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N27" s="41"/>
      <c r="O27" s="41"/>
    </row>
    <row r="28" spans="1:17" ht="18" x14ac:dyDescent="0.25">
      <c r="A28" s="42"/>
      <c r="B28" s="41"/>
      <c r="C28" s="41"/>
      <c r="D28" s="41"/>
      <c r="E28" s="41" t="s">
        <v>83</v>
      </c>
      <c r="F28" s="41">
        <v>29.93</v>
      </c>
      <c r="G28" s="41">
        <v>56.67</v>
      </c>
      <c r="H28" s="41">
        <v>-26.74</v>
      </c>
      <c r="I28" s="41">
        <v>42</v>
      </c>
      <c r="J28" s="41">
        <v>15</v>
      </c>
      <c r="K28" s="41"/>
      <c r="L28" s="41"/>
      <c r="N28" s="41"/>
      <c r="O28" s="41"/>
    </row>
    <row r="29" spans="1:17" ht="18" x14ac:dyDescent="0.25">
      <c r="A29" s="42"/>
      <c r="B29" s="41"/>
      <c r="C29" s="41"/>
      <c r="D29" s="41"/>
      <c r="E29" s="41" t="s">
        <v>85</v>
      </c>
      <c r="F29" s="41">
        <v>29.93</v>
      </c>
      <c r="G29" s="41">
        <v>54.19</v>
      </c>
      <c r="H29" s="41">
        <v>-24.26</v>
      </c>
      <c r="I29" s="41">
        <v>42</v>
      </c>
      <c r="J29" s="41">
        <v>27</v>
      </c>
      <c r="K29" s="41"/>
      <c r="L29" s="41"/>
      <c r="N29" s="41"/>
      <c r="O29" s="41"/>
    </row>
    <row r="30" spans="1:17" ht="18" x14ac:dyDescent="0.25">
      <c r="A30" s="42"/>
      <c r="B30" s="41"/>
      <c r="C30" s="41"/>
      <c r="D30" s="41"/>
      <c r="E30" s="41" t="s">
        <v>86</v>
      </c>
      <c r="F30" s="41">
        <v>56.67</v>
      </c>
      <c r="G30" s="41">
        <v>54.19</v>
      </c>
      <c r="H30" s="41">
        <v>2.4809999999999999</v>
      </c>
      <c r="I30" s="41">
        <v>15</v>
      </c>
      <c r="J30" s="41">
        <v>27</v>
      </c>
      <c r="K30" s="41"/>
      <c r="L30" s="41"/>
      <c r="N30" s="41"/>
      <c r="O30" s="41"/>
    </row>
  </sheetData>
  <sheetProtection algorithmName="SHA-512" hashValue="+hmoZpQgm26zIDSixz5Px0CXKnBOm6df9573ZUDYDiTgPOmUvuTMMsHinDeqd8mLLc9QWfV1GSWwb5lQLMwujA==" saltValue="8suzdISjO3MdiU1eNui8jw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="70" zoomScaleNormal="70" workbookViewId="0">
      <selection sqref="A1:Q30"/>
    </sheetView>
  </sheetViews>
  <sheetFormatPr defaultRowHeight="15" x14ac:dyDescent="0.25"/>
  <cols>
    <col min="1" max="1" width="63.28515625" bestFit="1" customWidth="1"/>
    <col min="2" max="2" width="20.28515625" bestFit="1" customWidth="1"/>
    <col min="3" max="3" width="10.7109375" bestFit="1" customWidth="1"/>
    <col min="5" max="5" width="46.85546875" bestFit="1" customWidth="1"/>
    <col min="6" max="6" width="21.140625" bestFit="1" customWidth="1"/>
    <col min="7" max="7" width="17.140625" bestFit="1" customWidth="1"/>
    <col min="8" max="8" width="19.140625" bestFit="1" customWidth="1"/>
    <col min="9" max="9" width="24.140625" bestFit="1" customWidth="1"/>
    <col min="10" max="10" width="4.42578125" bestFit="1" customWidth="1"/>
    <col min="11" max="11" width="15.28515625" bestFit="1" customWidth="1"/>
    <col min="12" max="12" width="4.42578125" bestFit="1" customWidth="1"/>
    <col min="15" max="15" width="4.42578125" bestFit="1" customWidth="1"/>
    <col min="16" max="16" width="15.140625" bestFit="1" customWidth="1"/>
    <col min="17" max="17" width="15.85546875" bestFit="1" customWidth="1"/>
  </cols>
  <sheetData>
    <row r="1" spans="1:17" ht="18" x14ac:dyDescent="0.25">
      <c r="A1" s="42"/>
      <c r="B1" s="42" t="s">
        <v>68</v>
      </c>
      <c r="C1" s="42" t="s">
        <v>69</v>
      </c>
      <c r="D1" s="42"/>
      <c r="E1" s="42" t="s">
        <v>68</v>
      </c>
      <c r="F1" s="42" t="s">
        <v>70</v>
      </c>
      <c r="G1" s="42" t="s">
        <v>71</v>
      </c>
      <c r="H1" s="41"/>
      <c r="I1" s="41"/>
      <c r="J1" s="41"/>
      <c r="K1" s="42" t="s">
        <v>100</v>
      </c>
      <c r="L1" s="42" t="s">
        <v>68</v>
      </c>
      <c r="M1" s="42" t="s">
        <v>69</v>
      </c>
      <c r="N1" s="42"/>
      <c r="O1" s="42" t="s">
        <v>68</v>
      </c>
      <c r="P1" s="42" t="s">
        <v>70</v>
      </c>
      <c r="Q1" s="42" t="s">
        <v>71</v>
      </c>
    </row>
    <row r="2" spans="1:17" ht="18" x14ac:dyDescent="0.25">
      <c r="A2" s="42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8" x14ac:dyDescent="0.25">
      <c r="A3" s="42" t="s">
        <v>51</v>
      </c>
      <c r="B3" s="41">
        <v>45</v>
      </c>
      <c r="C3" s="41">
        <v>39</v>
      </c>
      <c r="D3" s="41"/>
      <c r="E3" s="41">
        <v>45</v>
      </c>
      <c r="F3" s="41">
        <v>15</v>
      </c>
      <c r="G3" s="41">
        <v>24</v>
      </c>
      <c r="I3" s="41"/>
      <c r="J3" s="41"/>
      <c r="K3" s="41"/>
      <c r="L3" s="41"/>
      <c r="M3" s="41"/>
      <c r="N3" s="41"/>
      <c r="O3" s="41"/>
      <c r="P3" s="41"/>
      <c r="Q3" s="41"/>
    </row>
    <row r="4" spans="1:17" ht="18" x14ac:dyDescent="0.25">
      <c r="A4" s="42"/>
      <c r="B4" s="41"/>
      <c r="C4" s="41"/>
      <c r="D4" s="41"/>
      <c r="I4" s="41"/>
      <c r="J4" s="41"/>
      <c r="K4" s="41"/>
      <c r="L4" s="41"/>
      <c r="M4" s="41"/>
      <c r="N4" s="41"/>
      <c r="O4" s="41"/>
      <c r="P4" s="41"/>
      <c r="Q4" s="41"/>
    </row>
    <row r="5" spans="1:17" ht="18" x14ac:dyDescent="0.25">
      <c r="A5" s="42" t="s">
        <v>52</v>
      </c>
      <c r="B5" s="41">
        <v>3.0950000000000002</v>
      </c>
      <c r="C5" s="41">
        <v>3.36</v>
      </c>
      <c r="D5" s="41"/>
      <c r="E5" s="41">
        <v>3.0950000000000002</v>
      </c>
      <c r="F5" s="41">
        <v>2.68</v>
      </c>
      <c r="G5" s="41">
        <v>3.403</v>
      </c>
      <c r="I5" s="41"/>
      <c r="J5" s="41"/>
      <c r="K5" s="41"/>
      <c r="L5" s="41"/>
      <c r="M5" s="41"/>
      <c r="N5" s="41"/>
      <c r="O5" s="41"/>
      <c r="P5" s="41"/>
      <c r="Q5" s="41"/>
    </row>
    <row r="6" spans="1:17" ht="18" x14ac:dyDescent="0.25">
      <c r="A6" s="42" t="s">
        <v>53</v>
      </c>
      <c r="B6" s="41">
        <v>3.92</v>
      </c>
      <c r="C6" s="41">
        <v>3.6</v>
      </c>
      <c r="D6" s="41"/>
      <c r="E6" s="41">
        <v>3.92</v>
      </c>
      <c r="F6" s="41">
        <v>3.72</v>
      </c>
      <c r="G6" s="41">
        <v>3.59</v>
      </c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8" x14ac:dyDescent="0.25">
      <c r="A7" s="42" t="s">
        <v>54</v>
      </c>
      <c r="B7" s="41">
        <v>4.33</v>
      </c>
      <c r="C7" s="41">
        <v>4.0199999999999996</v>
      </c>
      <c r="D7" s="41"/>
      <c r="E7" s="41">
        <v>4.33</v>
      </c>
      <c r="F7" s="41">
        <v>4.0199999999999996</v>
      </c>
      <c r="G7" s="41">
        <v>4.2279999999999998</v>
      </c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8" x14ac:dyDescent="0.25">
      <c r="A8" s="42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18" x14ac:dyDescent="0.25">
      <c r="A9" s="42" t="s">
        <v>55</v>
      </c>
      <c r="B9" s="41">
        <v>3.8439999999999999</v>
      </c>
      <c r="C9" s="41">
        <v>3.706</v>
      </c>
      <c r="D9" s="41"/>
      <c r="E9" s="41">
        <v>3.8439999999999999</v>
      </c>
      <c r="F9" s="41">
        <v>3.597</v>
      </c>
      <c r="G9" s="41">
        <v>3.7730000000000001</v>
      </c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8" x14ac:dyDescent="0.25">
      <c r="A10" s="42" t="s">
        <v>56</v>
      </c>
      <c r="B10" s="41">
        <v>0.87019999999999997</v>
      </c>
      <c r="C10" s="41">
        <v>0.72799999999999998</v>
      </c>
      <c r="D10" s="41"/>
      <c r="E10" s="41">
        <v>0.87019999999999997</v>
      </c>
      <c r="F10" s="41">
        <v>0.81140000000000001</v>
      </c>
      <c r="G10" s="41">
        <v>0.67989999999999995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18" x14ac:dyDescent="0.25">
      <c r="A11" s="42" t="s">
        <v>57</v>
      </c>
      <c r="B11" s="41">
        <v>0.12970000000000001</v>
      </c>
      <c r="C11" s="41">
        <v>0.1166</v>
      </c>
      <c r="D11" s="41"/>
      <c r="E11" s="41">
        <v>0.12970000000000001</v>
      </c>
      <c r="F11" s="41">
        <v>0.20949999999999999</v>
      </c>
      <c r="G11" s="41">
        <v>0.13880000000000001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8" x14ac:dyDescent="0.25">
      <c r="A12" s="42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18" x14ac:dyDescent="0.25">
      <c r="A13" s="42" t="s">
        <v>58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ht="18" x14ac:dyDescent="0.25">
      <c r="A14" s="42" t="s">
        <v>59</v>
      </c>
      <c r="B14" s="41">
        <v>0.432</v>
      </c>
      <c r="C14" s="41">
        <v>0.83620000000000005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8" x14ac:dyDescent="0.25">
      <c r="A15" s="42" t="s">
        <v>60</v>
      </c>
      <c r="B15" s="41">
        <v>0.80569999999999997</v>
      </c>
      <c r="C15" s="41">
        <v>0.6583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ht="18" x14ac:dyDescent="0.25">
      <c r="A16" s="42" t="s">
        <v>61</v>
      </c>
      <c r="B16" s="41" t="s">
        <v>62</v>
      </c>
      <c r="C16" s="41" t="s">
        <v>62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18" x14ac:dyDescent="0.25">
      <c r="A17" s="42" t="s">
        <v>63</v>
      </c>
      <c r="B17" s="41" t="s">
        <v>64</v>
      </c>
      <c r="C17" s="41" t="s">
        <v>64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ht="18" x14ac:dyDescent="0.25">
      <c r="A18" s="42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ht="18" x14ac:dyDescent="0.25">
      <c r="A19" s="42" t="s">
        <v>72</v>
      </c>
      <c r="B19" s="41"/>
      <c r="C19" s="41"/>
      <c r="D19" s="41"/>
      <c r="E19" s="42" t="s">
        <v>78</v>
      </c>
      <c r="F19" s="42" t="s">
        <v>79</v>
      </c>
      <c r="G19" s="42" t="s">
        <v>80</v>
      </c>
      <c r="H19" s="42" t="s">
        <v>81</v>
      </c>
      <c r="I19" s="42" t="s">
        <v>82</v>
      </c>
      <c r="J19" s="41"/>
      <c r="K19" s="41"/>
      <c r="L19" s="41"/>
      <c r="M19" s="41"/>
      <c r="N19" s="41"/>
      <c r="O19" s="41"/>
      <c r="P19" s="41"/>
      <c r="Q19" s="41"/>
    </row>
    <row r="20" spans="1:17" ht="18" x14ac:dyDescent="0.25">
      <c r="A20" s="42" t="s">
        <v>60</v>
      </c>
      <c r="B20" s="41">
        <v>0.435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ht="18" x14ac:dyDescent="0.25">
      <c r="A21" s="42" t="s">
        <v>63</v>
      </c>
      <c r="B21" s="41" t="s">
        <v>64</v>
      </c>
      <c r="C21" s="41"/>
      <c r="D21" s="41"/>
      <c r="E21" s="41" t="s">
        <v>83</v>
      </c>
      <c r="F21" s="41">
        <v>6.8780000000000001</v>
      </c>
      <c r="G21" s="41" t="s">
        <v>74</v>
      </c>
      <c r="H21" s="41" t="s">
        <v>64</v>
      </c>
      <c r="I21" s="41" t="s">
        <v>84</v>
      </c>
      <c r="J21" s="41"/>
      <c r="K21" s="41"/>
      <c r="L21" s="41"/>
      <c r="M21" s="41"/>
      <c r="N21" s="41"/>
      <c r="O21" s="41"/>
      <c r="P21" s="41"/>
      <c r="Q21" s="41"/>
    </row>
    <row r="22" spans="1:17" ht="18" x14ac:dyDescent="0.25">
      <c r="A22" s="42" t="s">
        <v>73</v>
      </c>
      <c r="B22" s="41" t="s">
        <v>74</v>
      </c>
      <c r="C22" s="41"/>
      <c r="D22" s="41"/>
      <c r="E22" s="41" t="s">
        <v>85</v>
      </c>
      <c r="F22" s="41">
        <v>3.09</v>
      </c>
      <c r="G22" s="41" t="s">
        <v>74</v>
      </c>
      <c r="H22" s="41" t="s">
        <v>64</v>
      </c>
      <c r="I22" s="41" t="s">
        <v>84</v>
      </c>
      <c r="J22" s="41"/>
      <c r="K22" s="41"/>
      <c r="L22" s="41"/>
      <c r="M22" s="41"/>
      <c r="N22" s="41"/>
      <c r="O22" s="41"/>
      <c r="P22" s="41"/>
      <c r="Q22" s="41"/>
    </row>
    <row r="23" spans="1:17" ht="18" x14ac:dyDescent="0.25">
      <c r="A23" s="42" t="s">
        <v>75</v>
      </c>
      <c r="B23" s="41" t="s">
        <v>76</v>
      </c>
      <c r="C23" s="41"/>
      <c r="D23" s="41"/>
      <c r="E23" s="41" t="s">
        <v>86</v>
      </c>
      <c r="F23" s="41">
        <v>-3.7879999999999998</v>
      </c>
      <c r="G23" s="41" t="s">
        <v>74</v>
      </c>
      <c r="H23" s="41" t="s">
        <v>64</v>
      </c>
      <c r="I23" s="41" t="s">
        <v>84</v>
      </c>
      <c r="J23" s="41"/>
      <c r="K23" s="41"/>
      <c r="L23" s="41"/>
      <c r="M23" s="41"/>
      <c r="N23" s="41"/>
      <c r="O23" s="41"/>
      <c r="P23" s="41"/>
      <c r="Q23" s="41"/>
    </row>
    <row r="24" spans="1:17" ht="18" x14ac:dyDescent="0.25">
      <c r="A24" s="42" t="s">
        <v>65</v>
      </c>
      <c r="B24" s="41" t="s">
        <v>114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ht="18" x14ac:dyDescent="0.25">
      <c r="A25" s="42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18" x14ac:dyDescent="0.25">
      <c r="A26" s="42"/>
      <c r="B26" s="41"/>
      <c r="C26" s="41"/>
      <c r="D26" s="41"/>
      <c r="E26" s="41" t="s">
        <v>87</v>
      </c>
      <c r="F26" s="41" t="s">
        <v>88</v>
      </c>
      <c r="G26" s="41" t="s">
        <v>89</v>
      </c>
      <c r="H26" s="41" t="s">
        <v>79</v>
      </c>
      <c r="I26" s="41" t="s">
        <v>90</v>
      </c>
      <c r="J26" s="41" t="s">
        <v>91</v>
      </c>
      <c r="K26" s="41"/>
      <c r="L26" s="41"/>
      <c r="N26" s="41"/>
      <c r="O26" s="41"/>
    </row>
    <row r="27" spans="1:17" ht="18" x14ac:dyDescent="0.25">
      <c r="A27" s="42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N27" s="41"/>
      <c r="O27" s="41"/>
    </row>
    <row r="28" spans="1:17" ht="18" x14ac:dyDescent="0.25">
      <c r="A28" s="42"/>
      <c r="B28" s="41"/>
      <c r="C28" s="41"/>
      <c r="D28" s="41"/>
      <c r="E28" s="41" t="s">
        <v>83</v>
      </c>
      <c r="F28" s="41">
        <v>44.61</v>
      </c>
      <c r="G28" s="41">
        <v>37.729999999999997</v>
      </c>
      <c r="H28" s="41">
        <v>6.8780000000000001</v>
      </c>
      <c r="I28" s="41">
        <v>45</v>
      </c>
      <c r="J28" s="41">
        <v>15</v>
      </c>
      <c r="K28" s="41"/>
      <c r="L28" s="41"/>
      <c r="N28" s="41"/>
      <c r="O28" s="41"/>
    </row>
    <row r="29" spans="1:17" ht="18" x14ac:dyDescent="0.25">
      <c r="A29" s="42"/>
      <c r="B29" s="41"/>
      <c r="C29" s="41"/>
      <c r="D29" s="41"/>
      <c r="E29" s="41" t="s">
        <v>85</v>
      </c>
      <c r="F29" s="41">
        <v>44.61</v>
      </c>
      <c r="G29" s="41">
        <v>41.52</v>
      </c>
      <c r="H29" s="41">
        <v>3.09</v>
      </c>
      <c r="I29" s="41">
        <v>45</v>
      </c>
      <c r="J29" s="41">
        <v>24</v>
      </c>
      <c r="K29" s="41"/>
      <c r="L29" s="41"/>
      <c r="N29" s="41"/>
      <c r="O29" s="41"/>
    </row>
    <row r="30" spans="1:17" ht="18" x14ac:dyDescent="0.25">
      <c r="A30" s="42"/>
      <c r="B30" s="41"/>
      <c r="C30" s="41"/>
      <c r="D30" s="41"/>
      <c r="E30" s="41" t="s">
        <v>86</v>
      </c>
      <c r="F30" s="41">
        <v>37.729999999999997</v>
      </c>
      <c r="G30" s="41">
        <v>41.52</v>
      </c>
      <c r="H30" s="41">
        <v>-3.7879999999999998</v>
      </c>
      <c r="I30" s="41">
        <v>15</v>
      </c>
      <c r="J30" s="41">
        <v>24</v>
      </c>
      <c r="K30" s="41"/>
      <c r="L30" s="41"/>
      <c r="N30" s="41"/>
      <c r="O30" s="41"/>
    </row>
  </sheetData>
  <sheetProtection algorithmName="SHA-512" hashValue="ZbEyal0RvbRC+Lq2U7QC3CM9NYgDwoxJmyfYtbhy36j8Oyqr4S6jzxlcWnZ/rW2+vYcwORhClZV1KR/x1UmaQg==" saltValue="1z0MvwxzN7hIOsxP7Abjkg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="70" zoomScaleNormal="70" workbookViewId="0">
      <selection sqref="A1:Q30"/>
    </sheetView>
  </sheetViews>
  <sheetFormatPr defaultRowHeight="15" x14ac:dyDescent="0.25"/>
  <cols>
    <col min="1" max="1" width="63.28515625" bestFit="1" customWidth="1"/>
    <col min="2" max="2" width="20.28515625" bestFit="1" customWidth="1"/>
    <col min="3" max="3" width="10.7109375" bestFit="1" customWidth="1"/>
    <col min="5" max="5" width="46.85546875" bestFit="1" customWidth="1"/>
    <col min="6" max="6" width="21.140625" bestFit="1" customWidth="1"/>
    <col min="7" max="7" width="17.140625" bestFit="1" customWidth="1"/>
    <col min="8" max="8" width="19.140625" bestFit="1" customWidth="1"/>
    <col min="9" max="9" width="24.140625" bestFit="1" customWidth="1"/>
    <col min="10" max="10" width="4.42578125" bestFit="1" customWidth="1"/>
    <col min="11" max="11" width="15.28515625" bestFit="1" customWidth="1"/>
    <col min="12" max="13" width="12.28515625" bestFit="1" customWidth="1"/>
    <col min="15" max="15" width="12.28515625" bestFit="1" customWidth="1"/>
    <col min="16" max="16" width="15.140625" bestFit="1" customWidth="1"/>
    <col min="17" max="17" width="15.85546875" bestFit="1" customWidth="1"/>
  </cols>
  <sheetData>
    <row r="1" spans="1:17" ht="18" x14ac:dyDescent="0.25">
      <c r="A1" s="42"/>
      <c r="B1" s="42" t="s">
        <v>68</v>
      </c>
      <c r="C1" s="42" t="s">
        <v>69</v>
      </c>
      <c r="D1" s="42"/>
      <c r="E1" s="42" t="s">
        <v>68</v>
      </c>
      <c r="F1" s="42" t="s">
        <v>70</v>
      </c>
      <c r="G1" s="42" t="s">
        <v>71</v>
      </c>
      <c r="H1" s="41"/>
      <c r="I1" s="41"/>
      <c r="J1" s="41"/>
      <c r="K1" s="42" t="s">
        <v>100</v>
      </c>
      <c r="L1" s="42" t="s">
        <v>68</v>
      </c>
      <c r="M1" s="42" t="s">
        <v>69</v>
      </c>
      <c r="N1" s="42"/>
      <c r="O1" s="42" t="s">
        <v>68</v>
      </c>
      <c r="P1" s="42" t="s">
        <v>70</v>
      </c>
      <c r="Q1" s="42" t="s">
        <v>71</v>
      </c>
    </row>
    <row r="2" spans="1:17" ht="18" x14ac:dyDescent="0.25">
      <c r="A2" s="42"/>
      <c r="B2" s="41"/>
      <c r="C2" s="41"/>
      <c r="D2" s="41"/>
      <c r="E2" s="41"/>
      <c r="F2" s="41"/>
      <c r="G2" s="41"/>
      <c r="H2" s="41"/>
      <c r="I2" s="41"/>
      <c r="J2" s="41"/>
      <c r="K2" s="41"/>
      <c r="L2" s="41">
        <v>125.72</v>
      </c>
      <c r="M2" s="41">
        <v>504.29</v>
      </c>
      <c r="N2" s="41"/>
      <c r="O2" s="41">
        <v>125.72</v>
      </c>
      <c r="P2" s="41">
        <v>110.12</v>
      </c>
      <c r="Q2" s="41">
        <v>504.29</v>
      </c>
    </row>
    <row r="3" spans="1:17" ht="18" x14ac:dyDescent="0.25">
      <c r="A3" s="42" t="s">
        <v>51</v>
      </c>
      <c r="B3" s="41">
        <v>39</v>
      </c>
      <c r="C3" s="41">
        <v>36</v>
      </c>
      <c r="D3" s="41"/>
      <c r="E3" s="41">
        <v>39</v>
      </c>
      <c r="F3" s="41">
        <v>14</v>
      </c>
      <c r="G3" s="41">
        <v>22</v>
      </c>
      <c r="I3" s="41"/>
      <c r="J3" s="41"/>
      <c r="K3" s="41"/>
      <c r="L3" s="41">
        <v>272.08999999999997</v>
      </c>
      <c r="M3" s="41">
        <v>144.97</v>
      </c>
      <c r="N3" s="41"/>
      <c r="O3" s="41">
        <v>272.08999999999997</v>
      </c>
      <c r="P3" s="41"/>
      <c r="Q3" s="41">
        <v>2444.9499999999998</v>
      </c>
    </row>
    <row r="4" spans="1:17" ht="18" x14ac:dyDescent="0.25">
      <c r="A4" s="42"/>
      <c r="B4" s="41"/>
      <c r="C4" s="41"/>
      <c r="D4" s="41"/>
      <c r="I4" s="41"/>
      <c r="J4" s="41"/>
      <c r="K4" s="41"/>
      <c r="L4" s="41">
        <v>181.31</v>
      </c>
      <c r="M4" s="41">
        <v>2444.9499999999998</v>
      </c>
      <c r="N4" s="41"/>
      <c r="O4" s="41">
        <v>181.31</v>
      </c>
      <c r="P4" s="41"/>
      <c r="Q4" s="41"/>
    </row>
    <row r="5" spans="1:17" ht="18" x14ac:dyDescent="0.25">
      <c r="A5" s="42" t="s">
        <v>52</v>
      </c>
      <c r="B5" s="41">
        <v>14.5</v>
      </c>
      <c r="C5" s="41">
        <v>15.55</v>
      </c>
      <c r="D5" s="41"/>
      <c r="E5" s="41">
        <v>14.5</v>
      </c>
      <c r="F5" s="41">
        <v>14.09</v>
      </c>
      <c r="G5" s="41">
        <v>16.95</v>
      </c>
      <c r="I5" s="41"/>
      <c r="J5" s="41"/>
      <c r="K5" s="41"/>
      <c r="L5" s="41">
        <v>266.63</v>
      </c>
      <c r="M5" s="41"/>
      <c r="N5" s="41"/>
      <c r="O5" s="41">
        <v>266.63</v>
      </c>
      <c r="P5" s="41"/>
      <c r="Q5" s="41"/>
    </row>
    <row r="6" spans="1:17" ht="18" x14ac:dyDescent="0.25">
      <c r="A6" s="42" t="s">
        <v>53</v>
      </c>
      <c r="B6" s="41">
        <v>24.42</v>
      </c>
      <c r="C6" s="41">
        <v>24.68</v>
      </c>
      <c r="D6" s="41"/>
      <c r="E6" s="41">
        <v>24.42</v>
      </c>
      <c r="F6" s="41">
        <v>22.66</v>
      </c>
      <c r="G6" s="41">
        <v>31.48</v>
      </c>
      <c r="H6" s="41"/>
      <c r="I6" s="41"/>
      <c r="J6" s="41"/>
      <c r="K6" s="41"/>
      <c r="L6" s="41">
        <v>1056.46</v>
      </c>
      <c r="M6" s="41"/>
      <c r="N6" s="41"/>
      <c r="O6" s="41">
        <v>1056.46</v>
      </c>
      <c r="P6" s="41"/>
      <c r="Q6" s="41"/>
    </row>
    <row r="7" spans="1:17" ht="18" x14ac:dyDescent="0.25">
      <c r="A7" s="42" t="s">
        <v>54</v>
      </c>
      <c r="B7" s="41">
        <v>44.22</v>
      </c>
      <c r="C7" s="41">
        <v>52.29</v>
      </c>
      <c r="D7" s="41"/>
      <c r="E7" s="41">
        <v>44.22</v>
      </c>
      <c r="F7" s="41">
        <v>35.36</v>
      </c>
      <c r="G7" s="41">
        <v>79.63</v>
      </c>
      <c r="H7" s="41"/>
      <c r="I7" s="41"/>
      <c r="J7" s="41"/>
      <c r="K7" s="41"/>
      <c r="L7" s="41">
        <v>113.54</v>
      </c>
      <c r="M7" s="41"/>
      <c r="N7" s="41"/>
      <c r="O7" s="41">
        <v>113.54</v>
      </c>
      <c r="P7" s="41"/>
      <c r="Q7" s="41"/>
    </row>
    <row r="8" spans="1:17" ht="18" x14ac:dyDescent="0.25">
      <c r="A8" s="42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18" x14ac:dyDescent="0.25">
      <c r="A9" s="42" t="s">
        <v>55</v>
      </c>
      <c r="B9" s="41">
        <v>32.86</v>
      </c>
      <c r="C9" s="41">
        <v>38.53</v>
      </c>
      <c r="D9" s="41"/>
      <c r="E9" s="41">
        <v>32.86</v>
      </c>
      <c r="F9" s="41">
        <v>27.27</v>
      </c>
      <c r="G9" s="41">
        <v>47.29</v>
      </c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8" x14ac:dyDescent="0.25">
      <c r="A10" s="42" t="s">
        <v>56</v>
      </c>
      <c r="B10" s="41">
        <v>23.88</v>
      </c>
      <c r="C10" s="41">
        <v>30.36</v>
      </c>
      <c r="D10" s="41"/>
      <c r="E10" s="41">
        <v>23.88</v>
      </c>
      <c r="F10" s="41">
        <v>17.16</v>
      </c>
      <c r="G10" s="41">
        <v>38.53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18" x14ac:dyDescent="0.25">
      <c r="A11" s="42" t="s">
        <v>57</v>
      </c>
      <c r="B11" s="41">
        <v>3.8239999999999998</v>
      </c>
      <c r="C11" s="41">
        <v>5.0599999999999996</v>
      </c>
      <c r="D11" s="41"/>
      <c r="E11" s="41">
        <v>3.8239999999999998</v>
      </c>
      <c r="F11" s="41">
        <v>4.585</v>
      </c>
      <c r="G11" s="41">
        <v>8.2149999999999999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8" x14ac:dyDescent="0.25">
      <c r="A12" s="42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18" x14ac:dyDescent="0.25">
      <c r="A13" s="42" t="s">
        <v>58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ht="18" x14ac:dyDescent="0.25">
      <c r="A14" s="42" t="s">
        <v>59</v>
      </c>
      <c r="B14" s="41">
        <v>7.3929999999999998</v>
      </c>
      <c r="C14" s="41">
        <v>8.9610000000000003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8" x14ac:dyDescent="0.25">
      <c r="A15" s="42" t="s">
        <v>60</v>
      </c>
      <c r="B15" s="41">
        <v>2.4799999999999999E-2</v>
      </c>
      <c r="C15" s="41">
        <v>1.1299999999999999E-2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ht="18" x14ac:dyDescent="0.25">
      <c r="A16" s="42" t="s">
        <v>61</v>
      </c>
      <c r="B16" s="41" t="s">
        <v>74</v>
      </c>
      <c r="C16" s="41" t="s">
        <v>74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18" x14ac:dyDescent="0.25">
      <c r="A17" s="42" t="s">
        <v>63</v>
      </c>
      <c r="B17" s="41" t="s">
        <v>93</v>
      </c>
      <c r="C17" s="41" t="s">
        <v>93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ht="18" x14ac:dyDescent="0.25">
      <c r="A18" s="42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ht="18" x14ac:dyDescent="0.25">
      <c r="A19" s="42" t="s">
        <v>96</v>
      </c>
      <c r="B19" s="41"/>
      <c r="C19" s="41"/>
      <c r="D19" s="41"/>
      <c r="E19" s="42" t="s">
        <v>78</v>
      </c>
      <c r="F19" s="42" t="s">
        <v>79</v>
      </c>
      <c r="G19" s="42" t="s">
        <v>80</v>
      </c>
      <c r="H19" s="42" t="s">
        <v>81</v>
      </c>
      <c r="I19" s="42" t="s">
        <v>82</v>
      </c>
      <c r="J19" s="41"/>
      <c r="K19" s="41"/>
      <c r="L19" s="41"/>
      <c r="M19" s="41"/>
      <c r="N19" s="41"/>
      <c r="O19" s="41"/>
      <c r="P19" s="41"/>
    </row>
    <row r="20" spans="1:17" ht="18" x14ac:dyDescent="0.25">
      <c r="A20" s="42" t="s">
        <v>60</v>
      </c>
      <c r="B20" s="41">
        <v>0.46820000000000001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/>
      <c r="O20" s="41"/>
    </row>
    <row r="21" spans="1:17" ht="18" x14ac:dyDescent="0.25">
      <c r="A21" s="42" t="s">
        <v>97</v>
      </c>
      <c r="B21" s="41" t="s">
        <v>67</v>
      </c>
      <c r="C21" s="41"/>
      <c r="D21" s="41"/>
      <c r="E21" s="41" t="s">
        <v>83</v>
      </c>
      <c r="F21" s="41">
        <v>2.6949999999999998</v>
      </c>
      <c r="G21" s="41" t="s">
        <v>74</v>
      </c>
      <c r="H21" s="41" t="s">
        <v>64</v>
      </c>
      <c r="I21" s="41" t="s">
        <v>84</v>
      </c>
      <c r="J21" s="41"/>
      <c r="K21" s="41"/>
      <c r="L21" s="41"/>
      <c r="N21" s="41"/>
      <c r="O21" s="41"/>
    </row>
    <row r="22" spans="1:17" ht="18" x14ac:dyDescent="0.25">
      <c r="A22" s="42" t="s">
        <v>63</v>
      </c>
      <c r="B22" s="41" t="s">
        <v>64</v>
      </c>
      <c r="C22" s="41"/>
      <c r="D22" s="41"/>
      <c r="E22" s="41" t="s">
        <v>85</v>
      </c>
      <c r="F22" s="41">
        <v>-7.7469999999999999</v>
      </c>
      <c r="G22" s="41" t="s">
        <v>74</v>
      </c>
      <c r="H22" s="41" t="s">
        <v>64</v>
      </c>
      <c r="I22" s="41">
        <v>0.54769999999999996</v>
      </c>
      <c r="J22" s="41"/>
      <c r="K22" s="41"/>
      <c r="L22" s="41"/>
      <c r="N22" s="41"/>
      <c r="O22" s="41"/>
    </row>
    <row r="23" spans="1:17" ht="18" x14ac:dyDescent="0.25">
      <c r="A23" s="42" t="s">
        <v>73</v>
      </c>
      <c r="B23" s="41" t="s">
        <v>74</v>
      </c>
      <c r="C23" s="41"/>
      <c r="D23" s="41"/>
      <c r="E23" s="41" t="s">
        <v>86</v>
      </c>
      <c r="F23" s="41">
        <v>-10.44</v>
      </c>
      <c r="G23" s="41" t="s">
        <v>74</v>
      </c>
      <c r="H23" s="41" t="s">
        <v>64</v>
      </c>
      <c r="I23" s="41">
        <v>0.48349999999999999</v>
      </c>
      <c r="J23" s="41"/>
      <c r="K23" s="41"/>
      <c r="L23" s="41"/>
      <c r="N23" s="41"/>
      <c r="O23" s="41"/>
    </row>
    <row r="24" spans="1:17" ht="18" x14ac:dyDescent="0.25">
      <c r="A24" s="42" t="s">
        <v>75</v>
      </c>
      <c r="B24" s="41" t="s">
        <v>76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N24" s="41"/>
      <c r="O24" s="41"/>
    </row>
    <row r="25" spans="1:17" ht="18" x14ac:dyDescent="0.25">
      <c r="A25" s="42" t="s">
        <v>98</v>
      </c>
      <c r="B25" s="41" t="s">
        <v>115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N25" s="41"/>
      <c r="O25" s="41"/>
    </row>
    <row r="26" spans="1:17" ht="18" x14ac:dyDescent="0.25">
      <c r="A26" s="42" t="s">
        <v>99</v>
      </c>
      <c r="B26" s="41">
        <v>633</v>
      </c>
      <c r="C26" s="41"/>
      <c r="D26" s="41"/>
      <c r="E26" s="41" t="s">
        <v>87</v>
      </c>
      <c r="F26" s="41" t="s">
        <v>88</v>
      </c>
      <c r="G26" s="41" t="s">
        <v>89</v>
      </c>
      <c r="H26" s="41" t="s">
        <v>79</v>
      </c>
      <c r="I26" s="41" t="s">
        <v>90</v>
      </c>
      <c r="J26" s="41" t="s">
        <v>91</v>
      </c>
      <c r="K26" s="41"/>
      <c r="L26" s="41"/>
      <c r="N26" s="41"/>
      <c r="O26" s="41"/>
    </row>
    <row r="27" spans="1:17" ht="18" x14ac:dyDescent="0.25">
      <c r="A27" s="42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N27" s="41"/>
      <c r="O27" s="41"/>
    </row>
    <row r="28" spans="1:17" ht="18" x14ac:dyDescent="0.25">
      <c r="A28" s="42"/>
      <c r="B28" s="41"/>
      <c r="C28" s="41"/>
      <c r="D28" s="41"/>
      <c r="E28" s="41" t="s">
        <v>83</v>
      </c>
      <c r="F28" s="41">
        <v>36.229999999999997</v>
      </c>
      <c r="G28" s="41">
        <v>33.54</v>
      </c>
      <c r="H28" s="41">
        <v>2.6949999999999998</v>
      </c>
      <c r="I28" s="41">
        <v>39</v>
      </c>
      <c r="J28" s="41">
        <v>14</v>
      </c>
      <c r="K28" s="41"/>
      <c r="L28" s="41"/>
      <c r="N28" s="41"/>
      <c r="O28" s="41"/>
    </row>
    <row r="29" spans="1:17" ht="18" x14ac:dyDescent="0.25">
      <c r="A29" s="42"/>
      <c r="B29" s="41"/>
      <c r="C29" s="41"/>
      <c r="D29" s="41"/>
      <c r="E29" s="41" t="s">
        <v>85</v>
      </c>
      <c r="F29" s="41">
        <v>36.229999999999997</v>
      </c>
      <c r="G29" s="41">
        <v>43.98</v>
      </c>
      <c r="H29" s="41">
        <v>-7.7469999999999999</v>
      </c>
      <c r="I29" s="41">
        <v>39</v>
      </c>
      <c r="J29" s="41">
        <v>22</v>
      </c>
      <c r="K29" s="41"/>
      <c r="L29" s="41"/>
      <c r="N29" s="41"/>
      <c r="O29" s="41"/>
    </row>
    <row r="30" spans="1:17" ht="18" x14ac:dyDescent="0.25">
      <c r="A30" s="42"/>
      <c r="B30" s="41"/>
      <c r="C30" s="41"/>
      <c r="D30" s="41"/>
      <c r="E30" s="41" t="s">
        <v>86</v>
      </c>
      <c r="F30" s="41">
        <v>33.54</v>
      </c>
      <c r="G30" s="41">
        <v>43.98</v>
      </c>
      <c r="H30" s="41">
        <v>-10.44</v>
      </c>
      <c r="I30" s="41">
        <v>14</v>
      </c>
      <c r="J30" s="41">
        <v>22</v>
      </c>
      <c r="K30" s="41"/>
      <c r="L30" s="41"/>
      <c r="N30" s="41"/>
      <c r="O30" s="41"/>
    </row>
  </sheetData>
  <sheetProtection algorithmName="SHA-512" hashValue="4ZKaqZYXBPpgKNaHfevqo9UVq7Qi8yrxBdClL6Me+/12VsoZhe65mFk9wTGKd7/rRUWITYTo+xgxrpOYG5EGjA==" saltValue="0AOXwztutGvtIBm5ZJTp+Q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="70" zoomScaleNormal="70" workbookViewId="0">
      <selection sqref="A1:Q30"/>
    </sheetView>
  </sheetViews>
  <sheetFormatPr defaultRowHeight="15" x14ac:dyDescent="0.25"/>
  <cols>
    <col min="1" max="1" width="63.28515625" bestFit="1" customWidth="1"/>
    <col min="2" max="2" width="16.140625" bestFit="1" customWidth="1"/>
    <col min="3" max="3" width="10.7109375" bestFit="1" customWidth="1"/>
    <col min="5" max="5" width="46.85546875" bestFit="1" customWidth="1"/>
    <col min="6" max="6" width="21.140625" bestFit="1" customWidth="1"/>
    <col min="7" max="7" width="17.140625" bestFit="1" customWidth="1"/>
    <col min="8" max="8" width="19.140625" bestFit="1" customWidth="1"/>
    <col min="9" max="9" width="24.140625" bestFit="1" customWidth="1"/>
    <col min="10" max="10" width="4.42578125" bestFit="1" customWidth="1"/>
    <col min="11" max="11" width="15.28515625" bestFit="1" customWidth="1"/>
    <col min="12" max="13" width="12.28515625" bestFit="1" customWidth="1"/>
    <col min="15" max="15" width="12.28515625" bestFit="1" customWidth="1"/>
    <col min="16" max="16" width="15.140625" bestFit="1" customWidth="1"/>
    <col min="17" max="17" width="15.85546875" bestFit="1" customWidth="1"/>
  </cols>
  <sheetData>
    <row r="1" spans="1:17" ht="18" x14ac:dyDescent="0.25">
      <c r="A1" s="42"/>
      <c r="B1" s="42" t="s">
        <v>68</v>
      </c>
      <c r="C1" s="42" t="s">
        <v>69</v>
      </c>
      <c r="D1" s="42"/>
      <c r="E1" s="42" t="s">
        <v>68</v>
      </c>
      <c r="F1" s="42" t="s">
        <v>70</v>
      </c>
      <c r="G1" s="42" t="s">
        <v>71</v>
      </c>
      <c r="H1" s="41"/>
      <c r="I1" s="41"/>
      <c r="J1" s="41"/>
      <c r="K1" s="42" t="s">
        <v>100</v>
      </c>
      <c r="L1" s="42" t="s">
        <v>68</v>
      </c>
      <c r="M1" s="42" t="s">
        <v>69</v>
      </c>
      <c r="N1" s="42"/>
      <c r="O1" s="42" t="s">
        <v>68</v>
      </c>
      <c r="P1" s="42" t="s">
        <v>70</v>
      </c>
      <c r="Q1" s="42" t="s">
        <v>71</v>
      </c>
    </row>
    <row r="2" spans="1:17" ht="18" x14ac:dyDescent="0.25">
      <c r="A2" s="42"/>
      <c r="B2" s="41"/>
      <c r="C2" s="41"/>
      <c r="D2" s="41"/>
      <c r="E2" s="41"/>
      <c r="F2" s="41"/>
      <c r="G2" s="41"/>
      <c r="H2" s="41"/>
      <c r="I2" s="41"/>
      <c r="J2" s="41"/>
      <c r="K2" s="41"/>
      <c r="L2" s="41">
        <v>22.55</v>
      </c>
      <c r="M2" s="41">
        <v>12.22</v>
      </c>
      <c r="N2" s="41"/>
      <c r="O2" s="41">
        <v>22.55</v>
      </c>
      <c r="P2" s="41">
        <v>12.22</v>
      </c>
      <c r="Q2" s="41">
        <v>11.96</v>
      </c>
    </row>
    <row r="3" spans="1:17" ht="18" x14ac:dyDescent="0.25">
      <c r="A3" s="42" t="s">
        <v>51</v>
      </c>
      <c r="B3" s="41">
        <v>44</v>
      </c>
      <c r="C3" s="41">
        <v>35</v>
      </c>
      <c r="D3" s="41"/>
      <c r="E3" s="41">
        <v>44</v>
      </c>
      <c r="F3" s="41">
        <v>14</v>
      </c>
      <c r="G3" s="41">
        <v>21</v>
      </c>
      <c r="I3" s="41"/>
      <c r="J3" s="41"/>
      <c r="K3" s="41"/>
      <c r="L3" s="41"/>
      <c r="M3" s="41">
        <v>11.96</v>
      </c>
      <c r="N3" s="41"/>
      <c r="O3" s="41"/>
      <c r="P3" s="41"/>
      <c r="Q3" s="41">
        <v>16.64</v>
      </c>
    </row>
    <row r="4" spans="1:17" ht="18" x14ac:dyDescent="0.25">
      <c r="A4" s="42"/>
      <c r="B4" s="41"/>
      <c r="C4" s="41"/>
      <c r="D4" s="41"/>
      <c r="I4" s="41"/>
      <c r="J4" s="41"/>
      <c r="K4" s="41"/>
      <c r="L4" s="41"/>
      <c r="M4" s="41">
        <v>16.64</v>
      </c>
      <c r="N4" s="41"/>
      <c r="O4" s="41"/>
      <c r="P4" s="41"/>
      <c r="Q4" s="41">
        <v>14.66</v>
      </c>
    </row>
    <row r="5" spans="1:17" ht="18" x14ac:dyDescent="0.25">
      <c r="A5" s="42" t="s">
        <v>52</v>
      </c>
      <c r="B5" s="41">
        <v>4.6180000000000003</v>
      </c>
      <c r="C5" s="41">
        <v>4.58</v>
      </c>
      <c r="D5" s="41"/>
      <c r="E5" s="41">
        <v>4.6180000000000003</v>
      </c>
      <c r="F5" s="41">
        <v>3.798</v>
      </c>
      <c r="G5" s="41">
        <v>4.71</v>
      </c>
      <c r="I5" s="41"/>
      <c r="J5" s="41"/>
      <c r="K5" s="41"/>
      <c r="L5" s="41"/>
      <c r="M5" s="41">
        <v>14.66</v>
      </c>
      <c r="N5" s="41"/>
      <c r="O5" s="41"/>
      <c r="P5" s="41"/>
      <c r="Q5" s="41"/>
    </row>
    <row r="6" spans="1:17" ht="18" x14ac:dyDescent="0.25">
      <c r="A6" s="42" t="s">
        <v>53</v>
      </c>
      <c r="B6" s="41">
        <v>5.46</v>
      </c>
      <c r="C6" s="41">
        <v>5.27</v>
      </c>
      <c r="D6" s="41"/>
      <c r="E6" s="41">
        <v>5.46</v>
      </c>
      <c r="F6" s="41">
        <v>4.95</v>
      </c>
      <c r="G6" s="41">
        <v>5.4</v>
      </c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8" x14ac:dyDescent="0.25">
      <c r="A7" s="42" t="s">
        <v>54</v>
      </c>
      <c r="B7" s="41">
        <v>6.42</v>
      </c>
      <c r="C7" s="41">
        <v>6.04</v>
      </c>
      <c r="D7" s="41"/>
      <c r="E7" s="41">
        <v>6.42</v>
      </c>
      <c r="F7" s="41">
        <v>5.8979999999999997</v>
      </c>
      <c r="G7" s="41">
        <v>6.165</v>
      </c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8" x14ac:dyDescent="0.25">
      <c r="A8" s="42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18" x14ac:dyDescent="0.25">
      <c r="A9" s="42" t="s">
        <v>55</v>
      </c>
      <c r="B9" s="41">
        <v>5.6879999999999997</v>
      </c>
      <c r="C9" s="41">
        <v>5.3390000000000004</v>
      </c>
      <c r="D9" s="41"/>
      <c r="E9" s="41">
        <v>5.6879999999999997</v>
      </c>
      <c r="F9" s="41">
        <v>5.0309999999999997</v>
      </c>
      <c r="G9" s="41">
        <v>5.5439999999999996</v>
      </c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8" x14ac:dyDescent="0.25">
      <c r="A10" s="42" t="s">
        <v>56</v>
      </c>
      <c r="B10" s="41">
        <v>1.496</v>
      </c>
      <c r="C10" s="41">
        <v>1.1819999999999999</v>
      </c>
      <c r="D10" s="41"/>
      <c r="E10" s="41">
        <v>1.496</v>
      </c>
      <c r="F10" s="41">
        <v>1.2190000000000001</v>
      </c>
      <c r="G10" s="41">
        <v>1.1399999999999999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18" x14ac:dyDescent="0.25">
      <c r="A11" s="42" t="s">
        <v>57</v>
      </c>
      <c r="B11" s="41">
        <v>0.22559999999999999</v>
      </c>
      <c r="C11" s="41">
        <v>0.19980000000000001</v>
      </c>
      <c r="D11" s="41"/>
      <c r="E11" s="41">
        <v>0.22559999999999999</v>
      </c>
      <c r="F11" s="41">
        <v>0.32579999999999998</v>
      </c>
      <c r="G11" s="41">
        <v>0.24879999999999999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8" x14ac:dyDescent="0.25">
      <c r="A12" s="42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18" x14ac:dyDescent="0.25">
      <c r="A13" s="42" t="s">
        <v>58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ht="18" x14ac:dyDescent="0.25">
      <c r="A14" s="42" t="s">
        <v>59</v>
      </c>
      <c r="B14" s="41">
        <v>9.5020000000000007</v>
      </c>
      <c r="C14" s="41">
        <v>3.7770000000000001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8" x14ac:dyDescent="0.25">
      <c r="A15" s="42" t="s">
        <v>60</v>
      </c>
      <c r="B15" s="41">
        <v>8.6E-3</v>
      </c>
      <c r="C15" s="41">
        <v>0.15129999999999999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ht="18" x14ac:dyDescent="0.25">
      <c r="A16" s="42" t="s">
        <v>61</v>
      </c>
      <c r="B16" s="41" t="s">
        <v>74</v>
      </c>
      <c r="C16" s="41" t="s">
        <v>62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6" ht="18" x14ac:dyDescent="0.25">
      <c r="A17" s="42" t="s">
        <v>63</v>
      </c>
      <c r="B17" s="41" t="s">
        <v>92</v>
      </c>
      <c r="C17" s="41" t="s">
        <v>64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</row>
    <row r="18" spans="1:16" ht="18" x14ac:dyDescent="0.25">
      <c r="A18" s="42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</row>
    <row r="19" spans="1:16" ht="18" x14ac:dyDescent="0.25">
      <c r="A19" s="42" t="s">
        <v>96</v>
      </c>
      <c r="B19" s="41"/>
      <c r="C19" s="41"/>
      <c r="D19" s="41"/>
      <c r="E19" s="42" t="s">
        <v>78</v>
      </c>
      <c r="F19" s="42" t="s">
        <v>79</v>
      </c>
      <c r="G19" s="42" t="s">
        <v>80</v>
      </c>
      <c r="H19" s="42" t="s">
        <v>81</v>
      </c>
      <c r="I19" s="42" t="s">
        <v>82</v>
      </c>
      <c r="J19" s="41"/>
      <c r="K19" s="41"/>
      <c r="L19" s="41"/>
      <c r="N19" s="41"/>
      <c r="O19" s="41"/>
    </row>
    <row r="20" spans="1:16" ht="18" x14ac:dyDescent="0.25">
      <c r="A20" s="42" t="s">
        <v>60</v>
      </c>
      <c r="B20" s="41">
        <v>0.41899999999999998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/>
      <c r="O20" s="41"/>
    </row>
    <row r="21" spans="1:16" ht="18" x14ac:dyDescent="0.25">
      <c r="A21" s="42" t="s">
        <v>97</v>
      </c>
      <c r="B21" s="41" t="s">
        <v>67</v>
      </c>
      <c r="C21" s="41"/>
      <c r="D21" s="41"/>
      <c r="E21" s="41" t="s">
        <v>83</v>
      </c>
      <c r="F21" s="41">
        <v>9.4459999999999997</v>
      </c>
      <c r="G21" s="41" t="s">
        <v>74</v>
      </c>
      <c r="H21" s="41" t="s">
        <v>64</v>
      </c>
      <c r="I21" s="41">
        <v>0.53920000000000001</v>
      </c>
      <c r="J21" s="41"/>
      <c r="K21" s="41"/>
      <c r="L21" s="41"/>
      <c r="N21" s="41"/>
      <c r="O21" s="41"/>
    </row>
    <row r="22" spans="1:16" ht="18" x14ac:dyDescent="0.25">
      <c r="A22" s="42" t="s">
        <v>63</v>
      </c>
      <c r="B22" s="41" t="s">
        <v>64</v>
      </c>
      <c r="C22" s="41"/>
      <c r="D22" s="41"/>
      <c r="E22" s="41" t="s">
        <v>85</v>
      </c>
      <c r="F22" s="41">
        <v>0.75600000000000001</v>
      </c>
      <c r="G22" s="41" t="s">
        <v>74</v>
      </c>
      <c r="H22" s="41" t="s">
        <v>64</v>
      </c>
      <c r="I22" s="41" t="s">
        <v>84</v>
      </c>
      <c r="J22" s="41"/>
      <c r="K22" s="41"/>
      <c r="L22" s="41"/>
      <c r="N22" s="41"/>
      <c r="O22" s="41"/>
    </row>
    <row r="23" spans="1:16" ht="18" x14ac:dyDescent="0.25">
      <c r="A23" s="42" t="s">
        <v>73</v>
      </c>
      <c r="B23" s="41" t="s">
        <v>74</v>
      </c>
      <c r="C23" s="41"/>
      <c r="D23" s="41"/>
      <c r="E23" s="41" t="s">
        <v>86</v>
      </c>
      <c r="F23" s="41">
        <v>-8.69</v>
      </c>
      <c r="G23" s="41" t="s">
        <v>74</v>
      </c>
      <c r="H23" s="41" t="s">
        <v>64</v>
      </c>
      <c r="I23" s="41">
        <v>0.81710000000000005</v>
      </c>
      <c r="J23" s="41"/>
      <c r="K23" s="41"/>
      <c r="L23" s="41"/>
      <c r="N23" s="41"/>
      <c r="O23" s="41"/>
    </row>
    <row r="24" spans="1:16" ht="18" x14ac:dyDescent="0.25">
      <c r="A24" s="42" t="s">
        <v>75</v>
      </c>
      <c r="B24" s="41" t="s">
        <v>76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N24" s="41"/>
      <c r="O24" s="41"/>
    </row>
    <row r="25" spans="1:16" ht="18" x14ac:dyDescent="0.25">
      <c r="A25" s="42" t="s">
        <v>98</v>
      </c>
      <c r="B25" s="41" t="s">
        <v>116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N25" s="41"/>
      <c r="O25" s="41"/>
    </row>
    <row r="26" spans="1:16" ht="18" x14ac:dyDescent="0.25">
      <c r="A26" s="42" t="s">
        <v>99</v>
      </c>
      <c r="B26" s="41">
        <v>687.5</v>
      </c>
      <c r="C26" s="41"/>
      <c r="D26" s="41"/>
      <c r="E26" s="41" t="s">
        <v>87</v>
      </c>
      <c r="F26" s="41" t="s">
        <v>88</v>
      </c>
      <c r="G26" s="41" t="s">
        <v>89</v>
      </c>
      <c r="H26" s="41" t="s">
        <v>79</v>
      </c>
      <c r="I26" s="41" t="s">
        <v>90</v>
      </c>
      <c r="J26" s="41" t="s">
        <v>91</v>
      </c>
      <c r="K26" s="41"/>
      <c r="L26" s="41"/>
      <c r="N26" s="41"/>
      <c r="O26" s="41"/>
    </row>
    <row r="27" spans="1:16" ht="18" x14ac:dyDescent="0.25">
      <c r="A27" s="42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N27" s="41"/>
      <c r="O27" s="41"/>
    </row>
    <row r="28" spans="1:16" ht="18" x14ac:dyDescent="0.25">
      <c r="A28" s="42"/>
      <c r="B28" s="41"/>
      <c r="C28" s="41"/>
      <c r="D28" s="41"/>
      <c r="E28" s="41" t="s">
        <v>83</v>
      </c>
      <c r="F28" s="41">
        <v>41.88</v>
      </c>
      <c r="G28" s="41">
        <v>32.43</v>
      </c>
      <c r="H28" s="41">
        <v>9.4459999999999997</v>
      </c>
      <c r="I28" s="41">
        <v>44</v>
      </c>
      <c r="J28" s="41">
        <v>14</v>
      </c>
      <c r="K28" s="41"/>
      <c r="L28" s="41"/>
      <c r="N28" s="41"/>
      <c r="O28" s="41"/>
    </row>
    <row r="29" spans="1:16" ht="18" x14ac:dyDescent="0.25">
      <c r="A29" s="42"/>
      <c r="B29" s="41"/>
      <c r="C29" s="41"/>
      <c r="D29" s="41"/>
      <c r="E29" s="41" t="s">
        <v>85</v>
      </c>
      <c r="F29" s="41">
        <v>41.88</v>
      </c>
      <c r="G29" s="41">
        <v>41.12</v>
      </c>
      <c r="H29" s="41">
        <v>0.75600000000000001</v>
      </c>
      <c r="I29" s="41">
        <v>44</v>
      </c>
      <c r="J29" s="41">
        <v>21</v>
      </c>
      <c r="K29" s="41"/>
      <c r="L29" s="41"/>
      <c r="N29" s="41"/>
      <c r="O29" s="41"/>
    </row>
    <row r="30" spans="1:16" ht="18" x14ac:dyDescent="0.25">
      <c r="A30" s="42"/>
      <c r="B30" s="41"/>
      <c r="C30" s="41"/>
      <c r="D30" s="41"/>
      <c r="E30" s="41" t="s">
        <v>86</v>
      </c>
      <c r="F30" s="41">
        <v>32.43</v>
      </c>
      <c r="G30" s="41">
        <v>41.12</v>
      </c>
      <c r="H30" s="41">
        <v>-8.69</v>
      </c>
      <c r="I30" s="41">
        <v>14</v>
      </c>
      <c r="J30" s="41">
        <v>21</v>
      </c>
      <c r="K30" s="41"/>
      <c r="L30" s="41"/>
      <c r="N30" s="41"/>
      <c r="O30" s="41"/>
    </row>
  </sheetData>
  <sheetProtection algorithmName="SHA-512" hashValue="h5onU7pM5vn4x7gl5uK896mSoJaYDjaQNZcnhRrKs7N2KVWVB8NVv9NikaAXDMA+xAWYHcRp9th/mw9ED2ibpQ==" saltValue="KG86NbvI7bR9CbxdfFx0HQ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="70" zoomScaleNormal="70" workbookViewId="0">
      <selection sqref="A1:Q30"/>
    </sheetView>
  </sheetViews>
  <sheetFormatPr defaultRowHeight="15" x14ac:dyDescent="0.25"/>
  <cols>
    <col min="1" max="1" width="63.28515625" bestFit="1" customWidth="1"/>
    <col min="2" max="2" width="16.140625" bestFit="1" customWidth="1"/>
    <col min="3" max="3" width="10.7109375" bestFit="1" customWidth="1"/>
    <col min="5" max="5" width="46.85546875" bestFit="1" customWidth="1"/>
    <col min="6" max="6" width="21.140625" bestFit="1" customWidth="1"/>
    <col min="7" max="7" width="17.140625" bestFit="1" customWidth="1"/>
    <col min="8" max="8" width="19.140625" bestFit="1" customWidth="1"/>
    <col min="9" max="9" width="24.140625" bestFit="1" customWidth="1"/>
    <col min="10" max="10" width="4.42578125" bestFit="1" customWidth="1"/>
    <col min="11" max="11" width="15.28515625" bestFit="1" customWidth="1"/>
    <col min="16" max="16" width="15.140625" bestFit="1" customWidth="1"/>
    <col min="17" max="17" width="15.85546875" bestFit="1" customWidth="1"/>
  </cols>
  <sheetData>
    <row r="1" spans="1:17" ht="18" x14ac:dyDescent="0.25">
      <c r="A1" s="42"/>
      <c r="B1" s="42" t="s">
        <v>68</v>
      </c>
      <c r="C1" s="42" t="s">
        <v>69</v>
      </c>
      <c r="D1" s="42"/>
      <c r="E1" s="42" t="s">
        <v>68</v>
      </c>
      <c r="F1" s="42" t="s">
        <v>70</v>
      </c>
      <c r="G1" s="42" t="s">
        <v>71</v>
      </c>
      <c r="H1" s="41"/>
      <c r="I1" s="41"/>
      <c r="J1" s="41"/>
      <c r="K1" s="42" t="s">
        <v>100</v>
      </c>
      <c r="L1" s="42" t="s">
        <v>68</v>
      </c>
      <c r="M1" s="42" t="s">
        <v>69</v>
      </c>
      <c r="N1" s="42"/>
      <c r="O1" s="42" t="s">
        <v>68</v>
      </c>
      <c r="P1" s="42" t="s">
        <v>70</v>
      </c>
      <c r="Q1" s="42" t="s">
        <v>71</v>
      </c>
    </row>
    <row r="2" spans="1:17" ht="18" x14ac:dyDescent="0.25">
      <c r="A2" s="42"/>
      <c r="B2" s="41"/>
      <c r="C2" s="41"/>
      <c r="D2" s="41"/>
      <c r="E2" s="41"/>
      <c r="F2" s="41"/>
      <c r="G2" s="41"/>
      <c r="H2" s="41"/>
      <c r="I2" s="41"/>
      <c r="J2" s="41"/>
      <c r="K2" s="41"/>
      <c r="L2" s="41">
        <v>10.71</v>
      </c>
      <c r="M2" s="41">
        <v>20.23</v>
      </c>
      <c r="N2" s="41"/>
      <c r="O2" s="41">
        <v>10.71</v>
      </c>
      <c r="P2" s="41"/>
      <c r="Q2" s="41">
        <v>20.23</v>
      </c>
    </row>
    <row r="3" spans="1:17" ht="18" x14ac:dyDescent="0.25">
      <c r="A3" s="42" t="s">
        <v>51</v>
      </c>
      <c r="B3" s="41">
        <v>42</v>
      </c>
      <c r="C3" s="41">
        <v>36</v>
      </c>
      <c r="D3" s="41"/>
      <c r="E3" s="41">
        <v>42</v>
      </c>
      <c r="F3" s="41">
        <v>15</v>
      </c>
      <c r="G3" s="41">
        <v>21</v>
      </c>
      <c r="I3" s="41"/>
      <c r="J3" s="41"/>
      <c r="K3" s="41"/>
      <c r="L3" s="41">
        <v>8.73</v>
      </c>
      <c r="M3" s="41">
        <v>94.29</v>
      </c>
      <c r="N3" s="41"/>
      <c r="O3" s="41">
        <v>8.73</v>
      </c>
      <c r="P3" s="41"/>
      <c r="Q3" s="41">
        <v>94.29</v>
      </c>
    </row>
    <row r="4" spans="1:17" ht="18" x14ac:dyDescent="0.25">
      <c r="A4" s="42"/>
      <c r="B4" s="41"/>
      <c r="C4" s="41"/>
      <c r="D4" s="41"/>
      <c r="I4" s="41"/>
      <c r="J4" s="41"/>
      <c r="K4" s="41"/>
      <c r="L4" s="41">
        <v>8.92</v>
      </c>
      <c r="M4" s="41">
        <v>35.29</v>
      </c>
      <c r="N4" s="41"/>
      <c r="O4" s="41">
        <v>8.92</v>
      </c>
      <c r="P4" s="41"/>
      <c r="Q4" s="41">
        <v>35.29</v>
      </c>
    </row>
    <row r="5" spans="1:17" ht="18" x14ac:dyDescent="0.25">
      <c r="A5" s="42" t="s">
        <v>52</v>
      </c>
      <c r="B5" s="41">
        <v>3.0579999999999998</v>
      </c>
      <c r="C5" s="41">
        <v>3.48</v>
      </c>
      <c r="D5" s="41"/>
      <c r="E5" s="41">
        <v>3.0579999999999998</v>
      </c>
      <c r="F5" s="41">
        <v>3.29</v>
      </c>
      <c r="G5" s="41">
        <v>3.66</v>
      </c>
      <c r="I5" s="41"/>
      <c r="J5" s="41"/>
      <c r="K5" s="41"/>
      <c r="L5" s="41"/>
      <c r="N5" s="41"/>
      <c r="O5" s="41"/>
      <c r="P5" s="41"/>
    </row>
    <row r="6" spans="1:17" ht="18" x14ac:dyDescent="0.25">
      <c r="A6" s="42" t="s">
        <v>53</v>
      </c>
      <c r="B6" s="41">
        <v>3.66</v>
      </c>
      <c r="C6" s="41">
        <v>4.6100000000000003</v>
      </c>
      <c r="D6" s="41"/>
      <c r="E6" s="41">
        <v>3.66</v>
      </c>
      <c r="F6" s="41">
        <v>4.6900000000000004</v>
      </c>
      <c r="G6" s="41">
        <v>4.53</v>
      </c>
      <c r="H6" s="41"/>
      <c r="I6" s="41"/>
      <c r="J6" s="41"/>
      <c r="K6" s="41"/>
      <c r="L6" s="41"/>
      <c r="N6" s="41"/>
      <c r="O6" s="41"/>
      <c r="P6" s="41"/>
    </row>
    <row r="7" spans="1:17" ht="18" x14ac:dyDescent="0.25">
      <c r="A7" s="42" t="s">
        <v>54</v>
      </c>
      <c r="B7" s="41">
        <v>4.835</v>
      </c>
      <c r="C7" s="41">
        <v>5.7850000000000001</v>
      </c>
      <c r="D7" s="41"/>
      <c r="E7" s="41">
        <v>4.835</v>
      </c>
      <c r="F7" s="41">
        <v>5.46</v>
      </c>
      <c r="G7" s="41">
        <v>6.4050000000000002</v>
      </c>
      <c r="H7" s="41"/>
      <c r="I7" s="41"/>
      <c r="J7" s="41"/>
      <c r="K7" s="41"/>
      <c r="L7" s="41"/>
      <c r="N7" s="41"/>
      <c r="O7" s="41"/>
      <c r="P7" s="41"/>
    </row>
    <row r="8" spans="1:17" ht="18" x14ac:dyDescent="0.25">
      <c r="A8" s="42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18" x14ac:dyDescent="0.25">
      <c r="A9" s="42" t="s">
        <v>55</v>
      </c>
      <c r="B9" s="41">
        <v>3.96</v>
      </c>
      <c r="C9" s="41">
        <v>4.8559999999999999</v>
      </c>
      <c r="D9" s="41"/>
      <c r="E9" s="41">
        <v>3.96</v>
      </c>
      <c r="F9" s="41">
        <v>4.7489999999999997</v>
      </c>
      <c r="G9" s="41">
        <v>4.9320000000000004</v>
      </c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8" x14ac:dyDescent="0.25">
      <c r="A10" s="42" t="s">
        <v>56</v>
      </c>
      <c r="B10" s="41">
        <v>1.3149999999999999</v>
      </c>
      <c r="C10" s="41">
        <v>1.6419999999999999</v>
      </c>
      <c r="D10" s="41"/>
      <c r="E10" s="41">
        <v>1.3149999999999999</v>
      </c>
      <c r="F10" s="41">
        <v>1.6839999999999999</v>
      </c>
      <c r="G10" s="41">
        <v>1.6479999999999999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18" x14ac:dyDescent="0.25">
      <c r="A11" s="42" t="s">
        <v>57</v>
      </c>
      <c r="B11" s="41">
        <v>0.2029</v>
      </c>
      <c r="C11" s="41">
        <v>0.27360000000000001</v>
      </c>
      <c r="D11" s="41"/>
      <c r="E11" s="41">
        <v>0.2029</v>
      </c>
      <c r="F11" s="41">
        <v>0.43490000000000001</v>
      </c>
      <c r="G11" s="41">
        <v>0.35959999999999998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8" x14ac:dyDescent="0.25">
      <c r="A12" s="42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18" x14ac:dyDescent="0.25">
      <c r="A13" s="42" t="s">
        <v>58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ht="18" x14ac:dyDescent="0.25">
      <c r="A14" s="42" t="s">
        <v>59</v>
      </c>
      <c r="B14" s="41">
        <v>13.82</v>
      </c>
      <c r="C14" s="41">
        <v>3.12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8" x14ac:dyDescent="0.25">
      <c r="A15" s="42" t="s">
        <v>60</v>
      </c>
      <c r="B15" s="41">
        <v>1E-3</v>
      </c>
      <c r="C15" s="41">
        <v>0.21010000000000001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ht="18" x14ac:dyDescent="0.25">
      <c r="A16" s="42" t="s">
        <v>61</v>
      </c>
      <c r="B16" s="41" t="s">
        <v>74</v>
      </c>
      <c r="C16" s="41" t="s">
        <v>62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6" ht="18" x14ac:dyDescent="0.25">
      <c r="A17" s="42" t="s">
        <v>63</v>
      </c>
      <c r="B17" s="41" t="s">
        <v>113</v>
      </c>
      <c r="C17" s="41" t="s">
        <v>64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</row>
    <row r="18" spans="1:16" ht="18" x14ac:dyDescent="0.25">
      <c r="A18" s="42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</row>
    <row r="19" spans="1:16" ht="18" x14ac:dyDescent="0.25">
      <c r="A19" s="42" t="s">
        <v>96</v>
      </c>
      <c r="B19" s="41"/>
      <c r="C19" s="41"/>
      <c r="D19" s="41"/>
      <c r="E19" s="42" t="s">
        <v>78</v>
      </c>
      <c r="F19" s="42" t="s">
        <v>79</v>
      </c>
      <c r="G19" s="42" t="s">
        <v>80</v>
      </c>
      <c r="H19" s="42" t="s">
        <v>81</v>
      </c>
      <c r="I19" s="42" t="s">
        <v>82</v>
      </c>
      <c r="J19" s="41"/>
      <c r="K19" s="41"/>
      <c r="L19" s="41"/>
      <c r="N19" s="41"/>
      <c r="O19" s="41"/>
    </row>
    <row r="20" spans="1:16" ht="18" x14ac:dyDescent="0.25">
      <c r="A20" s="42" t="s">
        <v>60</v>
      </c>
      <c r="B20" s="41">
        <v>1.2200000000000001E-2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/>
      <c r="O20" s="41"/>
    </row>
    <row r="21" spans="1:16" ht="18" x14ac:dyDescent="0.25">
      <c r="A21" s="42" t="s">
        <v>97</v>
      </c>
      <c r="B21" s="41" t="s">
        <v>67</v>
      </c>
      <c r="C21" s="41"/>
      <c r="D21" s="41"/>
      <c r="E21" s="41" t="s">
        <v>83</v>
      </c>
      <c r="F21" s="41">
        <v>-10.95</v>
      </c>
      <c r="G21" s="41" t="s">
        <v>74</v>
      </c>
      <c r="H21" s="41" t="s">
        <v>64</v>
      </c>
      <c r="I21" s="41">
        <v>0.32440000000000002</v>
      </c>
      <c r="J21" s="41"/>
      <c r="K21" s="41"/>
      <c r="L21" s="41"/>
      <c r="N21" s="41"/>
      <c r="O21" s="41"/>
    </row>
    <row r="22" spans="1:16" ht="18" x14ac:dyDescent="0.25">
      <c r="A22" s="42" t="s">
        <v>63</v>
      </c>
      <c r="B22" s="41" t="s">
        <v>93</v>
      </c>
      <c r="C22" s="41"/>
      <c r="D22" s="41"/>
      <c r="E22" s="41" t="s">
        <v>85</v>
      </c>
      <c r="F22" s="41">
        <v>-14.15</v>
      </c>
      <c r="G22" s="41" t="s">
        <v>74</v>
      </c>
      <c r="H22" s="41" t="s">
        <v>64</v>
      </c>
      <c r="I22" s="41">
        <v>5.8299999999999998E-2</v>
      </c>
      <c r="J22" s="41"/>
      <c r="K22" s="41"/>
      <c r="L22" s="41"/>
      <c r="N22" s="41"/>
      <c r="O22" s="41"/>
    </row>
    <row r="23" spans="1:16" ht="18" x14ac:dyDescent="0.25">
      <c r="A23" s="42" t="s">
        <v>73</v>
      </c>
      <c r="B23" s="41" t="s">
        <v>62</v>
      </c>
      <c r="C23" s="41"/>
      <c r="D23" s="41"/>
      <c r="E23" s="41" t="s">
        <v>86</v>
      </c>
      <c r="F23" s="41">
        <v>-3.2050000000000001</v>
      </c>
      <c r="G23" s="41" t="s">
        <v>74</v>
      </c>
      <c r="H23" s="41" t="s">
        <v>64</v>
      </c>
      <c r="I23" s="41" t="s">
        <v>84</v>
      </c>
      <c r="J23" s="41"/>
      <c r="K23" s="41"/>
      <c r="L23" s="41"/>
      <c r="N23" s="41"/>
      <c r="O23" s="41"/>
    </row>
    <row r="24" spans="1:16" ht="18" x14ac:dyDescent="0.25">
      <c r="A24" s="42" t="s">
        <v>75</v>
      </c>
      <c r="B24" s="41" t="s">
        <v>76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N24" s="41"/>
      <c r="O24" s="41"/>
    </row>
    <row r="25" spans="1:16" ht="18" x14ac:dyDescent="0.25">
      <c r="A25" s="42" t="s">
        <v>98</v>
      </c>
      <c r="B25" s="41" t="s">
        <v>117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N25" s="41"/>
      <c r="O25" s="41"/>
    </row>
    <row r="26" spans="1:16" ht="18" x14ac:dyDescent="0.25">
      <c r="A26" s="42" t="s">
        <v>99</v>
      </c>
      <c r="B26" s="41">
        <v>507.5</v>
      </c>
      <c r="C26" s="41"/>
      <c r="D26" s="41"/>
      <c r="E26" s="41" t="s">
        <v>87</v>
      </c>
      <c r="F26" s="41" t="s">
        <v>88</v>
      </c>
      <c r="G26" s="41" t="s">
        <v>89</v>
      </c>
      <c r="H26" s="41" t="s">
        <v>79</v>
      </c>
      <c r="I26" s="41" t="s">
        <v>90</v>
      </c>
      <c r="J26" s="41" t="s">
        <v>91</v>
      </c>
      <c r="K26" s="41"/>
      <c r="L26" s="41"/>
      <c r="N26" s="41"/>
      <c r="O26" s="41"/>
    </row>
    <row r="27" spans="1:16" ht="18" x14ac:dyDescent="0.25">
      <c r="A27" s="42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N27" s="41"/>
      <c r="O27" s="41"/>
    </row>
    <row r="28" spans="1:16" ht="18" x14ac:dyDescent="0.25">
      <c r="A28" s="42"/>
      <c r="B28" s="41"/>
      <c r="C28" s="41"/>
      <c r="D28" s="41"/>
      <c r="E28" s="41" t="s">
        <v>83</v>
      </c>
      <c r="F28" s="41">
        <v>33.58</v>
      </c>
      <c r="G28" s="41">
        <v>44.53</v>
      </c>
      <c r="H28" s="41">
        <v>-10.95</v>
      </c>
      <c r="I28" s="41">
        <v>42</v>
      </c>
      <c r="J28" s="41">
        <v>15</v>
      </c>
      <c r="K28" s="41"/>
      <c r="L28" s="41"/>
      <c r="N28" s="41"/>
      <c r="O28" s="41"/>
    </row>
    <row r="29" spans="1:16" ht="18" x14ac:dyDescent="0.25">
      <c r="A29" s="42"/>
      <c r="B29" s="41"/>
      <c r="C29" s="41"/>
      <c r="D29" s="41"/>
      <c r="E29" s="41" t="s">
        <v>85</v>
      </c>
      <c r="F29" s="41">
        <v>33.58</v>
      </c>
      <c r="G29" s="41">
        <v>47.74</v>
      </c>
      <c r="H29" s="41">
        <v>-14.15</v>
      </c>
      <c r="I29" s="41">
        <v>42</v>
      </c>
      <c r="J29" s="41">
        <v>21</v>
      </c>
      <c r="K29" s="41"/>
      <c r="L29" s="41"/>
      <c r="N29" s="41"/>
      <c r="O29" s="41"/>
    </row>
    <row r="30" spans="1:16" ht="18" x14ac:dyDescent="0.25">
      <c r="A30" s="42"/>
      <c r="B30" s="41"/>
      <c r="C30" s="41"/>
      <c r="D30" s="41"/>
      <c r="E30" s="41" t="s">
        <v>86</v>
      </c>
      <c r="F30" s="41">
        <v>44.53</v>
      </c>
      <c r="G30" s="41">
        <v>47.74</v>
      </c>
      <c r="H30" s="41">
        <v>-3.2050000000000001</v>
      </c>
      <c r="I30" s="41">
        <v>15</v>
      </c>
      <c r="J30" s="41">
        <v>21</v>
      </c>
      <c r="K30" s="41"/>
      <c r="L30" s="41"/>
      <c r="N30" s="41"/>
      <c r="O30" s="41"/>
    </row>
  </sheetData>
  <sheetProtection algorithmName="SHA-512" hashValue="GVqXvFTzKH+3SgJ1xAt1x43/QohODoPQqyY6bnqMXdR5jp9JsElkkNqLMsxr7urhxew5tjKTbYq5nmdzWAIYJg==" saltValue="6fFCwL7zGvuowQT61D8PwA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="70" zoomScaleNormal="70" workbookViewId="0">
      <selection sqref="A1:Q30"/>
    </sheetView>
  </sheetViews>
  <sheetFormatPr defaultRowHeight="15" x14ac:dyDescent="0.25"/>
  <cols>
    <col min="1" max="1" width="63.28515625" bestFit="1" customWidth="1"/>
    <col min="2" max="2" width="16.140625" bestFit="1" customWidth="1"/>
    <col min="3" max="3" width="10.7109375" bestFit="1" customWidth="1"/>
    <col min="5" max="5" width="46.85546875" bestFit="1" customWidth="1"/>
    <col min="6" max="6" width="21.140625" bestFit="1" customWidth="1"/>
    <col min="7" max="7" width="17.140625" bestFit="1" customWidth="1"/>
    <col min="8" max="8" width="19.140625" bestFit="1" customWidth="1"/>
    <col min="9" max="9" width="24.140625" bestFit="1" customWidth="1"/>
    <col min="10" max="10" width="4.42578125" bestFit="1" customWidth="1"/>
    <col min="11" max="11" width="15.28515625" bestFit="1" customWidth="1"/>
    <col min="16" max="16" width="15.140625" bestFit="1" customWidth="1"/>
    <col min="17" max="17" width="15.85546875" bestFit="1" customWidth="1"/>
  </cols>
  <sheetData>
    <row r="1" spans="1:17" ht="18" x14ac:dyDescent="0.25">
      <c r="A1" s="42"/>
      <c r="B1" s="42" t="s">
        <v>68</v>
      </c>
      <c r="C1" s="42" t="s">
        <v>69</v>
      </c>
      <c r="D1" s="42"/>
      <c r="E1" s="42" t="s">
        <v>68</v>
      </c>
      <c r="F1" s="42" t="s">
        <v>70</v>
      </c>
      <c r="G1" s="42" t="s">
        <v>71</v>
      </c>
      <c r="H1" s="41"/>
      <c r="I1" s="41"/>
      <c r="J1" s="41"/>
      <c r="K1" s="42" t="s">
        <v>100</v>
      </c>
      <c r="L1" s="42" t="s">
        <v>68</v>
      </c>
      <c r="M1" s="42" t="s">
        <v>69</v>
      </c>
      <c r="N1" s="42"/>
      <c r="O1" s="42" t="s">
        <v>68</v>
      </c>
      <c r="P1" s="42" t="s">
        <v>70</v>
      </c>
      <c r="Q1" s="42" t="s">
        <v>71</v>
      </c>
    </row>
    <row r="2" spans="1:17" ht="18" x14ac:dyDescent="0.25">
      <c r="A2" s="42"/>
      <c r="B2" s="41"/>
      <c r="C2" s="41"/>
      <c r="D2" s="41"/>
      <c r="E2" s="41"/>
      <c r="F2" s="41"/>
      <c r="G2" s="41"/>
      <c r="H2" s="41"/>
      <c r="I2" s="41"/>
      <c r="J2" s="41"/>
      <c r="K2" s="41"/>
      <c r="L2" s="41">
        <v>498.07</v>
      </c>
      <c r="M2" s="41">
        <v>384.02</v>
      </c>
      <c r="N2" s="41"/>
      <c r="O2" s="41">
        <v>498.07</v>
      </c>
      <c r="P2" s="41">
        <v>384.02</v>
      </c>
      <c r="Q2" s="41">
        <v>4766.8599999999997</v>
      </c>
    </row>
    <row r="3" spans="1:17" ht="18" x14ac:dyDescent="0.25">
      <c r="A3" s="42" t="s">
        <v>51</v>
      </c>
      <c r="B3" s="41">
        <v>36</v>
      </c>
      <c r="C3" s="41">
        <v>37</v>
      </c>
      <c r="D3" s="41"/>
      <c r="E3" s="41">
        <v>36</v>
      </c>
      <c r="F3" s="41">
        <v>13</v>
      </c>
      <c r="G3" s="41">
        <v>23</v>
      </c>
      <c r="I3" s="41"/>
      <c r="J3" s="41"/>
      <c r="K3" s="41"/>
      <c r="L3" s="41">
        <v>672.33</v>
      </c>
      <c r="M3" s="41">
        <v>4766.8599999999997</v>
      </c>
      <c r="N3" s="41"/>
      <c r="O3" s="41">
        <v>672.33</v>
      </c>
      <c r="P3" s="41">
        <v>326.68</v>
      </c>
      <c r="Q3" s="41"/>
    </row>
    <row r="4" spans="1:17" ht="18" x14ac:dyDescent="0.25">
      <c r="A4" s="42"/>
      <c r="B4" s="41"/>
      <c r="C4" s="41"/>
      <c r="D4" s="41"/>
      <c r="I4" s="41"/>
      <c r="J4" s="41"/>
      <c r="K4" s="41"/>
      <c r="L4" s="41">
        <v>494.34</v>
      </c>
      <c r="M4" s="41"/>
      <c r="N4" s="41"/>
      <c r="O4" s="41">
        <v>494.34</v>
      </c>
      <c r="P4" s="41"/>
      <c r="Q4" s="41"/>
    </row>
    <row r="5" spans="1:17" ht="18" x14ac:dyDescent="0.25">
      <c r="A5" s="42" t="s">
        <v>52</v>
      </c>
      <c r="B5" s="41">
        <v>21.94</v>
      </c>
      <c r="C5" s="41">
        <v>27.55</v>
      </c>
      <c r="D5" s="41"/>
      <c r="E5" s="41">
        <v>21.94</v>
      </c>
      <c r="F5" s="41">
        <v>16.989999999999998</v>
      </c>
      <c r="G5" s="41">
        <v>40.729999999999997</v>
      </c>
      <c r="I5" s="41"/>
      <c r="J5" s="41"/>
      <c r="K5" s="41"/>
      <c r="L5" s="41">
        <v>437.92</v>
      </c>
      <c r="M5" s="41"/>
      <c r="N5" s="41"/>
      <c r="O5" s="41">
        <v>437.92</v>
      </c>
      <c r="P5" s="41"/>
      <c r="Q5" s="41"/>
    </row>
    <row r="6" spans="1:17" ht="18" x14ac:dyDescent="0.25">
      <c r="A6" s="42" t="s">
        <v>53</v>
      </c>
      <c r="B6" s="41">
        <v>61.33</v>
      </c>
      <c r="C6" s="41">
        <v>64.33</v>
      </c>
      <c r="D6" s="41"/>
      <c r="E6" s="41">
        <v>61.33</v>
      </c>
      <c r="F6" s="41">
        <v>40.29</v>
      </c>
      <c r="G6" s="41">
        <v>102.9</v>
      </c>
      <c r="H6" s="41"/>
      <c r="I6" s="41"/>
      <c r="J6" s="41"/>
      <c r="K6" s="41"/>
      <c r="L6" s="41">
        <v>340.16</v>
      </c>
      <c r="M6" s="41"/>
      <c r="N6" s="41"/>
      <c r="O6" s="41">
        <v>340.16</v>
      </c>
      <c r="P6" s="41"/>
    </row>
    <row r="7" spans="1:17" ht="18" x14ac:dyDescent="0.25">
      <c r="A7" s="42" t="s">
        <v>54</v>
      </c>
      <c r="B7" s="41">
        <v>102.3</v>
      </c>
      <c r="C7" s="41">
        <v>157.6</v>
      </c>
      <c r="D7" s="41"/>
      <c r="E7" s="41">
        <v>102.3</v>
      </c>
      <c r="F7" s="41">
        <v>101.3</v>
      </c>
      <c r="G7" s="41">
        <v>169.2</v>
      </c>
      <c r="H7" s="41"/>
      <c r="I7" s="41"/>
      <c r="J7" s="41"/>
      <c r="K7" s="41"/>
      <c r="L7" s="41">
        <v>7758.49</v>
      </c>
      <c r="M7" s="41"/>
      <c r="N7" s="41"/>
      <c r="O7" s="41">
        <v>7758.49</v>
      </c>
      <c r="P7" s="41"/>
    </row>
    <row r="8" spans="1:17" ht="18" x14ac:dyDescent="0.25">
      <c r="A8" s="42"/>
      <c r="B8" s="41"/>
      <c r="C8" s="41"/>
      <c r="D8" s="41"/>
      <c r="E8" s="41"/>
      <c r="F8" s="41"/>
      <c r="G8" s="41"/>
      <c r="H8" s="41"/>
      <c r="I8" s="41"/>
      <c r="J8" s="41"/>
      <c r="K8" s="41"/>
      <c r="L8" s="41">
        <v>399.86</v>
      </c>
      <c r="M8" s="41"/>
      <c r="N8" s="41"/>
      <c r="O8" s="41">
        <v>399.86</v>
      </c>
      <c r="P8" s="41"/>
    </row>
    <row r="9" spans="1:17" ht="18" x14ac:dyDescent="0.25">
      <c r="A9" s="42" t="s">
        <v>55</v>
      </c>
      <c r="B9" s="41">
        <v>80.400000000000006</v>
      </c>
      <c r="C9" s="41">
        <v>102.2</v>
      </c>
      <c r="D9" s="41"/>
      <c r="E9" s="41">
        <v>80.400000000000006</v>
      </c>
      <c r="F9" s="41">
        <v>62.82</v>
      </c>
      <c r="G9" s="41">
        <v>114.6</v>
      </c>
      <c r="H9" s="41"/>
      <c r="I9" s="41"/>
      <c r="J9" s="41"/>
      <c r="K9" s="41"/>
      <c r="L9" s="41">
        <v>412.16</v>
      </c>
      <c r="M9" s="41"/>
      <c r="N9" s="41"/>
      <c r="O9" s="41">
        <v>412.16</v>
      </c>
      <c r="P9" s="41"/>
    </row>
    <row r="10" spans="1:17" ht="18" x14ac:dyDescent="0.25">
      <c r="A10" s="42" t="s">
        <v>56</v>
      </c>
      <c r="B10" s="41">
        <v>71.3</v>
      </c>
      <c r="C10" s="41">
        <v>86.07</v>
      </c>
      <c r="D10" s="41"/>
      <c r="E10" s="41">
        <v>71.3</v>
      </c>
      <c r="F10" s="41">
        <v>61.38</v>
      </c>
      <c r="G10" s="41">
        <v>81.83</v>
      </c>
      <c r="H10" s="41"/>
      <c r="I10" s="41"/>
      <c r="J10" s="41"/>
      <c r="K10" s="41"/>
      <c r="L10" s="41">
        <v>437.92</v>
      </c>
      <c r="N10" s="41"/>
      <c r="O10" s="41">
        <v>437.92</v>
      </c>
    </row>
    <row r="11" spans="1:17" ht="18" x14ac:dyDescent="0.25">
      <c r="A11" s="42" t="s">
        <v>57</v>
      </c>
      <c r="B11" s="41">
        <v>11.88</v>
      </c>
      <c r="C11" s="41">
        <v>14.15</v>
      </c>
      <c r="D11" s="41"/>
      <c r="E11" s="41">
        <v>11.88</v>
      </c>
      <c r="F11" s="41">
        <v>17.03</v>
      </c>
      <c r="G11" s="41">
        <v>17.059999999999999</v>
      </c>
      <c r="H11" s="41"/>
      <c r="I11" s="41"/>
      <c r="J11" s="41"/>
      <c r="K11" s="41"/>
      <c r="L11" s="41"/>
      <c r="N11" s="41"/>
      <c r="O11" s="41"/>
    </row>
    <row r="12" spans="1:17" ht="18" x14ac:dyDescent="0.25">
      <c r="A12" s="42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N12" s="41"/>
      <c r="O12" s="41"/>
    </row>
    <row r="13" spans="1:17" ht="18" x14ac:dyDescent="0.25">
      <c r="A13" s="42" t="s">
        <v>58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N13" s="41"/>
      <c r="O13" s="41"/>
    </row>
    <row r="14" spans="1:17" ht="18" x14ac:dyDescent="0.25">
      <c r="A14" s="42" t="s">
        <v>59</v>
      </c>
      <c r="B14" s="41">
        <v>14.33</v>
      </c>
      <c r="C14" s="41">
        <v>5.9550000000000001</v>
      </c>
      <c r="D14" s="41"/>
      <c r="E14" s="41"/>
      <c r="F14" s="41"/>
      <c r="G14" s="41"/>
      <c r="H14" s="41"/>
      <c r="I14" s="41"/>
      <c r="J14" s="41"/>
      <c r="K14" s="41"/>
      <c r="L14" s="41"/>
      <c r="N14" s="41"/>
      <c r="O14" s="41"/>
    </row>
    <row r="15" spans="1:17" ht="18" x14ac:dyDescent="0.25">
      <c r="A15" s="42" t="s">
        <v>60</v>
      </c>
      <c r="B15" s="41">
        <v>8.0000000000000004E-4</v>
      </c>
      <c r="C15" s="41">
        <v>5.0900000000000001E-2</v>
      </c>
      <c r="D15" s="41"/>
      <c r="E15" s="41"/>
      <c r="F15" s="41"/>
      <c r="G15" s="41"/>
      <c r="H15" s="41"/>
      <c r="I15" s="41"/>
      <c r="J15" s="41"/>
      <c r="K15" s="41"/>
      <c r="L15" s="41"/>
      <c r="N15" s="41"/>
      <c r="O15" s="41"/>
    </row>
    <row r="16" spans="1:17" ht="18" x14ac:dyDescent="0.25">
      <c r="A16" s="42" t="s">
        <v>61</v>
      </c>
      <c r="B16" s="41" t="s">
        <v>74</v>
      </c>
      <c r="C16" s="41" t="s">
        <v>62</v>
      </c>
      <c r="D16" s="41"/>
      <c r="E16" s="41"/>
      <c r="F16" s="41"/>
      <c r="G16" s="41"/>
      <c r="H16" s="41"/>
      <c r="I16" s="41"/>
      <c r="J16" s="41"/>
      <c r="K16" s="41"/>
      <c r="L16" s="41"/>
      <c r="N16" s="41"/>
      <c r="O16" s="41"/>
    </row>
    <row r="17" spans="1:15" ht="18" x14ac:dyDescent="0.25">
      <c r="A17" s="42" t="s">
        <v>63</v>
      </c>
      <c r="B17" s="41" t="s">
        <v>113</v>
      </c>
      <c r="C17" s="41" t="s">
        <v>64</v>
      </c>
      <c r="D17" s="41"/>
      <c r="E17" s="41"/>
      <c r="F17" s="41"/>
      <c r="G17" s="41"/>
      <c r="H17" s="41"/>
      <c r="I17" s="41"/>
      <c r="J17" s="41"/>
      <c r="K17" s="41"/>
      <c r="L17" s="41"/>
      <c r="N17" s="41"/>
      <c r="O17" s="41"/>
    </row>
    <row r="18" spans="1:15" ht="18" x14ac:dyDescent="0.25">
      <c r="A18" s="42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N18" s="41"/>
      <c r="O18" s="41"/>
    </row>
    <row r="19" spans="1:15" ht="18" x14ac:dyDescent="0.25">
      <c r="A19" s="42" t="s">
        <v>96</v>
      </c>
      <c r="B19" s="41"/>
      <c r="C19" s="41"/>
      <c r="D19" s="41"/>
      <c r="E19" s="42" t="s">
        <v>78</v>
      </c>
      <c r="F19" s="42" t="s">
        <v>79</v>
      </c>
      <c r="G19" s="42" t="s">
        <v>80</v>
      </c>
      <c r="H19" s="42" t="s">
        <v>81</v>
      </c>
      <c r="I19" s="42" t="s">
        <v>82</v>
      </c>
      <c r="J19" s="41"/>
      <c r="K19" s="41"/>
      <c r="L19" s="41"/>
      <c r="N19" s="41"/>
      <c r="O19" s="41"/>
    </row>
    <row r="20" spans="1:15" ht="18" x14ac:dyDescent="0.25">
      <c r="A20" s="42" t="s">
        <v>60</v>
      </c>
      <c r="B20" s="41">
        <v>0.29260000000000003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/>
      <c r="O20" s="41"/>
    </row>
    <row r="21" spans="1:15" ht="18" x14ac:dyDescent="0.25">
      <c r="A21" s="42" t="s">
        <v>97</v>
      </c>
      <c r="B21" s="41" t="s">
        <v>67</v>
      </c>
      <c r="C21" s="41"/>
      <c r="D21" s="41"/>
      <c r="E21" s="41" t="s">
        <v>83</v>
      </c>
      <c r="F21" s="41">
        <v>5.4870000000000001</v>
      </c>
      <c r="G21" s="41" t="s">
        <v>74</v>
      </c>
      <c r="H21" s="41" t="s">
        <v>64</v>
      </c>
      <c r="I21" s="41" t="s">
        <v>84</v>
      </c>
      <c r="J21" s="41"/>
      <c r="K21" s="41"/>
      <c r="L21" s="41"/>
      <c r="N21" s="41"/>
      <c r="O21" s="41"/>
    </row>
    <row r="22" spans="1:15" ht="18" x14ac:dyDescent="0.25">
      <c r="A22" s="42" t="s">
        <v>63</v>
      </c>
      <c r="B22" s="41" t="s">
        <v>64</v>
      </c>
      <c r="C22" s="41"/>
      <c r="D22" s="41"/>
      <c r="E22" s="41" t="s">
        <v>85</v>
      </c>
      <c r="F22" s="41">
        <v>-9.8840000000000003</v>
      </c>
      <c r="G22" s="41" t="s">
        <v>74</v>
      </c>
      <c r="H22" s="41" t="s">
        <v>64</v>
      </c>
      <c r="I22" s="41">
        <v>0.23069999999999999</v>
      </c>
      <c r="J22" s="41"/>
      <c r="K22" s="41"/>
      <c r="L22" s="41"/>
      <c r="N22" s="41"/>
      <c r="O22" s="41"/>
    </row>
    <row r="23" spans="1:15" ht="18" x14ac:dyDescent="0.25">
      <c r="A23" s="42" t="s">
        <v>73</v>
      </c>
      <c r="B23" s="41" t="s">
        <v>74</v>
      </c>
      <c r="C23" s="41"/>
      <c r="D23" s="41"/>
      <c r="E23" s="41" t="s">
        <v>86</v>
      </c>
      <c r="F23" s="41">
        <v>-15.37</v>
      </c>
      <c r="G23" s="41" t="s">
        <v>74</v>
      </c>
      <c r="H23" s="41" t="s">
        <v>64</v>
      </c>
      <c r="I23" s="41">
        <v>0.10299999999999999</v>
      </c>
      <c r="J23" s="41"/>
      <c r="K23" s="41"/>
      <c r="L23" s="41"/>
      <c r="N23" s="41"/>
      <c r="O23" s="41"/>
    </row>
    <row r="24" spans="1:15" ht="18" x14ac:dyDescent="0.25">
      <c r="A24" s="42" t="s">
        <v>75</v>
      </c>
      <c r="B24" s="41" t="s">
        <v>76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N24" s="41"/>
      <c r="O24" s="41"/>
    </row>
    <row r="25" spans="1:15" ht="18" x14ac:dyDescent="0.25">
      <c r="A25" s="42" t="s">
        <v>98</v>
      </c>
      <c r="B25" s="41" t="s">
        <v>118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N25" s="41"/>
      <c r="O25" s="41"/>
    </row>
    <row r="26" spans="1:15" ht="18" x14ac:dyDescent="0.25">
      <c r="A26" s="42" t="s">
        <v>99</v>
      </c>
      <c r="B26" s="41">
        <v>570</v>
      </c>
      <c r="C26" s="41"/>
      <c r="D26" s="41"/>
      <c r="E26" s="41" t="s">
        <v>87</v>
      </c>
      <c r="F26" s="41" t="s">
        <v>88</v>
      </c>
      <c r="G26" s="41" t="s">
        <v>89</v>
      </c>
      <c r="H26" s="41" t="s">
        <v>79</v>
      </c>
      <c r="I26" s="41" t="s">
        <v>90</v>
      </c>
      <c r="J26" s="41" t="s">
        <v>91</v>
      </c>
      <c r="K26" s="41"/>
      <c r="L26" s="41"/>
      <c r="N26" s="41"/>
      <c r="O26" s="41"/>
    </row>
    <row r="27" spans="1:15" ht="18" x14ac:dyDescent="0.25">
      <c r="A27" s="42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N27" s="41"/>
      <c r="O27" s="41"/>
    </row>
    <row r="28" spans="1:15" ht="18" x14ac:dyDescent="0.25">
      <c r="A28" s="42"/>
      <c r="B28" s="41"/>
      <c r="C28" s="41"/>
      <c r="D28" s="41"/>
      <c r="E28" s="41" t="s">
        <v>83</v>
      </c>
      <c r="F28" s="41">
        <v>34.33</v>
      </c>
      <c r="G28" s="41">
        <v>28.85</v>
      </c>
      <c r="H28" s="41">
        <v>5.4870000000000001</v>
      </c>
      <c r="I28" s="41">
        <v>36</v>
      </c>
      <c r="J28" s="41">
        <v>13</v>
      </c>
      <c r="K28" s="41"/>
      <c r="L28" s="41"/>
      <c r="N28" s="41"/>
      <c r="O28" s="41"/>
    </row>
    <row r="29" spans="1:15" ht="18" x14ac:dyDescent="0.25">
      <c r="A29" s="42"/>
      <c r="B29" s="41"/>
      <c r="C29" s="41"/>
      <c r="D29" s="41"/>
      <c r="E29" s="41" t="s">
        <v>85</v>
      </c>
      <c r="F29" s="41">
        <v>34.33</v>
      </c>
      <c r="G29" s="41">
        <v>44.22</v>
      </c>
      <c r="H29" s="41">
        <v>-9.8840000000000003</v>
      </c>
      <c r="I29" s="41">
        <v>36</v>
      </c>
      <c r="J29" s="41">
        <v>23</v>
      </c>
      <c r="K29" s="41"/>
      <c r="L29" s="41"/>
      <c r="N29" s="41"/>
      <c r="O29" s="41"/>
    </row>
    <row r="30" spans="1:15" ht="18" x14ac:dyDescent="0.25">
      <c r="A30" s="42"/>
      <c r="B30" s="41"/>
      <c r="C30" s="41"/>
      <c r="D30" s="41"/>
      <c r="E30" s="41" t="s">
        <v>86</v>
      </c>
      <c r="F30" s="41">
        <v>28.85</v>
      </c>
      <c r="G30" s="41">
        <v>44.22</v>
      </c>
      <c r="H30" s="41">
        <v>-15.37</v>
      </c>
      <c r="I30" s="41">
        <v>13</v>
      </c>
      <c r="J30" s="41">
        <v>23</v>
      </c>
      <c r="K30" s="41"/>
      <c r="L30" s="41"/>
      <c r="N30" s="41"/>
      <c r="O30" s="41"/>
    </row>
  </sheetData>
  <sheetProtection algorithmName="SHA-512" hashValue="5/1vqN3cuDROtGViwWqSgvYHmizohwrP9KMWBKbHdnnxivGa9M+UD1bbpRJpqKVUJIsi17yU7uyeRjdKhwEWZg==" saltValue="hByqZETbNkY3/SFqkSq8Cg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="70" zoomScaleNormal="70" workbookViewId="0">
      <selection activeCell="B34" sqref="B34"/>
    </sheetView>
  </sheetViews>
  <sheetFormatPr defaultRowHeight="18.75" x14ac:dyDescent="0.25"/>
  <cols>
    <col min="1" max="1" width="68.7109375" style="41" bestFit="1" customWidth="1"/>
    <col min="2" max="2" width="20.42578125" style="41" bestFit="1" customWidth="1"/>
    <col min="3" max="3" width="11.5703125" style="41" bestFit="1" customWidth="1"/>
    <col min="4" max="4" width="30.7109375" style="41" customWidth="1"/>
    <col min="5" max="5" width="51" style="41" bestFit="1" customWidth="1"/>
    <col min="6" max="6" width="24" style="41" bestFit="1" customWidth="1"/>
    <col min="7" max="7" width="19.85546875" style="41" bestFit="1" customWidth="1"/>
    <col min="8" max="8" width="19.42578125" style="41" bestFit="1" customWidth="1"/>
    <col min="9" max="9" width="27.42578125" style="41" bestFit="1" customWidth="1"/>
    <col min="10" max="10" width="4.85546875" style="41" bestFit="1" customWidth="1"/>
    <col min="11" max="11" width="17" style="41" bestFit="1" customWidth="1"/>
    <col min="12" max="12" width="5.140625" style="41" bestFit="1" customWidth="1"/>
    <col min="13" max="13" width="11.5703125" style="41" bestFit="1" customWidth="1"/>
    <col min="14" max="14" width="9.140625" style="41"/>
    <col min="15" max="15" width="5.140625" style="41" bestFit="1" customWidth="1"/>
    <col min="16" max="16" width="18.5703125" style="41" bestFit="1" customWidth="1"/>
    <col min="17" max="17" width="18.85546875" style="41" bestFit="1" customWidth="1"/>
    <col min="18" max="18" width="9.140625" style="45"/>
  </cols>
  <sheetData>
    <row r="1" spans="1:17" x14ac:dyDescent="0.25">
      <c r="A1" s="42"/>
      <c r="B1" s="42" t="s">
        <v>68</v>
      </c>
      <c r="C1" s="42" t="s">
        <v>69</v>
      </c>
      <c r="D1" s="42"/>
      <c r="E1" s="42" t="s">
        <v>68</v>
      </c>
      <c r="F1" s="42" t="s">
        <v>70</v>
      </c>
      <c r="G1" s="42" t="s">
        <v>71</v>
      </c>
      <c r="K1" s="42" t="s">
        <v>100</v>
      </c>
      <c r="L1" s="42" t="s">
        <v>68</v>
      </c>
      <c r="M1" s="42" t="s">
        <v>69</v>
      </c>
      <c r="N1" s="42"/>
      <c r="O1" s="42" t="s">
        <v>68</v>
      </c>
      <c r="P1" s="42" t="s">
        <v>70</v>
      </c>
      <c r="Q1" s="42" t="s">
        <v>71</v>
      </c>
    </row>
    <row r="2" spans="1:17" x14ac:dyDescent="0.25">
      <c r="A2" s="42"/>
    </row>
    <row r="3" spans="1:17" x14ac:dyDescent="0.25">
      <c r="A3" s="42" t="s">
        <v>51</v>
      </c>
      <c r="B3" s="41">
        <v>45</v>
      </c>
      <c r="C3" s="41">
        <v>43</v>
      </c>
      <c r="E3" s="41">
        <v>45</v>
      </c>
      <c r="F3" s="41">
        <v>15</v>
      </c>
      <c r="G3" s="41">
        <v>28</v>
      </c>
    </row>
    <row r="4" spans="1:17" x14ac:dyDescent="0.25">
      <c r="A4" s="42"/>
    </row>
    <row r="5" spans="1:17" x14ac:dyDescent="0.25">
      <c r="A5" s="42" t="s">
        <v>52</v>
      </c>
      <c r="B5" s="41">
        <v>18</v>
      </c>
      <c r="C5" s="41">
        <v>17</v>
      </c>
      <c r="E5" s="41">
        <v>18</v>
      </c>
      <c r="F5" s="41">
        <v>20</v>
      </c>
      <c r="G5" s="41">
        <v>17</v>
      </c>
    </row>
    <row r="6" spans="1:17" x14ac:dyDescent="0.25">
      <c r="A6" s="42" t="s">
        <v>53</v>
      </c>
      <c r="B6" s="41">
        <v>24</v>
      </c>
      <c r="C6" s="41">
        <v>23</v>
      </c>
      <c r="E6" s="41">
        <v>24</v>
      </c>
      <c r="F6" s="41">
        <v>23</v>
      </c>
      <c r="G6" s="41">
        <v>21.5</v>
      </c>
    </row>
    <row r="7" spans="1:17" x14ac:dyDescent="0.25">
      <c r="A7" s="42" t="s">
        <v>54</v>
      </c>
      <c r="B7" s="41">
        <v>28.5</v>
      </c>
      <c r="C7" s="41">
        <v>28</v>
      </c>
      <c r="E7" s="41">
        <v>28.5</v>
      </c>
      <c r="F7" s="41">
        <v>28</v>
      </c>
      <c r="G7" s="41">
        <v>27.75</v>
      </c>
    </row>
    <row r="8" spans="1:17" x14ac:dyDescent="0.25">
      <c r="A8" s="42"/>
    </row>
    <row r="9" spans="1:17" x14ac:dyDescent="0.25">
      <c r="A9" s="42" t="s">
        <v>55</v>
      </c>
      <c r="B9" s="41">
        <v>23.82</v>
      </c>
      <c r="C9" s="41">
        <v>23.44</v>
      </c>
      <c r="E9" s="41">
        <v>23.82</v>
      </c>
      <c r="F9" s="41">
        <v>24.6</v>
      </c>
      <c r="G9" s="41">
        <v>22.82</v>
      </c>
    </row>
    <row r="10" spans="1:17" x14ac:dyDescent="0.25">
      <c r="A10" s="42" t="s">
        <v>56</v>
      </c>
      <c r="B10" s="41">
        <v>6.3259999999999996</v>
      </c>
      <c r="C10" s="41">
        <v>6.4820000000000002</v>
      </c>
      <c r="E10" s="41">
        <v>6.3259999999999996</v>
      </c>
      <c r="F10" s="41">
        <v>6.423</v>
      </c>
      <c r="G10" s="41">
        <v>6.5439999999999996</v>
      </c>
    </row>
    <row r="11" spans="1:17" x14ac:dyDescent="0.25">
      <c r="A11" s="42" t="s">
        <v>57</v>
      </c>
      <c r="B11" s="41">
        <v>0.94299999999999995</v>
      </c>
      <c r="C11" s="41">
        <v>0.98850000000000005</v>
      </c>
      <c r="E11" s="41">
        <v>0.94299999999999995</v>
      </c>
      <c r="F11" s="41">
        <v>1.6579999999999999</v>
      </c>
      <c r="G11" s="41">
        <v>1.2370000000000001</v>
      </c>
    </row>
    <row r="12" spans="1:17" x14ac:dyDescent="0.25">
      <c r="A12" s="42"/>
    </row>
    <row r="13" spans="1:17" x14ac:dyDescent="0.25">
      <c r="A13" s="42" t="s">
        <v>58</v>
      </c>
    </row>
    <row r="14" spans="1:17" x14ac:dyDescent="0.25">
      <c r="A14" s="42" t="s">
        <v>59</v>
      </c>
      <c r="B14" s="41">
        <v>3.27</v>
      </c>
      <c r="C14" s="41">
        <v>3.9950000000000001</v>
      </c>
    </row>
    <row r="15" spans="1:17" x14ac:dyDescent="0.25">
      <c r="A15" s="42" t="s">
        <v>60</v>
      </c>
      <c r="B15" s="41">
        <v>0.19489999999999999</v>
      </c>
      <c r="C15" s="41">
        <v>0.13569999999999999</v>
      </c>
    </row>
    <row r="16" spans="1:17" x14ac:dyDescent="0.25">
      <c r="A16" s="42" t="s">
        <v>61</v>
      </c>
      <c r="B16" s="41" t="s">
        <v>62</v>
      </c>
      <c r="C16" s="41" t="s">
        <v>62</v>
      </c>
    </row>
    <row r="17" spans="1:10" x14ac:dyDescent="0.25">
      <c r="A17" s="42" t="s">
        <v>63</v>
      </c>
      <c r="B17" s="41" t="s">
        <v>64</v>
      </c>
      <c r="C17" s="41" t="s">
        <v>64</v>
      </c>
    </row>
    <row r="18" spans="1:10" x14ac:dyDescent="0.25">
      <c r="A18" s="42"/>
    </row>
    <row r="19" spans="1:10" x14ac:dyDescent="0.25">
      <c r="A19" s="42" t="s">
        <v>72</v>
      </c>
      <c r="E19" s="42" t="s">
        <v>78</v>
      </c>
      <c r="F19" s="42" t="s">
        <v>79</v>
      </c>
      <c r="G19" s="42" t="s">
        <v>80</v>
      </c>
      <c r="H19" s="42" t="s">
        <v>81</v>
      </c>
      <c r="I19" s="42" t="s">
        <v>82</v>
      </c>
    </row>
    <row r="20" spans="1:10" x14ac:dyDescent="0.25">
      <c r="A20" s="42" t="s">
        <v>60</v>
      </c>
      <c r="B20" s="41">
        <v>0.78120000000000001</v>
      </c>
    </row>
    <row r="21" spans="1:10" x14ac:dyDescent="0.25">
      <c r="A21" s="42" t="s">
        <v>63</v>
      </c>
      <c r="B21" s="41" t="s">
        <v>64</v>
      </c>
      <c r="E21" s="41" t="s">
        <v>83</v>
      </c>
      <c r="F21" s="41">
        <v>-2.5110000000000001</v>
      </c>
      <c r="G21" s="41" t="s">
        <v>74</v>
      </c>
      <c r="H21" s="41" t="s">
        <v>64</v>
      </c>
      <c r="I21" s="41" t="s">
        <v>84</v>
      </c>
    </row>
    <row r="22" spans="1:10" x14ac:dyDescent="0.25">
      <c r="A22" s="42" t="s">
        <v>73</v>
      </c>
      <c r="B22" s="41" t="s">
        <v>74</v>
      </c>
      <c r="E22" s="41" t="s">
        <v>85</v>
      </c>
      <c r="F22" s="41">
        <v>4.6630000000000003</v>
      </c>
      <c r="G22" s="41" t="s">
        <v>74</v>
      </c>
      <c r="H22" s="41" t="s">
        <v>64</v>
      </c>
      <c r="I22" s="41" t="s">
        <v>84</v>
      </c>
    </row>
    <row r="23" spans="1:10" x14ac:dyDescent="0.25">
      <c r="A23" s="42" t="s">
        <v>75</v>
      </c>
      <c r="B23" s="41" t="s">
        <v>76</v>
      </c>
      <c r="E23" s="41" t="s">
        <v>86</v>
      </c>
      <c r="F23" s="41">
        <v>7.1740000000000004</v>
      </c>
      <c r="G23" s="41" t="s">
        <v>74</v>
      </c>
      <c r="H23" s="41" t="s">
        <v>64</v>
      </c>
      <c r="I23" s="41" t="s">
        <v>84</v>
      </c>
    </row>
    <row r="24" spans="1:10" x14ac:dyDescent="0.25">
      <c r="A24" s="42" t="s">
        <v>65</v>
      </c>
      <c r="B24" s="41" t="s">
        <v>77</v>
      </c>
    </row>
    <row r="25" spans="1:10" x14ac:dyDescent="0.25">
      <c r="A25" s="42"/>
    </row>
    <row r="26" spans="1:10" x14ac:dyDescent="0.25">
      <c r="A26" s="42"/>
      <c r="E26" s="41" t="s">
        <v>87</v>
      </c>
      <c r="F26" s="41" t="s">
        <v>88</v>
      </c>
      <c r="G26" s="41" t="s">
        <v>89</v>
      </c>
      <c r="H26" s="41" t="s">
        <v>79</v>
      </c>
      <c r="I26" s="41" t="s">
        <v>90</v>
      </c>
      <c r="J26" s="41" t="s">
        <v>91</v>
      </c>
    </row>
    <row r="27" spans="1:10" x14ac:dyDescent="0.25">
      <c r="A27" s="42"/>
    </row>
    <row r="28" spans="1:10" x14ac:dyDescent="0.25">
      <c r="A28" s="42"/>
      <c r="E28" s="41" t="s">
        <v>83</v>
      </c>
      <c r="F28" s="41">
        <v>45.56</v>
      </c>
      <c r="G28" s="41">
        <v>48.07</v>
      </c>
      <c r="H28" s="41">
        <v>-2.5110000000000001</v>
      </c>
      <c r="I28" s="41">
        <v>45</v>
      </c>
      <c r="J28" s="41">
        <v>15</v>
      </c>
    </row>
    <row r="29" spans="1:10" x14ac:dyDescent="0.25">
      <c r="A29" s="42"/>
      <c r="E29" s="41" t="s">
        <v>85</v>
      </c>
      <c r="F29" s="41">
        <v>45.56</v>
      </c>
      <c r="G29" s="41">
        <v>40.89</v>
      </c>
      <c r="H29" s="41">
        <v>4.6630000000000003</v>
      </c>
      <c r="I29" s="41">
        <v>45</v>
      </c>
      <c r="J29" s="41">
        <v>28</v>
      </c>
    </row>
    <row r="30" spans="1:10" x14ac:dyDescent="0.25">
      <c r="A30" s="42"/>
      <c r="E30" s="41" t="s">
        <v>86</v>
      </c>
      <c r="F30" s="41">
        <v>48.07</v>
      </c>
      <c r="G30" s="41">
        <v>40.89</v>
      </c>
      <c r="H30" s="41">
        <v>7.1740000000000004</v>
      </c>
      <c r="I30" s="41">
        <v>15</v>
      </c>
      <c r="J30" s="41">
        <v>28</v>
      </c>
    </row>
    <row r="31" spans="1:10" x14ac:dyDescent="0.25">
      <c r="A31" s="42"/>
    </row>
    <row r="32" spans="1:10" x14ac:dyDescent="0.25">
      <c r="A32" s="42"/>
    </row>
    <row r="33" spans="16:18" x14ac:dyDescent="0.25">
      <c r="P33" s="45"/>
      <c r="Q33" s="40"/>
      <c r="R33"/>
    </row>
    <row r="34" spans="16:18" x14ac:dyDescent="0.25">
      <c r="P34" s="45"/>
      <c r="Q34" s="40"/>
      <c r="R34"/>
    </row>
    <row r="35" spans="16:18" x14ac:dyDescent="0.25">
      <c r="P35" s="45"/>
      <c r="Q35" s="40"/>
      <c r="R35"/>
    </row>
    <row r="36" spans="16:18" x14ac:dyDescent="0.25">
      <c r="P36" s="45"/>
      <c r="Q36" s="40"/>
      <c r="R36"/>
    </row>
    <row r="37" spans="16:18" x14ac:dyDescent="0.25">
      <c r="P37" s="45"/>
      <c r="Q37" s="40"/>
      <c r="R37"/>
    </row>
  </sheetData>
  <sheetProtection algorithmName="SHA-512" hashValue="bhJjfLDTFhhB0+ScWKzahcNkZq9uctMffMNaohBj80+eiAVvKVbNqsX4vFgjME4Jg1h1eCH/CdmhJDUc7QC8IA==" saltValue="ZFGk4mtS4UVGc2gWt2f7R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="70" zoomScaleNormal="70" workbookViewId="0">
      <selection sqref="A1:Q30"/>
    </sheetView>
  </sheetViews>
  <sheetFormatPr defaultRowHeight="15" x14ac:dyDescent="0.25"/>
  <cols>
    <col min="1" max="1" width="63.28515625" bestFit="1" customWidth="1"/>
    <col min="2" max="2" width="16.140625" bestFit="1" customWidth="1"/>
    <col min="3" max="3" width="10.7109375" bestFit="1" customWidth="1"/>
    <col min="5" max="5" width="46.85546875" bestFit="1" customWidth="1"/>
    <col min="6" max="6" width="21.140625" bestFit="1" customWidth="1"/>
    <col min="7" max="7" width="17.140625" bestFit="1" customWidth="1"/>
    <col min="8" max="8" width="19.140625" bestFit="1" customWidth="1"/>
    <col min="9" max="9" width="24.140625" bestFit="1" customWidth="1"/>
    <col min="10" max="10" width="4.42578125" bestFit="1" customWidth="1"/>
    <col min="11" max="11" width="15.28515625" bestFit="1" customWidth="1"/>
    <col min="12" max="13" width="12.28515625" bestFit="1" customWidth="1"/>
    <col min="15" max="15" width="12.28515625" bestFit="1" customWidth="1"/>
    <col min="16" max="16" width="15.140625" bestFit="1" customWidth="1"/>
    <col min="17" max="17" width="15.85546875" bestFit="1" customWidth="1"/>
  </cols>
  <sheetData>
    <row r="1" spans="1:17" ht="18" x14ac:dyDescent="0.25">
      <c r="A1" s="42"/>
      <c r="B1" s="42" t="s">
        <v>68</v>
      </c>
      <c r="C1" s="42" t="s">
        <v>69</v>
      </c>
      <c r="D1" s="42"/>
      <c r="E1" s="42" t="s">
        <v>68</v>
      </c>
      <c r="F1" s="42" t="s">
        <v>70</v>
      </c>
      <c r="G1" s="42" t="s">
        <v>71</v>
      </c>
      <c r="H1" s="41"/>
      <c r="I1" s="41"/>
      <c r="J1" s="41"/>
      <c r="K1" s="42" t="s">
        <v>100</v>
      </c>
      <c r="L1" s="42" t="s">
        <v>68</v>
      </c>
      <c r="M1" s="42" t="s">
        <v>69</v>
      </c>
      <c r="N1" s="42"/>
      <c r="O1" s="42" t="s">
        <v>68</v>
      </c>
      <c r="P1" s="42" t="s">
        <v>70</v>
      </c>
      <c r="Q1" s="42" t="s">
        <v>71</v>
      </c>
    </row>
    <row r="2" spans="1:17" ht="18" x14ac:dyDescent="0.25">
      <c r="A2" s="42"/>
      <c r="B2" s="41"/>
      <c r="C2" s="41"/>
      <c r="D2" s="41"/>
      <c r="E2" s="41"/>
      <c r="F2" s="41"/>
      <c r="G2" s="41"/>
      <c r="H2" s="41"/>
      <c r="I2" s="41"/>
      <c r="J2" s="41"/>
      <c r="K2" s="41"/>
      <c r="L2" s="41">
        <v>14.65</v>
      </c>
      <c r="M2" s="41">
        <v>12.78</v>
      </c>
      <c r="N2" s="41"/>
      <c r="O2" s="41">
        <v>14.65</v>
      </c>
      <c r="P2" s="41"/>
      <c r="Q2" s="41">
        <v>12.78</v>
      </c>
    </row>
    <row r="3" spans="1:17" ht="18" x14ac:dyDescent="0.25">
      <c r="A3" s="42" t="s">
        <v>51</v>
      </c>
      <c r="B3" s="41">
        <v>42</v>
      </c>
      <c r="C3" s="41">
        <v>36</v>
      </c>
      <c r="D3" s="41"/>
      <c r="E3" s="41">
        <v>42</v>
      </c>
      <c r="F3" s="41">
        <v>15</v>
      </c>
      <c r="G3" s="41">
        <v>22</v>
      </c>
      <c r="I3" s="41"/>
      <c r="J3" s="41"/>
      <c r="K3" s="41"/>
      <c r="L3" s="41">
        <v>15.93</v>
      </c>
      <c r="M3" s="41">
        <v>8.8800000000000008</v>
      </c>
      <c r="N3" s="41"/>
      <c r="O3" s="41">
        <v>15.93</v>
      </c>
      <c r="P3" s="41"/>
      <c r="Q3" s="41">
        <v>15.28</v>
      </c>
    </row>
    <row r="4" spans="1:17" ht="18" x14ac:dyDescent="0.25">
      <c r="A4" s="42"/>
      <c r="B4" s="41"/>
      <c r="C4" s="41"/>
      <c r="D4" s="41"/>
      <c r="I4" s="41"/>
      <c r="J4" s="41"/>
      <c r="K4" s="41"/>
      <c r="L4" s="41">
        <v>13.47</v>
      </c>
      <c r="M4" s="41">
        <v>15.28</v>
      </c>
      <c r="N4" s="41"/>
      <c r="O4" s="41">
        <v>13.47</v>
      </c>
      <c r="P4" s="41"/>
    </row>
    <row r="5" spans="1:17" ht="18" x14ac:dyDescent="0.25">
      <c r="A5" s="42" t="s">
        <v>52</v>
      </c>
      <c r="B5" s="41">
        <v>4.173</v>
      </c>
      <c r="C5" s="41">
        <v>3.7130000000000001</v>
      </c>
      <c r="D5" s="41"/>
      <c r="E5" s="41">
        <v>4.173</v>
      </c>
      <c r="F5" s="41">
        <v>3.68</v>
      </c>
      <c r="G5" s="41">
        <v>3.9550000000000001</v>
      </c>
      <c r="I5" s="41"/>
      <c r="J5" s="41"/>
      <c r="K5" s="41"/>
      <c r="L5" s="41"/>
      <c r="M5" s="41"/>
      <c r="N5" s="41"/>
      <c r="O5" s="41"/>
      <c r="P5" s="41"/>
    </row>
    <row r="6" spans="1:17" ht="18" x14ac:dyDescent="0.25">
      <c r="A6" s="42" t="s">
        <v>53</v>
      </c>
      <c r="B6" s="41">
        <v>4.875</v>
      </c>
      <c r="C6" s="41">
        <v>4.7300000000000004</v>
      </c>
      <c r="D6" s="41"/>
      <c r="E6" s="41">
        <v>4.875</v>
      </c>
      <c r="F6" s="41">
        <v>4.1399999999999997</v>
      </c>
      <c r="G6" s="41">
        <v>4.875</v>
      </c>
      <c r="H6" s="41"/>
      <c r="I6" s="41"/>
      <c r="J6" s="41"/>
      <c r="K6" s="41"/>
      <c r="L6" s="41"/>
      <c r="N6" s="41"/>
      <c r="O6" s="41"/>
      <c r="P6" s="41"/>
    </row>
    <row r="7" spans="1:17" ht="18" x14ac:dyDescent="0.25">
      <c r="A7" s="42" t="s">
        <v>54</v>
      </c>
      <c r="B7" s="41">
        <v>5.5979999999999999</v>
      </c>
      <c r="C7" s="41">
        <v>5.7080000000000002</v>
      </c>
      <c r="D7" s="41"/>
      <c r="E7" s="41">
        <v>5.5979999999999999</v>
      </c>
      <c r="F7" s="41">
        <v>6.01</v>
      </c>
      <c r="G7" s="41">
        <v>5.74</v>
      </c>
      <c r="H7" s="41"/>
      <c r="I7" s="41"/>
      <c r="J7" s="41"/>
      <c r="K7" s="41"/>
      <c r="L7" s="41"/>
      <c r="N7" s="41"/>
      <c r="O7" s="41"/>
    </row>
    <row r="8" spans="1:17" ht="18" x14ac:dyDescent="0.25">
      <c r="A8" s="42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N8" s="41"/>
      <c r="O8" s="41"/>
    </row>
    <row r="9" spans="1:17" ht="18" x14ac:dyDescent="0.25">
      <c r="A9" s="42" t="s">
        <v>55</v>
      </c>
      <c r="B9" s="41">
        <v>5.069</v>
      </c>
      <c r="C9" s="41">
        <v>4.9059999999999997</v>
      </c>
      <c r="D9" s="41"/>
      <c r="E9" s="41">
        <v>5.069</v>
      </c>
      <c r="F9" s="41">
        <v>4.7309999999999999</v>
      </c>
      <c r="G9" s="41">
        <v>5.2060000000000004</v>
      </c>
      <c r="H9" s="41"/>
      <c r="I9" s="41"/>
      <c r="J9" s="41"/>
      <c r="K9" s="41"/>
      <c r="L9" s="41"/>
      <c r="M9" s="41"/>
      <c r="N9" s="41"/>
      <c r="O9" s="41"/>
    </row>
    <row r="10" spans="1:17" ht="18" x14ac:dyDescent="0.25">
      <c r="A10" s="42" t="s">
        <v>56</v>
      </c>
      <c r="B10" s="41">
        <v>1.391</v>
      </c>
      <c r="C10" s="41">
        <v>1.329</v>
      </c>
      <c r="D10" s="41"/>
      <c r="E10" s="41">
        <v>1.391</v>
      </c>
      <c r="F10" s="41">
        <v>1.4159999999999999</v>
      </c>
      <c r="G10" s="41">
        <v>1.498</v>
      </c>
      <c r="H10" s="41"/>
      <c r="I10" s="41"/>
      <c r="J10" s="41"/>
      <c r="K10" s="41"/>
      <c r="L10" s="41"/>
      <c r="N10" s="41"/>
      <c r="O10" s="41"/>
    </row>
    <row r="11" spans="1:17" ht="18" x14ac:dyDescent="0.25">
      <c r="A11" s="42" t="s">
        <v>57</v>
      </c>
      <c r="B11" s="41">
        <v>0.21460000000000001</v>
      </c>
      <c r="C11" s="41">
        <v>0.22159999999999999</v>
      </c>
      <c r="D11" s="41"/>
      <c r="E11" s="41">
        <v>0.21460000000000001</v>
      </c>
      <c r="F11" s="41">
        <v>0.36549999999999999</v>
      </c>
      <c r="G11" s="41">
        <v>0.31950000000000001</v>
      </c>
      <c r="H11" s="41"/>
      <c r="I11" s="41"/>
      <c r="J11" s="41"/>
      <c r="K11" s="41"/>
      <c r="L11" s="41"/>
      <c r="N11" s="41"/>
      <c r="O11" s="41"/>
    </row>
    <row r="12" spans="1:17" ht="18" x14ac:dyDescent="0.25">
      <c r="A12" s="42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N12" s="41"/>
      <c r="O12" s="41"/>
    </row>
    <row r="13" spans="1:17" ht="18" x14ac:dyDescent="0.25">
      <c r="A13" s="42" t="s">
        <v>58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N13" s="41"/>
      <c r="O13" s="41"/>
    </row>
    <row r="14" spans="1:17" ht="18" x14ac:dyDescent="0.25">
      <c r="A14" s="42" t="s">
        <v>59</v>
      </c>
      <c r="B14" s="41">
        <v>8.4269999999999996</v>
      </c>
      <c r="C14" s="41">
        <v>5.5220000000000002</v>
      </c>
      <c r="D14" s="41"/>
      <c r="E14" s="41"/>
      <c r="F14" s="41"/>
      <c r="G14" s="41"/>
      <c r="H14" s="41"/>
      <c r="I14" s="41"/>
      <c r="J14" s="41"/>
      <c r="K14" s="41"/>
      <c r="L14" s="41"/>
      <c r="N14" s="41"/>
      <c r="O14" s="41"/>
    </row>
    <row r="15" spans="1:17" ht="18" x14ac:dyDescent="0.25">
      <c r="A15" s="42" t="s">
        <v>60</v>
      </c>
      <c r="B15" s="41">
        <v>1.4800000000000001E-2</v>
      </c>
      <c r="C15" s="41">
        <v>6.3200000000000006E-2</v>
      </c>
      <c r="D15" s="41"/>
      <c r="E15" s="41"/>
      <c r="F15" s="41"/>
      <c r="G15" s="41"/>
      <c r="H15" s="41"/>
      <c r="I15" s="41"/>
      <c r="J15" s="41"/>
      <c r="K15" s="41"/>
      <c r="L15" s="41"/>
      <c r="N15" s="41"/>
      <c r="O15" s="41"/>
    </row>
    <row r="16" spans="1:17" ht="18" x14ac:dyDescent="0.25">
      <c r="A16" s="42" t="s">
        <v>61</v>
      </c>
      <c r="B16" s="41" t="s">
        <v>74</v>
      </c>
      <c r="C16" s="41" t="s">
        <v>62</v>
      </c>
      <c r="D16" s="41"/>
      <c r="E16" s="41"/>
      <c r="F16" s="41"/>
      <c r="G16" s="41"/>
      <c r="H16" s="41"/>
      <c r="I16" s="41"/>
      <c r="J16" s="41"/>
      <c r="K16" s="41"/>
      <c r="L16" s="41"/>
      <c r="N16" s="41"/>
      <c r="O16" s="41"/>
    </row>
    <row r="17" spans="1:15" ht="18" x14ac:dyDescent="0.25">
      <c r="A17" s="42" t="s">
        <v>63</v>
      </c>
      <c r="B17" s="41" t="s">
        <v>93</v>
      </c>
      <c r="C17" s="41" t="s">
        <v>64</v>
      </c>
      <c r="D17" s="41"/>
      <c r="E17" s="41"/>
      <c r="F17" s="41"/>
      <c r="G17" s="41"/>
      <c r="H17" s="41"/>
      <c r="I17" s="41"/>
      <c r="J17" s="41"/>
      <c r="K17" s="41"/>
      <c r="L17" s="41"/>
      <c r="N17" s="41"/>
      <c r="O17" s="41"/>
    </row>
    <row r="18" spans="1:15" ht="18" x14ac:dyDescent="0.25">
      <c r="A18" s="42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N18" s="41"/>
      <c r="O18" s="41"/>
    </row>
    <row r="19" spans="1:15" ht="18" x14ac:dyDescent="0.25">
      <c r="A19" s="42" t="s">
        <v>96</v>
      </c>
      <c r="B19" s="41"/>
      <c r="C19" s="41"/>
      <c r="D19" s="41"/>
      <c r="E19" s="42" t="s">
        <v>78</v>
      </c>
      <c r="F19" s="42" t="s">
        <v>79</v>
      </c>
      <c r="G19" s="42" t="s">
        <v>80</v>
      </c>
      <c r="H19" s="42" t="s">
        <v>81</v>
      </c>
      <c r="I19" s="42" t="s">
        <v>82</v>
      </c>
      <c r="J19" s="41"/>
      <c r="K19" s="41"/>
      <c r="L19" s="41"/>
      <c r="N19" s="41"/>
      <c r="O19" s="41"/>
    </row>
    <row r="20" spans="1:15" ht="18" x14ac:dyDescent="0.25">
      <c r="A20" s="42" t="s">
        <v>60</v>
      </c>
      <c r="B20" s="41">
        <v>0.4803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/>
      <c r="O20" s="41"/>
    </row>
    <row r="21" spans="1:15" ht="18" x14ac:dyDescent="0.25">
      <c r="A21" s="42" t="s">
        <v>97</v>
      </c>
      <c r="B21" s="41" t="s">
        <v>67</v>
      </c>
      <c r="C21" s="41"/>
      <c r="D21" s="41"/>
      <c r="E21" s="41" t="s">
        <v>83</v>
      </c>
      <c r="F21" s="41">
        <v>8.0139999999999993</v>
      </c>
      <c r="G21" s="41" t="s">
        <v>74</v>
      </c>
      <c r="H21" s="41" t="s">
        <v>64</v>
      </c>
      <c r="I21" s="41">
        <v>0.7369</v>
      </c>
      <c r="J21" s="41"/>
      <c r="K21" s="41"/>
      <c r="L21" s="41"/>
      <c r="N21" s="41"/>
      <c r="O21" s="41"/>
    </row>
    <row r="22" spans="1:15" ht="18" x14ac:dyDescent="0.25">
      <c r="A22" s="42" t="s">
        <v>63</v>
      </c>
      <c r="B22" s="41" t="s">
        <v>64</v>
      </c>
      <c r="C22" s="41"/>
      <c r="D22" s="41"/>
      <c r="E22" s="41" t="s">
        <v>85</v>
      </c>
      <c r="F22" s="41">
        <v>-1.1040000000000001</v>
      </c>
      <c r="G22" s="41" t="s">
        <v>74</v>
      </c>
      <c r="H22" s="41" t="s">
        <v>64</v>
      </c>
      <c r="I22" s="41" t="s">
        <v>84</v>
      </c>
      <c r="J22" s="41"/>
      <c r="K22" s="41"/>
      <c r="L22" s="41"/>
      <c r="N22" s="41"/>
      <c r="O22" s="41"/>
    </row>
    <row r="23" spans="1:15" ht="18" x14ac:dyDescent="0.25">
      <c r="A23" s="42" t="s">
        <v>73</v>
      </c>
      <c r="B23" s="41" t="s">
        <v>74</v>
      </c>
      <c r="C23" s="41"/>
      <c r="D23" s="41"/>
      <c r="E23" s="41" t="s">
        <v>86</v>
      </c>
      <c r="F23" s="41">
        <v>-9.1180000000000003</v>
      </c>
      <c r="G23" s="41" t="s">
        <v>74</v>
      </c>
      <c r="H23" s="41" t="s">
        <v>64</v>
      </c>
      <c r="I23" s="41">
        <v>0.70620000000000005</v>
      </c>
      <c r="J23" s="41"/>
      <c r="K23" s="41"/>
      <c r="L23" s="41"/>
      <c r="N23" s="41"/>
      <c r="O23" s="41"/>
    </row>
    <row r="24" spans="1:15" ht="18" x14ac:dyDescent="0.25">
      <c r="A24" s="42" t="s">
        <v>75</v>
      </c>
      <c r="B24" s="41" t="s">
        <v>76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N24" s="41"/>
      <c r="O24" s="41"/>
    </row>
    <row r="25" spans="1:15" ht="18" x14ac:dyDescent="0.25">
      <c r="A25" s="42" t="s">
        <v>98</v>
      </c>
      <c r="B25" s="41" t="s">
        <v>119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N25" s="41"/>
      <c r="O25" s="41"/>
    </row>
    <row r="26" spans="1:15" ht="18" x14ac:dyDescent="0.25">
      <c r="A26" s="42" t="s">
        <v>99</v>
      </c>
      <c r="B26" s="41">
        <v>685</v>
      </c>
      <c r="C26" s="41"/>
      <c r="D26" s="41"/>
      <c r="E26" s="41" t="s">
        <v>87</v>
      </c>
      <c r="F26" s="41" t="s">
        <v>88</v>
      </c>
      <c r="G26" s="41" t="s">
        <v>89</v>
      </c>
      <c r="H26" s="41" t="s">
        <v>79</v>
      </c>
      <c r="I26" s="41" t="s">
        <v>90</v>
      </c>
      <c r="J26" s="41" t="s">
        <v>91</v>
      </c>
      <c r="K26" s="41"/>
      <c r="L26" s="41"/>
      <c r="N26" s="41"/>
      <c r="O26" s="41"/>
    </row>
    <row r="27" spans="1:15" ht="18" x14ac:dyDescent="0.25">
      <c r="A27" s="42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N27" s="41"/>
      <c r="O27" s="41"/>
    </row>
    <row r="28" spans="1:15" ht="18" x14ac:dyDescent="0.25">
      <c r="A28" s="42"/>
      <c r="B28" s="41"/>
      <c r="C28" s="41"/>
      <c r="D28" s="41"/>
      <c r="E28" s="41" t="s">
        <v>83</v>
      </c>
      <c r="F28" s="41">
        <v>41.21</v>
      </c>
      <c r="G28" s="41">
        <v>33.200000000000003</v>
      </c>
      <c r="H28" s="41">
        <v>8.0139999999999993</v>
      </c>
      <c r="I28" s="41">
        <v>42</v>
      </c>
      <c r="J28" s="41">
        <v>15</v>
      </c>
      <c r="K28" s="41"/>
      <c r="L28" s="41"/>
      <c r="N28" s="41"/>
      <c r="O28" s="41"/>
    </row>
    <row r="29" spans="1:15" ht="18" x14ac:dyDescent="0.25">
      <c r="A29" s="42"/>
      <c r="B29" s="41"/>
      <c r="C29" s="41"/>
      <c r="D29" s="41"/>
      <c r="E29" s="41" t="s">
        <v>85</v>
      </c>
      <c r="F29" s="41">
        <v>41.21</v>
      </c>
      <c r="G29" s="41">
        <v>42.32</v>
      </c>
      <c r="H29" s="41">
        <v>-1.1040000000000001</v>
      </c>
      <c r="I29" s="41">
        <v>42</v>
      </c>
      <c r="J29" s="41">
        <v>22</v>
      </c>
      <c r="K29" s="41"/>
      <c r="L29" s="41"/>
      <c r="N29" s="41"/>
      <c r="O29" s="41"/>
    </row>
    <row r="30" spans="1:15" ht="18" x14ac:dyDescent="0.25">
      <c r="A30" s="42"/>
      <c r="B30" s="41"/>
      <c r="C30" s="41"/>
      <c r="D30" s="41"/>
      <c r="E30" s="41" t="s">
        <v>86</v>
      </c>
      <c r="F30" s="41">
        <v>33.200000000000003</v>
      </c>
      <c r="G30" s="41">
        <v>42.32</v>
      </c>
      <c r="H30" s="41">
        <v>-9.1180000000000003</v>
      </c>
      <c r="I30" s="41">
        <v>15</v>
      </c>
      <c r="J30" s="41">
        <v>22</v>
      </c>
      <c r="K30" s="41"/>
      <c r="L30" s="41"/>
      <c r="N30" s="41"/>
      <c r="O30" s="41"/>
    </row>
  </sheetData>
  <sheetProtection algorithmName="SHA-512" hashValue="tFopF4vhrutrDFCmukoHQnrd6irhDSX7O3uACxmj5uLHWuO2F4VsTTj+0bOzw1AqB3yYc2fIOG/Rqwpw30rfkQ==" saltValue="tEXROBV1lXWZMx2zeBvfVg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="70" zoomScaleNormal="70" workbookViewId="0">
      <selection sqref="A1:Q30"/>
    </sheetView>
  </sheetViews>
  <sheetFormatPr defaultRowHeight="15" x14ac:dyDescent="0.25"/>
  <cols>
    <col min="1" max="1" width="63.28515625" bestFit="1" customWidth="1"/>
    <col min="2" max="2" width="16.140625" bestFit="1" customWidth="1"/>
    <col min="3" max="3" width="10.7109375" bestFit="1" customWidth="1"/>
    <col min="5" max="5" width="46.85546875" bestFit="1" customWidth="1"/>
    <col min="6" max="6" width="21.140625" bestFit="1" customWidth="1"/>
    <col min="7" max="7" width="17.140625" bestFit="1" customWidth="1"/>
    <col min="8" max="8" width="19.140625" bestFit="1" customWidth="1"/>
    <col min="9" max="9" width="24.140625" bestFit="1" customWidth="1"/>
    <col min="10" max="10" width="4.42578125" bestFit="1" customWidth="1"/>
    <col min="11" max="11" width="15.28515625" bestFit="1" customWidth="1"/>
    <col min="16" max="16" width="15.140625" bestFit="1" customWidth="1"/>
    <col min="17" max="17" width="15.85546875" bestFit="1" customWidth="1"/>
  </cols>
  <sheetData>
    <row r="1" spans="1:17" ht="18" x14ac:dyDescent="0.25">
      <c r="A1" s="42"/>
      <c r="B1" s="42" t="s">
        <v>68</v>
      </c>
      <c r="C1" s="42" t="s">
        <v>69</v>
      </c>
      <c r="D1" s="42"/>
      <c r="E1" s="42" t="s">
        <v>68</v>
      </c>
      <c r="F1" s="42" t="s">
        <v>70</v>
      </c>
      <c r="G1" s="42" t="s">
        <v>71</v>
      </c>
      <c r="H1" s="41"/>
      <c r="I1" s="41"/>
      <c r="J1" s="41"/>
      <c r="K1" s="42" t="s">
        <v>100</v>
      </c>
      <c r="L1" s="42" t="s">
        <v>68</v>
      </c>
      <c r="M1" s="42" t="s">
        <v>69</v>
      </c>
      <c r="N1" s="42"/>
      <c r="O1" s="42" t="s">
        <v>68</v>
      </c>
      <c r="P1" s="42" t="s">
        <v>70</v>
      </c>
      <c r="Q1" s="42" t="s">
        <v>71</v>
      </c>
    </row>
    <row r="2" spans="1:17" ht="18" x14ac:dyDescent="0.25">
      <c r="A2" s="42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>
        <v>3.9980000000000002</v>
      </c>
      <c r="N2" s="41"/>
      <c r="O2" s="41"/>
      <c r="P2" s="41"/>
      <c r="Q2" s="41">
        <v>3.9980000000000002</v>
      </c>
    </row>
    <row r="3" spans="1:17" ht="18" x14ac:dyDescent="0.25">
      <c r="A3" s="42" t="s">
        <v>51</v>
      </c>
      <c r="B3" s="41">
        <v>42</v>
      </c>
      <c r="C3" s="41">
        <v>42</v>
      </c>
      <c r="D3" s="41"/>
      <c r="E3" s="41">
        <v>42</v>
      </c>
      <c r="F3" s="41">
        <v>15</v>
      </c>
      <c r="G3" s="41">
        <v>27</v>
      </c>
      <c r="I3" s="41"/>
      <c r="J3" s="41"/>
      <c r="K3" s="41"/>
      <c r="L3" s="41"/>
      <c r="M3" s="41"/>
      <c r="N3" s="41"/>
      <c r="O3" s="41"/>
      <c r="P3" s="41"/>
      <c r="Q3" s="41"/>
    </row>
    <row r="4" spans="1:17" ht="18" x14ac:dyDescent="0.25">
      <c r="A4" s="42"/>
      <c r="B4" s="41"/>
      <c r="C4" s="41"/>
      <c r="D4" s="41"/>
      <c r="I4" s="41"/>
      <c r="J4" s="41"/>
      <c r="K4" s="41"/>
      <c r="L4" s="41"/>
      <c r="M4" s="41"/>
      <c r="N4" s="41"/>
      <c r="O4" s="41"/>
      <c r="P4" s="41"/>
    </row>
    <row r="5" spans="1:17" ht="18" x14ac:dyDescent="0.25">
      <c r="A5" s="42" t="s">
        <v>52</v>
      </c>
      <c r="B5" s="41">
        <v>0.82340000000000002</v>
      </c>
      <c r="C5" s="41">
        <v>0.52090000000000003</v>
      </c>
      <c r="D5" s="41"/>
      <c r="E5" s="41">
        <v>0.82340000000000002</v>
      </c>
      <c r="F5" s="41">
        <v>0.78080000000000005</v>
      </c>
      <c r="G5" s="41">
        <v>0.45479999999999998</v>
      </c>
      <c r="I5" s="41"/>
      <c r="J5" s="41"/>
      <c r="K5" s="41"/>
      <c r="L5" s="41"/>
      <c r="M5" s="41"/>
      <c r="N5" s="41"/>
      <c r="O5" s="41"/>
      <c r="P5" s="41"/>
    </row>
    <row r="6" spans="1:17" ht="18" x14ac:dyDescent="0.25">
      <c r="A6" s="42" t="s">
        <v>53</v>
      </c>
      <c r="B6" s="41">
        <v>0.97040000000000004</v>
      </c>
      <c r="C6" s="41">
        <v>0.83189999999999997</v>
      </c>
      <c r="D6" s="41"/>
      <c r="E6" s="41">
        <v>0.97040000000000004</v>
      </c>
      <c r="F6" s="41">
        <v>0.94799999999999995</v>
      </c>
      <c r="G6" s="41">
        <v>0.65680000000000005</v>
      </c>
      <c r="H6" s="41"/>
      <c r="I6" s="41"/>
      <c r="J6" s="41"/>
      <c r="K6" s="41"/>
      <c r="L6" s="41"/>
      <c r="N6" s="41"/>
      <c r="O6" s="41"/>
      <c r="P6" s="41"/>
    </row>
    <row r="7" spans="1:17" ht="18" x14ac:dyDescent="0.25">
      <c r="A7" s="42" t="s">
        <v>54</v>
      </c>
      <c r="B7" s="41">
        <v>1.1859999999999999</v>
      </c>
      <c r="C7" s="41">
        <v>1.143</v>
      </c>
      <c r="D7" s="41"/>
      <c r="E7" s="41">
        <v>1.1859999999999999</v>
      </c>
      <c r="F7" s="41">
        <v>1.4570000000000001</v>
      </c>
      <c r="G7" s="41">
        <v>1.0009999999999999</v>
      </c>
      <c r="H7" s="41"/>
      <c r="I7" s="41"/>
      <c r="J7" s="41"/>
      <c r="K7" s="41"/>
      <c r="L7" s="41"/>
      <c r="N7" s="41"/>
      <c r="O7" s="41"/>
    </row>
    <row r="8" spans="1:17" ht="18" x14ac:dyDescent="0.25">
      <c r="A8" s="42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N8" s="41"/>
      <c r="O8" s="41"/>
    </row>
    <row r="9" spans="1:17" ht="18" x14ac:dyDescent="0.25">
      <c r="A9" s="42" t="s">
        <v>55</v>
      </c>
      <c r="B9" s="41">
        <v>1.0640000000000001</v>
      </c>
      <c r="C9" s="41">
        <v>0.87019999999999997</v>
      </c>
      <c r="D9" s="41"/>
      <c r="E9" s="41">
        <v>1.0640000000000001</v>
      </c>
      <c r="F9" s="41">
        <v>1.0920000000000001</v>
      </c>
      <c r="G9" s="41">
        <v>0.74709999999999999</v>
      </c>
      <c r="H9" s="41"/>
      <c r="I9" s="41"/>
      <c r="J9" s="41"/>
      <c r="K9" s="41"/>
      <c r="L9" s="41"/>
      <c r="M9" s="41"/>
      <c r="N9" s="41"/>
      <c r="O9" s="41"/>
    </row>
    <row r="10" spans="1:17" ht="18" x14ac:dyDescent="0.25">
      <c r="A10" s="42" t="s">
        <v>56</v>
      </c>
      <c r="B10" s="41">
        <v>0.43419999999999997</v>
      </c>
      <c r="C10" s="41">
        <v>0.46500000000000002</v>
      </c>
      <c r="D10" s="41"/>
      <c r="E10" s="41">
        <v>0.43419999999999997</v>
      </c>
      <c r="F10" s="41">
        <v>0.52439999999999998</v>
      </c>
      <c r="G10" s="41">
        <v>0.38579999999999998</v>
      </c>
      <c r="H10" s="41"/>
      <c r="I10" s="41"/>
      <c r="J10" s="41"/>
      <c r="K10" s="41"/>
      <c r="L10" s="41"/>
      <c r="N10" s="41"/>
      <c r="O10" s="41"/>
    </row>
    <row r="11" spans="1:17" ht="18" x14ac:dyDescent="0.25">
      <c r="A11" s="42" t="s">
        <v>57</v>
      </c>
      <c r="B11" s="41">
        <v>6.7000000000000004E-2</v>
      </c>
      <c r="C11" s="41">
        <v>7.1760000000000004E-2</v>
      </c>
      <c r="D11" s="41"/>
      <c r="E11" s="41">
        <v>6.7000000000000004E-2</v>
      </c>
      <c r="F11" s="41">
        <v>0.13539999999999999</v>
      </c>
      <c r="G11" s="41">
        <v>7.4249999999999997E-2</v>
      </c>
      <c r="H11" s="41"/>
      <c r="I11" s="41"/>
      <c r="J11" s="41"/>
      <c r="K11" s="41"/>
      <c r="L11" s="41"/>
      <c r="N11" s="41"/>
      <c r="O11" s="41"/>
    </row>
    <row r="12" spans="1:17" ht="18" x14ac:dyDescent="0.25">
      <c r="A12" s="42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N12" s="41"/>
      <c r="O12" s="41"/>
    </row>
    <row r="13" spans="1:17" ht="18" x14ac:dyDescent="0.25">
      <c r="A13" s="42" t="s">
        <v>58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N13" s="41"/>
      <c r="O13" s="41"/>
    </row>
    <row r="14" spans="1:17" ht="18" x14ac:dyDescent="0.25">
      <c r="A14" s="42" t="s">
        <v>59</v>
      </c>
      <c r="B14" s="41">
        <v>34.42</v>
      </c>
      <c r="C14" s="41">
        <v>10.7</v>
      </c>
      <c r="D14" s="41"/>
      <c r="E14" s="41"/>
      <c r="F14" s="41"/>
      <c r="G14" s="41"/>
      <c r="H14" s="41"/>
      <c r="I14" s="41"/>
      <c r="J14" s="41"/>
      <c r="K14" s="41"/>
      <c r="L14" s="41"/>
      <c r="N14" s="41"/>
      <c r="O14" s="41"/>
    </row>
    <row r="15" spans="1:17" ht="18" x14ac:dyDescent="0.25">
      <c r="A15" s="42" t="s">
        <v>60</v>
      </c>
      <c r="B15" s="41" t="s">
        <v>66</v>
      </c>
      <c r="C15" s="41">
        <v>4.7000000000000002E-3</v>
      </c>
      <c r="D15" s="41"/>
      <c r="E15" s="41"/>
      <c r="F15" s="41"/>
      <c r="G15" s="41"/>
      <c r="H15" s="41"/>
      <c r="I15" s="41"/>
      <c r="J15" s="41"/>
      <c r="K15" s="41"/>
      <c r="L15" s="41"/>
      <c r="N15" s="41"/>
      <c r="O15" s="41"/>
    </row>
    <row r="16" spans="1:17" ht="18" x14ac:dyDescent="0.25">
      <c r="A16" s="42" t="s">
        <v>61</v>
      </c>
      <c r="B16" s="41" t="s">
        <v>74</v>
      </c>
      <c r="C16" s="41" t="s">
        <v>74</v>
      </c>
      <c r="D16" s="41"/>
      <c r="E16" s="41"/>
      <c r="F16" s="41"/>
      <c r="G16" s="41"/>
      <c r="H16" s="41"/>
      <c r="I16" s="41"/>
      <c r="J16" s="41"/>
      <c r="K16" s="41"/>
      <c r="L16" s="41"/>
      <c r="N16" s="41"/>
      <c r="O16" s="41"/>
    </row>
    <row r="17" spans="1:15" ht="18" x14ac:dyDescent="0.25">
      <c r="A17" s="42" t="s">
        <v>63</v>
      </c>
      <c r="B17" s="41" t="s">
        <v>94</v>
      </c>
      <c r="C17" s="41" t="s">
        <v>92</v>
      </c>
      <c r="D17" s="41"/>
      <c r="E17" s="41"/>
      <c r="F17" s="41"/>
      <c r="G17" s="41"/>
      <c r="H17" s="41"/>
      <c r="I17" s="41"/>
      <c r="J17" s="41"/>
      <c r="K17" s="41"/>
      <c r="L17" s="41"/>
      <c r="N17" s="41"/>
      <c r="O17" s="41"/>
    </row>
    <row r="18" spans="1:15" ht="18" x14ac:dyDescent="0.25">
      <c r="A18" s="42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N18" s="41"/>
      <c r="O18" s="41"/>
    </row>
    <row r="19" spans="1:15" ht="18" x14ac:dyDescent="0.25">
      <c r="A19" s="42" t="s">
        <v>96</v>
      </c>
      <c r="B19" s="41"/>
      <c r="C19" s="41"/>
      <c r="D19" s="41"/>
      <c r="E19" s="42" t="s">
        <v>78</v>
      </c>
      <c r="F19" s="42" t="s">
        <v>79</v>
      </c>
      <c r="G19" s="42" t="s">
        <v>80</v>
      </c>
      <c r="H19" s="42" t="s">
        <v>81</v>
      </c>
      <c r="I19" s="42" t="s">
        <v>82</v>
      </c>
      <c r="J19" s="41"/>
      <c r="K19" s="41"/>
      <c r="L19" s="41"/>
      <c r="N19" s="41"/>
      <c r="O19" s="41"/>
    </row>
    <row r="20" spans="1:15" ht="18" x14ac:dyDescent="0.25">
      <c r="A20" s="42" t="s">
        <v>60</v>
      </c>
      <c r="B20" s="41">
        <v>2.5499999999999998E-2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/>
      <c r="O20" s="41"/>
    </row>
    <row r="21" spans="1:15" ht="18" x14ac:dyDescent="0.25">
      <c r="A21" s="42" t="s">
        <v>97</v>
      </c>
      <c r="B21" s="41" t="s">
        <v>67</v>
      </c>
      <c r="C21" s="41"/>
      <c r="D21" s="41"/>
      <c r="E21" s="41" t="s">
        <v>121</v>
      </c>
      <c r="F21" s="41">
        <v>0.62860000000000005</v>
      </c>
      <c r="G21" s="41" t="s">
        <v>74</v>
      </c>
      <c r="H21" s="41" t="s">
        <v>64</v>
      </c>
      <c r="I21" s="41" t="s">
        <v>84</v>
      </c>
      <c r="J21" s="41"/>
      <c r="K21" s="41"/>
      <c r="L21" s="41"/>
      <c r="N21" s="41"/>
      <c r="O21" s="41"/>
    </row>
    <row r="22" spans="1:15" ht="18" x14ac:dyDescent="0.25">
      <c r="A22" s="42" t="s">
        <v>63</v>
      </c>
      <c r="B22" s="41" t="s">
        <v>93</v>
      </c>
      <c r="C22" s="41"/>
      <c r="D22" s="41"/>
      <c r="E22" s="41" t="s">
        <v>122</v>
      </c>
      <c r="F22" s="41">
        <v>18.100000000000001</v>
      </c>
      <c r="G22" s="41" t="s">
        <v>62</v>
      </c>
      <c r="H22" s="41" t="s">
        <v>92</v>
      </c>
      <c r="I22" s="41">
        <v>7.9000000000000008E-3</v>
      </c>
      <c r="J22" s="41"/>
      <c r="K22" s="41"/>
      <c r="L22" s="41"/>
      <c r="N22" s="41"/>
      <c r="O22" s="41"/>
    </row>
    <row r="23" spans="1:15" ht="18" x14ac:dyDescent="0.25">
      <c r="A23" s="42" t="s">
        <v>73</v>
      </c>
      <c r="B23" s="41" t="s">
        <v>62</v>
      </c>
      <c r="C23" s="41"/>
      <c r="D23" s="41"/>
      <c r="E23" s="41" t="s">
        <v>123</v>
      </c>
      <c r="F23" s="41">
        <v>17.47</v>
      </c>
      <c r="G23" s="41" t="s">
        <v>74</v>
      </c>
      <c r="H23" s="41" t="s">
        <v>64</v>
      </c>
      <c r="I23" s="41">
        <v>7.8700000000000006E-2</v>
      </c>
      <c r="J23" s="41"/>
      <c r="K23" s="41"/>
      <c r="L23" s="41"/>
      <c r="N23" s="41"/>
      <c r="O23" s="41"/>
    </row>
    <row r="24" spans="1:15" ht="18" x14ac:dyDescent="0.25">
      <c r="A24" s="42" t="s">
        <v>75</v>
      </c>
      <c r="B24" s="41" t="s">
        <v>76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N24" s="41"/>
      <c r="O24" s="41"/>
    </row>
    <row r="25" spans="1:15" ht="18" x14ac:dyDescent="0.25">
      <c r="A25" s="42" t="s">
        <v>98</v>
      </c>
      <c r="B25" s="41" t="s">
        <v>120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N25" s="41"/>
      <c r="O25" s="41"/>
    </row>
    <row r="26" spans="1:15" ht="18" x14ac:dyDescent="0.25">
      <c r="A26" s="42" t="s">
        <v>99</v>
      </c>
      <c r="B26" s="41">
        <v>633</v>
      </c>
      <c r="C26" s="41"/>
      <c r="D26" s="41"/>
      <c r="E26" s="41" t="s">
        <v>87</v>
      </c>
      <c r="F26" s="41" t="s">
        <v>88</v>
      </c>
      <c r="G26" s="41" t="s">
        <v>89</v>
      </c>
      <c r="H26" s="41" t="s">
        <v>79</v>
      </c>
      <c r="I26" s="41" t="s">
        <v>90</v>
      </c>
      <c r="J26" s="41" t="s">
        <v>91</v>
      </c>
      <c r="K26" s="41"/>
      <c r="L26" s="41"/>
      <c r="N26" s="41"/>
      <c r="O26" s="41"/>
    </row>
    <row r="27" spans="1:15" ht="18" x14ac:dyDescent="0.25">
      <c r="A27" s="42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N27" s="41"/>
      <c r="O27" s="41"/>
    </row>
    <row r="28" spans="1:15" ht="18" x14ac:dyDescent="0.25">
      <c r="A28" s="42"/>
      <c r="B28" s="41"/>
      <c r="C28" s="41"/>
      <c r="D28" s="41"/>
      <c r="E28" s="41" t="s">
        <v>121</v>
      </c>
      <c r="F28" s="41">
        <v>48.43</v>
      </c>
      <c r="G28" s="41">
        <v>47.8</v>
      </c>
      <c r="H28" s="41">
        <v>0.62860000000000005</v>
      </c>
      <c r="I28" s="41">
        <v>42</v>
      </c>
      <c r="J28" s="41">
        <v>15</v>
      </c>
      <c r="K28" s="41"/>
      <c r="L28" s="41"/>
      <c r="N28" s="41"/>
      <c r="O28" s="41"/>
    </row>
    <row r="29" spans="1:15" ht="18" x14ac:dyDescent="0.25">
      <c r="A29" s="42"/>
      <c r="B29" s="41"/>
      <c r="C29" s="41"/>
      <c r="D29" s="41"/>
      <c r="E29" s="41" t="s">
        <v>122</v>
      </c>
      <c r="F29" s="41">
        <v>48.43</v>
      </c>
      <c r="G29" s="41">
        <v>30.33</v>
      </c>
      <c r="H29" s="41">
        <v>18.100000000000001</v>
      </c>
      <c r="I29" s="41">
        <v>42</v>
      </c>
      <c r="J29" s="41">
        <v>27</v>
      </c>
      <c r="K29" s="41"/>
      <c r="L29" s="41"/>
      <c r="N29" s="41"/>
      <c r="O29" s="41"/>
    </row>
    <row r="30" spans="1:15" ht="18" x14ac:dyDescent="0.25">
      <c r="A30" s="42"/>
      <c r="B30" s="41"/>
      <c r="C30" s="41"/>
      <c r="D30" s="41"/>
      <c r="E30" s="41" t="s">
        <v>123</v>
      </c>
      <c r="F30" s="41">
        <v>47.8</v>
      </c>
      <c r="G30" s="41">
        <v>30.33</v>
      </c>
      <c r="H30" s="41">
        <v>17.47</v>
      </c>
      <c r="I30" s="41">
        <v>15</v>
      </c>
      <c r="J30" s="41">
        <v>27</v>
      </c>
      <c r="K30" s="41"/>
      <c r="L30" s="41"/>
      <c r="N30" s="41"/>
      <c r="O30" s="41"/>
    </row>
  </sheetData>
  <sheetProtection algorithmName="SHA-512" hashValue="jF6pEMCyDV2Q5Xe0Z0TG1XcWAkn4ZOenHIBQH+F9VuH9VxxEV1ioF0qHZKiyArj06YAcK69Q4HwbNdsvETanxA==" saltValue="bvZsc2ycEs7h/q6omu3kaw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="70" zoomScaleNormal="70" workbookViewId="0">
      <selection sqref="A1:Q30"/>
    </sheetView>
  </sheetViews>
  <sheetFormatPr defaultRowHeight="15" x14ac:dyDescent="0.25"/>
  <cols>
    <col min="1" max="1" width="63.28515625" bestFit="1" customWidth="1"/>
    <col min="2" max="2" width="16.140625" bestFit="1" customWidth="1"/>
    <col min="3" max="3" width="12.28515625" bestFit="1" customWidth="1"/>
    <col min="5" max="5" width="46.85546875" bestFit="1" customWidth="1"/>
    <col min="6" max="6" width="21.140625" bestFit="1" customWidth="1"/>
    <col min="7" max="7" width="17.140625" bestFit="1" customWidth="1"/>
    <col min="8" max="8" width="19.140625" bestFit="1" customWidth="1"/>
    <col min="9" max="9" width="24.140625" bestFit="1" customWidth="1"/>
    <col min="10" max="10" width="4.42578125" bestFit="1" customWidth="1"/>
    <col min="11" max="11" width="15.28515625" bestFit="1" customWidth="1"/>
    <col min="12" max="12" width="3.85546875" bestFit="1" customWidth="1"/>
    <col min="15" max="15" width="3.85546875" bestFit="1" customWidth="1"/>
    <col min="16" max="16" width="15.140625" bestFit="1" customWidth="1"/>
    <col min="17" max="17" width="15.85546875" bestFit="1" customWidth="1"/>
  </cols>
  <sheetData>
    <row r="1" spans="1:17" ht="18" x14ac:dyDescent="0.25">
      <c r="A1" s="42"/>
      <c r="B1" s="42" t="s">
        <v>68</v>
      </c>
      <c r="C1" s="42" t="s">
        <v>69</v>
      </c>
      <c r="D1" s="42"/>
      <c r="E1" s="42" t="s">
        <v>68</v>
      </c>
      <c r="F1" s="42" t="s">
        <v>70</v>
      </c>
      <c r="G1" s="42" t="s">
        <v>71</v>
      </c>
      <c r="H1" s="41"/>
      <c r="I1" s="41"/>
      <c r="J1" s="41"/>
      <c r="K1" s="42" t="s">
        <v>100</v>
      </c>
      <c r="L1" s="42" t="s">
        <v>68</v>
      </c>
      <c r="M1" s="42" t="s">
        <v>69</v>
      </c>
      <c r="N1" s="42"/>
      <c r="O1" s="42" t="s">
        <v>68</v>
      </c>
      <c r="P1" s="42" t="s">
        <v>70</v>
      </c>
      <c r="Q1" s="42" t="s">
        <v>71</v>
      </c>
    </row>
    <row r="2" spans="1:17" ht="18" x14ac:dyDescent="0.25">
      <c r="A2" s="42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>
        <v>2.3479999999999999</v>
      </c>
      <c r="N2" s="41"/>
      <c r="O2" s="41"/>
      <c r="P2" s="41"/>
      <c r="Q2" s="41">
        <v>2.3479999999999999</v>
      </c>
    </row>
    <row r="3" spans="1:17" ht="18" x14ac:dyDescent="0.25">
      <c r="A3" s="42" t="s">
        <v>51</v>
      </c>
      <c r="B3" s="41">
        <v>42</v>
      </c>
      <c r="C3" s="41">
        <v>42</v>
      </c>
      <c r="D3" s="41"/>
      <c r="E3" s="41">
        <v>42</v>
      </c>
      <c r="F3" s="41">
        <v>15</v>
      </c>
      <c r="G3" s="41">
        <v>27</v>
      </c>
      <c r="I3" s="41"/>
      <c r="J3" s="41"/>
      <c r="K3" s="41"/>
      <c r="L3" s="41"/>
      <c r="M3" s="41"/>
      <c r="N3" s="41"/>
      <c r="O3" s="41"/>
      <c r="P3" s="41"/>
      <c r="Q3" s="41"/>
    </row>
    <row r="4" spans="1:17" ht="18" x14ac:dyDescent="0.25">
      <c r="A4" s="42"/>
      <c r="B4" s="41"/>
      <c r="C4" s="41"/>
      <c r="D4" s="41"/>
      <c r="I4" s="41"/>
      <c r="J4" s="41"/>
      <c r="K4" s="41"/>
      <c r="L4" s="41"/>
      <c r="M4" s="41"/>
      <c r="N4" s="41"/>
      <c r="O4" s="41"/>
      <c r="P4" s="41"/>
    </row>
    <row r="5" spans="1:17" ht="18" x14ac:dyDescent="0.25">
      <c r="A5" s="42" t="s">
        <v>52</v>
      </c>
      <c r="B5" s="41">
        <v>0.78349999999999997</v>
      </c>
      <c r="C5" s="41">
        <v>0.55820000000000003</v>
      </c>
      <c r="D5" s="41"/>
      <c r="E5" s="41">
        <v>0.78349999999999997</v>
      </c>
      <c r="F5" s="41">
        <v>0.67369999999999997</v>
      </c>
      <c r="G5" s="41">
        <v>0.48349999999999999</v>
      </c>
      <c r="I5" s="41"/>
      <c r="J5" s="41"/>
      <c r="K5" s="41"/>
      <c r="L5" s="41"/>
      <c r="M5" s="41"/>
      <c r="N5" s="41"/>
      <c r="O5" s="41"/>
      <c r="P5" s="41"/>
    </row>
    <row r="6" spans="1:17" ht="18" x14ac:dyDescent="0.25">
      <c r="A6" s="42" t="s">
        <v>53</v>
      </c>
      <c r="B6" s="41">
        <v>0.95940000000000003</v>
      </c>
      <c r="C6" s="41">
        <v>0.78210000000000002</v>
      </c>
      <c r="D6" s="41"/>
      <c r="E6" s="41">
        <v>0.95940000000000003</v>
      </c>
      <c r="F6" s="41">
        <v>0.92190000000000005</v>
      </c>
      <c r="G6" s="41">
        <v>0.68710000000000004</v>
      </c>
      <c r="H6" s="41"/>
      <c r="I6" s="41"/>
      <c r="J6" s="41"/>
      <c r="K6" s="41"/>
      <c r="L6" s="41"/>
      <c r="N6" s="41"/>
      <c r="O6" s="41"/>
      <c r="P6" s="41"/>
    </row>
    <row r="7" spans="1:17" ht="18" x14ac:dyDescent="0.25">
      <c r="A7" s="42" t="s">
        <v>54</v>
      </c>
      <c r="B7" s="41">
        <v>1.2070000000000001</v>
      </c>
      <c r="C7" s="41">
        <v>1.026</v>
      </c>
      <c r="D7" s="41"/>
      <c r="E7" s="41">
        <v>1.2070000000000001</v>
      </c>
      <c r="F7" s="41">
        <v>1.07</v>
      </c>
      <c r="G7" s="41">
        <v>0.97750000000000004</v>
      </c>
      <c r="H7" s="41"/>
      <c r="I7" s="41"/>
      <c r="J7" s="41"/>
      <c r="K7" s="41"/>
      <c r="L7" s="41"/>
      <c r="N7" s="41"/>
      <c r="O7" s="41"/>
    </row>
    <row r="8" spans="1:17" ht="18" x14ac:dyDescent="0.25">
      <c r="A8" s="42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N8" s="41"/>
      <c r="O8" s="41"/>
    </row>
    <row r="9" spans="1:17" ht="18" x14ac:dyDescent="0.25">
      <c r="A9" s="42" t="s">
        <v>55</v>
      </c>
      <c r="B9" s="41">
        <v>1.0629999999999999</v>
      </c>
      <c r="C9" s="41">
        <v>0.78749999999999998</v>
      </c>
      <c r="D9" s="41"/>
      <c r="E9" s="41">
        <v>1.0629999999999999</v>
      </c>
      <c r="F9" s="41">
        <v>0.92679999999999996</v>
      </c>
      <c r="G9" s="41">
        <v>0.71009999999999995</v>
      </c>
      <c r="H9" s="41"/>
      <c r="I9" s="41"/>
      <c r="J9" s="41"/>
      <c r="K9" s="41"/>
      <c r="L9" s="41"/>
      <c r="M9" s="41"/>
      <c r="N9" s="41"/>
      <c r="O9" s="41"/>
    </row>
    <row r="10" spans="1:17" ht="18" x14ac:dyDescent="0.25">
      <c r="A10" s="42" t="s">
        <v>56</v>
      </c>
      <c r="B10" s="41">
        <v>0.39129999999999998</v>
      </c>
      <c r="C10" s="41">
        <v>0.30620000000000003</v>
      </c>
      <c r="D10" s="41"/>
      <c r="E10" s="41">
        <v>0.39129999999999998</v>
      </c>
      <c r="F10" s="41">
        <v>0.27479999999999999</v>
      </c>
      <c r="G10" s="41">
        <v>0.29959999999999998</v>
      </c>
      <c r="H10" s="41"/>
      <c r="I10" s="41"/>
      <c r="J10" s="41"/>
      <c r="K10" s="41"/>
      <c r="L10" s="41"/>
      <c r="N10" s="41"/>
      <c r="O10" s="41"/>
    </row>
    <row r="11" spans="1:17" ht="18" x14ac:dyDescent="0.25">
      <c r="A11" s="42" t="s">
        <v>57</v>
      </c>
      <c r="B11" s="41">
        <v>6.0380000000000003E-2</v>
      </c>
      <c r="C11" s="41">
        <v>4.7239999999999997E-2</v>
      </c>
      <c r="D11" s="41"/>
      <c r="E11" s="41">
        <v>6.0380000000000003E-2</v>
      </c>
      <c r="F11" s="41">
        <v>7.0949999999999999E-2</v>
      </c>
      <c r="G11" s="41">
        <v>5.765E-2</v>
      </c>
      <c r="H11" s="41"/>
      <c r="I11" s="41"/>
      <c r="J11" s="41"/>
      <c r="K11" s="41"/>
      <c r="L11" s="41"/>
      <c r="N11" s="41"/>
      <c r="O11" s="41"/>
    </row>
    <row r="12" spans="1:17" ht="18" x14ac:dyDescent="0.25">
      <c r="A12" s="42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N12" s="41"/>
      <c r="O12" s="41"/>
    </row>
    <row r="13" spans="1:17" ht="18" x14ac:dyDescent="0.25">
      <c r="A13" s="42" t="s">
        <v>58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N13" s="41"/>
      <c r="O13" s="41"/>
    </row>
    <row r="14" spans="1:17" ht="18" x14ac:dyDescent="0.25">
      <c r="A14" s="42" t="s">
        <v>59</v>
      </c>
      <c r="B14" s="41">
        <v>8.4459999999999997</v>
      </c>
      <c r="C14" s="41">
        <v>1.095</v>
      </c>
      <c r="D14" s="41"/>
      <c r="E14" s="41"/>
      <c r="F14" s="41"/>
      <c r="G14" s="41"/>
      <c r="H14" s="41"/>
      <c r="I14" s="41"/>
      <c r="J14" s="41"/>
      <c r="K14" s="41"/>
      <c r="L14" s="41"/>
      <c r="N14" s="41"/>
      <c r="O14" s="41"/>
    </row>
    <row r="15" spans="1:17" ht="18" x14ac:dyDescent="0.25">
      <c r="A15" s="42" t="s">
        <v>60</v>
      </c>
      <c r="B15" s="41">
        <v>1.47E-2</v>
      </c>
      <c r="C15" s="41">
        <v>0.57850000000000001</v>
      </c>
      <c r="D15" s="41"/>
      <c r="E15" s="41"/>
      <c r="F15" s="41"/>
      <c r="G15" s="41"/>
      <c r="H15" s="41"/>
      <c r="I15" s="41"/>
      <c r="J15" s="41"/>
      <c r="K15" s="41"/>
      <c r="L15" s="41"/>
      <c r="N15" s="41"/>
      <c r="O15" s="41"/>
    </row>
    <row r="16" spans="1:17" ht="18" x14ac:dyDescent="0.25">
      <c r="A16" s="42" t="s">
        <v>61</v>
      </c>
      <c r="B16" s="41" t="s">
        <v>74</v>
      </c>
      <c r="C16" s="41" t="s">
        <v>62</v>
      </c>
      <c r="D16" s="41"/>
      <c r="E16" s="41"/>
      <c r="F16" s="41"/>
      <c r="G16" s="41"/>
      <c r="H16" s="41"/>
      <c r="I16" s="41"/>
      <c r="J16" s="41"/>
      <c r="K16" s="41"/>
      <c r="L16" s="41"/>
      <c r="N16" s="41"/>
      <c r="O16" s="41"/>
    </row>
    <row r="17" spans="1:15" ht="18" x14ac:dyDescent="0.25">
      <c r="A17" s="42" t="s">
        <v>63</v>
      </c>
      <c r="B17" s="41" t="s">
        <v>93</v>
      </c>
      <c r="C17" s="41" t="s">
        <v>64</v>
      </c>
      <c r="D17" s="41"/>
      <c r="E17" s="41"/>
      <c r="F17" s="41"/>
      <c r="G17" s="41"/>
      <c r="H17" s="41"/>
      <c r="I17" s="41"/>
      <c r="J17" s="41"/>
      <c r="K17" s="41"/>
      <c r="L17" s="41"/>
      <c r="N17" s="41"/>
      <c r="O17" s="41"/>
    </row>
    <row r="18" spans="1:15" ht="18" x14ac:dyDescent="0.25">
      <c r="A18" s="42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N18" s="41"/>
      <c r="O18" s="41"/>
    </row>
    <row r="19" spans="1:15" ht="18" x14ac:dyDescent="0.25">
      <c r="A19" s="42" t="s">
        <v>96</v>
      </c>
      <c r="B19" s="41"/>
      <c r="C19" s="41"/>
      <c r="D19" s="41"/>
      <c r="E19" s="42" t="s">
        <v>78</v>
      </c>
      <c r="F19" s="42" t="s">
        <v>79</v>
      </c>
      <c r="G19" s="42" t="s">
        <v>80</v>
      </c>
      <c r="H19" s="42" t="s">
        <v>81</v>
      </c>
      <c r="I19" s="42" t="s">
        <v>82</v>
      </c>
      <c r="J19" s="41"/>
      <c r="K19" s="41"/>
      <c r="L19" s="41"/>
      <c r="N19" s="41"/>
      <c r="O19" s="41"/>
    </row>
    <row r="20" spans="1:15" ht="18" x14ac:dyDescent="0.25">
      <c r="A20" s="42" t="s">
        <v>60</v>
      </c>
      <c r="B20" s="41">
        <v>1.9E-3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/>
      <c r="O20" s="41"/>
    </row>
    <row r="21" spans="1:15" ht="18" x14ac:dyDescent="0.25">
      <c r="A21" s="42" t="s">
        <v>97</v>
      </c>
      <c r="B21" s="41" t="s">
        <v>67</v>
      </c>
      <c r="C21" s="41"/>
      <c r="D21" s="41"/>
      <c r="E21" s="41" t="s">
        <v>121</v>
      </c>
      <c r="F21" s="41">
        <v>5.5209999999999999</v>
      </c>
      <c r="G21" s="41" t="s">
        <v>74</v>
      </c>
      <c r="H21" s="41" t="s">
        <v>64</v>
      </c>
      <c r="I21" s="41" t="s">
        <v>84</v>
      </c>
      <c r="J21" s="41"/>
      <c r="K21" s="41"/>
      <c r="L21" s="41"/>
      <c r="N21" s="41"/>
      <c r="O21" s="41"/>
    </row>
    <row r="22" spans="1:15" ht="18" x14ac:dyDescent="0.25">
      <c r="A22" s="42" t="s">
        <v>63</v>
      </c>
      <c r="B22" s="41" t="s">
        <v>92</v>
      </c>
      <c r="C22" s="41"/>
      <c r="D22" s="41"/>
      <c r="E22" s="41" t="s">
        <v>122</v>
      </c>
      <c r="F22" s="41">
        <v>22.3</v>
      </c>
      <c r="G22" s="41" t="s">
        <v>62</v>
      </c>
      <c r="H22" s="41" t="s">
        <v>113</v>
      </c>
      <c r="I22" s="41">
        <v>5.9999999999999995E-4</v>
      </c>
      <c r="J22" s="41"/>
      <c r="K22" s="41"/>
      <c r="L22" s="41"/>
      <c r="N22" s="41"/>
      <c r="O22" s="41"/>
    </row>
    <row r="23" spans="1:15" ht="18" x14ac:dyDescent="0.25">
      <c r="A23" s="42" t="s">
        <v>73</v>
      </c>
      <c r="B23" s="41" t="s">
        <v>62</v>
      </c>
      <c r="C23" s="41"/>
      <c r="D23" s="41"/>
      <c r="E23" s="41" t="s">
        <v>123</v>
      </c>
      <c r="F23" s="41">
        <v>16.78</v>
      </c>
      <c r="G23" s="41" t="s">
        <v>74</v>
      </c>
      <c r="H23" s="41" t="s">
        <v>64</v>
      </c>
      <c r="I23" s="41">
        <v>9.8100000000000007E-2</v>
      </c>
      <c r="J23" s="41"/>
      <c r="K23" s="41"/>
      <c r="L23" s="41"/>
      <c r="N23" s="41"/>
      <c r="O23" s="41"/>
    </row>
    <row r="24" spans="1:15" ht="18" x14ac:dyDescent="0.25">
      <c r="A24" s="42" t="s">
        <v>75</v>
      </c>
      <c r="B24" s="41" t="s">
        <v>76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N24" s="41"/>
      <c r="O24" s="41"/>
    </row>
    <row r="25" spans="1:15" ht="18" x14ac:dyDescent="0.25">
      <c r="A25" s="42" t="s">
        <v>98</v>
      </c>
      <c r="B25" s="41" t="s">
        <v>124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N25" s="41"/>
      <c r="O25" s="41"/>
    </row>
    <row r="26" spans="1:15" ht="18" x14ac:dyDescent="0.25">
      <c r="A26" s="42" t="s">
        <v>99</v>
      </c>
      <c r="B26" s="41">
        <v>539.5</v>
      </c>
      <c r="C26" s="41"/>
      <c r="D26" s="41"/>
      <c r="E26" s="41" t="s">
        <v>87</v>
      </c>
      <c r="F26" s="41" t="s">
        <v>88</v>
      </c>
      <c r="G26" s="41" t="s">
        <v>89</v>
      </c>
      <c r="H26" s="41" t="s">
        <v>79</v>
      </c>
      <c r="I26" s="41" t="s">
        <v>90</v>
      </c>
      <c r="J26" s="41" t="s">
        <v>91</v>
      </c>
      <c r="K26" s="41"/>
      <c r="L26" s="41"/>
      <c r="N26" s="41"/>
      <c r="O26" s="41"/>
    </row>
    <row r="27" spans="1:15" ht="18" x14ac:dyDescent="0.25">
      <c r="A27" s="42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N27" s="41"/>
      <c r="O27" s="41"/>
    </row>
    <row r="28" spans="1:15" ht="18" x14ac:dyDescent="0.25">
      <c r="A28" s="42"/>
      <c r="B28" s="41"/>
      <c r="C28" s="41"/>
      <c r="D28" s="41"/>
      <c r="E28" s="41" t="s">
        <v>121</v>
      </c>
      <c r="F28" s="41">
        <v>50.65</v>
      </c>
      <c r="G28" s="41">
        <v>45.13</v>
      </c>
      <c r="H28" s="41">
        <v>5.5209999999999999</v>
      </c>
      <c r="I28" s="41">
        <v>42</v>
      </c>
      <c r="J28" s="41">
        <v>15</v>
      </c>
      <c r="K28" s="41"/>
      <c r="L28" s="41"/>
      <c r="N28" s="41"/>
      <c r="O28" s="41"/>
    </row>
    <row r="29" spans="1:15" ht="18" x14ac:dyDescent="0.25">
      <c r="A29" s="42"/>
      <c r="B29" s="41"/>
      <c r="C29" s="41"/>
      <c r="D29" s="41"/>
      <c r="E29" s="41" t="s">
        <v>122</v>
      </c>
      <c r="F29" s="41">
        <v>50.65</v>
      </c>
      <c r="G29" s="41">
        <v>28.35</v>
      </c>
      <c r="H29" s="41">
        <v>22.3</v>
      </c>
      <c r="I29" s="41">
        <v>42</v>
      </c>
      <c r="J29" s="41">
        <v>27</v>
      </c>
      <c r="K29" s="41"/>
      <c r="L29" s="41"/>
      <c r="N29" s="41"/>
      <c r="O29" s="41"/>
    </row>
    <row r="30" spans="1:15" ht="18" x14ac:dyDescent="0.25">
      <c r="A30" s="42"/>
      <c r="B30" s="41"/>
      <c r="C30" s="41"/>
      <c r="D30" s="41"/>
      <c r="E30" s="41" t="s">
        <v>123</v>
      </c>
      <c r="F30" s="41">
        <v>45.13</v>
      </c>
      <c r="G30" s="41">
        <v>28.35</v>
      </c>
      <c r="H30" s="41">
        <v>16.78</v>
      </c>
      <c r="I30" s="41">
        <v>15</v>
      </c>
      <c r="J30" s="41">
        <v>27</v>
      </c>
      <c r="K30" s="41"/>
      <c r="L30" s="41"/>
      <c r="N30" s="41"/>
      <c r="O30" s="41"/>
    </row>
  </sheetData>
  <sheetProtection algorithmName="SHA-512" hashValue="rFIb7KSxEOZvdk53kKwuzl8mRaed4ubTyhGngntzUsGApooM0P0GZ8u4AaLfcQw3p6PG12EWmV8EOHhTmZWJ2g==" saltValue="DvMA4cI1CwtOsmfvYGcWeg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zoomScale="70" zoomScaleNormal="70" workbookViewId="0">
      <selection sqref="A1:Q30"/>
    </sheetView>
  </sheetViews>
  <sheetFormatPr defaultRowHeight="15" x14ac:dyDescent="0.25"/>
  <cols>
    <col min="1" max="1" width="63.28515625" bestFit="1" customWidth="1"/>
    <col min="2" max="2" width="16.140625" bestFit="1" customWidth="1"/>
    <col min="3" max="3" width="12.28515625" bestFit="1" customWidth="1"/>
    <col min="5" max="5" width="46.85546875" bestFit="1" customWidth="1"/>
    <col min="6" max="6" width="21.140625" bestFit="1" customWidth="1"/>
    <col min="7" max="7" width="17.140625" bestFit="1" customWidth="1"/>
    <col min="8" max="8" width="19.140625" bestFit="1" customWidth="1"/>
    <col min="9" max="9" width="24.140625" bestFit="1" customWidth="1"/>
    <col min="10" max="10" width="4.42578125" bestFit="1" customWidth="1"/>
    <col min="11" max="11" width="15.28515625" bestFit="1" customWidth="1"/>
    <col min="12" max="12" width="3.85546875" bestFit="1" customWidth="1"/>
    <col min="15" max="15" width="3.85546875" bestFit="1" customWidth="1"/>
    <col min="16" max="16" width="15.140625" bestFit="1" customWidth="1"/>
    <col min="17" max="17" width="15.85546875" bestFit="1" customWidth="1"/>
  </cols>
  <sheetData>
    <row r="1" spans="1:17" ht="18" x14ac:dyDescent="0.25">
      <c r="A1" s="42"/>
      <c r="B1" s="42" t="s">
        <v>68</v>
      </c>
      <c r="C1" s="42" t="s">
        <v>69</v>
      </c>
      <c r="D1" s="42"/>
      <c r="E1" s="42" t="s">
        <v>68</v>
      </c>
      <c r="F1" s="42" t="s">
        <v>70</v>
      </c>
      <c r="G1" s="42" t="s">
        <v>71</v>
      </c>
      <c r="H1" s="41"/>
      <c r="I1" s="41"/>
      <c r="J1" s="41"/>
      <c r="K1" s="42" t="s">
        <v>100</v>
      </c>
      <c r="L1" s="42" t="s">
        <v>68</v>
      </c>
      <c r="M1" s="42" t="s">
        <v>69</v>
      </c>
      <c r="N1" s="42"/>
      <c r="O1" s="42" t="s">
        <v>68</v>
      </c>
      <c r="P1" s="42" t="s">
        <v>70</v>
      </c>
      <c r="Q1" s="42" t="s">
        <v>71</v>
      </c>
    </row>
    <row r="2" spans="1:17" ht="18" x14ac:dyDescent="0.25">
      <c r="A2" s="42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8" x14ac:dyDescent="0.25">
      <c r="A3" s="42" t="s">
        <v>51</v>
      </c>
      <c r="B3" s="41">
        <v>42</v>
      </c>
      <c r="C3" s="41">
        <v>43</v>
      </c>
      <c r="D3" s="41"/>
      <c r="E3" s="41">
        <v>42</v>
      </c>
      <c r="F3" s="41">
        <v>15</v>
      </c>
      <c r="G3" s="41">
        <v>28</v>
      </c>
      <c r="I3" s="41"/>
      <c r="J3" s="41"/>
      <c r="K3" s="41"/>
      <c r="L3" s="41"/>
      <c r="M3" s="41"/>
      <c r="N3" s="41"/>
      <c r="O3" s="41"/>
      <c r="P3" s="41"/>
      <c r="Q3" s="41"/>
    </row>
    <row r="4" spans="1:17" ht="18" x14ac:dyDescent="0.25">
      <c r="A4" s="42"/>
      <c r="B4" s="41"/>
      <c r="C4" s="41"/>
      <c r="D4" s="41"/>
      <c r="I4" s="41"/>
      <c r="J4" s="41"/>
      <c r="K4" s="41"/>
      <c r="L4" s="41"/>
      <c r="M4" s="41"/>
      <c r="N4" s="41"/>
      <c r="O4" s="41"/>
      <c r="P4" s="41"/>
    </row>
    <row r="5" spans="1:17" ht="18" x14ac:dyDescent="0.25">
      <c r="A5" s="42" t="s">
        <v>52</v>
      </c>
      <c r="B5" s="41">
        <v>0.81640000000000001</v>
      </c>
      <c r="C5" s="41">
        <v>0.60429999999999995</v>
      </c>
      <c r="D5" s="41"/>
      <c r="E5" s="41">
        <v>0.81640000000000001</v>
      </c>
      <c r="F5" s="41">
        <v>0.67310000000000003</v>
      </c>
      <c r="G5" s="41">
        <v>0.41299999999999998</v>
      </c>
      <c r="I5" s="41"/>
      <c r="J5" s="41"/>
      <c r="K5" s="41"/>
      <c r="L5" s="41"/>
      <c r="M5" s="41"/>
      <c r="N5" s="41"/>
      <c r="O5" s="41"/>
      <c r="P5" s="41"/>
    </row>
    <row r="6" spans="1:17" ht="18" x14ac:dyDescent="0.25">
      <c r="A6" s="42" t="s">
        <v>53</v>
      </c>
      <c r="B6" s="41">
        <v>1.0549999999999999</v>
      </c>
      <c r="C6" s="41">
        <v>0.8125</v>
      </c>
      <c r="D6" s="41"/>
      <c r="E6" s="41">
        <v>1.0549999999999999</v>
      </c>
      <c r="F6" s="41">
        <v>1.04</v>
      </c>
      <c r="G6" s="41">
        <v>0.76400000000000001</v>
      </c>
      <c r="H6" s="41"/>
      <c r="I6" s="41"/>
      <c r="J6" s="41"/>
      <c r="K6" s="41"/>
      <c r="L6" s="41"/>
      <c r="N6" s="41"/>
      <c r="O6" s="41"/>
      <c r="P6" s="41"/>
    </row>
    <row r="7" spans="1:17" ht="18" x14ac:dyDescent="0.25">
      <c r="A7" s="42" t="s">
        <v>54</v>
      </c>
      <c r="B7" s="41">
        <v>1.2869999999999999</v>
      </c>
      <c r="C7" s="41">
        <v>1.1259999999999999</v>
      </c>
      <c r="D7" s="41"/>
      <c r="E7" s="41">
        <v>1.2869999999999999</v>
      </c>
      <c r="F7" s="41">
        <v>1.238</v>
      </c>
      <c r="G7" s="41">
        <v>1.0249999999999999</v>
      </c>
      <c r="H7" s="41"/>
      <c r="I7" s="41"/>
      <c r="J7" s="41"/>
      <c r="K7" s="41"/>
      <c r="L7" s="41"/>
      <c r="N7" s="41"/>
      <c r="O7" s="41"/>
    </row>
    <row r="8" spans="1:17" ht="18" x14ac:dyDescent="0.25">
      <c r="A8" s="42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N8" s="41"/>
      <c r="O8" s="41"/>
    </row>
    <row r="9" spans="1:17" ht="18" x14ac:dyDescent="0.25">
      <c r="A9" s="42" t="s">
        <v>55</v>
      </c>
      <c r="B9" s="41">
        <v>1.052</v>
      </c>
      <c r="C9" s="41">
        <v>0.8417</v>
      </c>
      <c r="D9" s="41"/>
      <c r="E9" s="41">
        <v>1.052</v>
      </c>
      <c r="F9" s="41">
        <v>0.96970000000000001</v>
      </c>
      <c r="G9" s="41">
        <v>0.77310000000000001</v>
      </c>
      <c r="H9" s="41"/>
      <c r="I9" s="41"/>
      <c r="J9" s="41"/>
      <c r="K9" s="41"/>
      <c r="L9" s="41"/>
      <c r="M9" s="41"/>
      <c r="N9" s="41"/>
      <c r="O9" s="41"/>
    </row>
    <row r="10" spans="1:17" ht="18" x14ac:dyDescent="0.25">
      <c r="A10" s="42" t="s">
        <v>56</v>
      </c>
      <c r="B10" s="41">
        <v>0.32529999999999998</v>
      </c>
      <c r="C10" s="41">
        <v>0.38390000000000002</v>
      </c>
      <c r="D10" s="41"/>
      <c r="E10" s="41">
        <v>0.32529999999999998</v>
      </c>
      <c r="F10" s="41">
        <v>0.3765</v>
      </c>
      <c r="G10" s="41">
        <v>0.3765</v>
      </c>
      <c r="H10" s="41"/>
      <c r="I10" s="41"/>
      <c r="J10" s="41"/>
      <c r="K10" s="41"/>
      <c r="L10" s="41"/>
      <c r="N10" s="41"/>
      <c r="O10" s="41"/>
    </row>
    <row r="11" spans="1:17" ht="18" x14ac:dyDescent="0.25">
      <c r="A11" s="42" t="s">
        <v>57</v>
      </c>
      <c r="B11" s="41">
        <v>5.0189999999999999E-2</v>
      </c>
      <c r="C11" s="41">
        <v>5.8540000000000002E-2</v>
      </c>
      <c r="D11" s="41"/>
      <c r="E11" s="41">
        <v>5.0189999999999999E-2</v>
      </c>
      <c r="F11" s="41">
        <v>9.7210000000000005E-2</v>
      </c>
      <c r="G11" s="41">
        <v>7.1160000000000001E-2</v>
      </c>
      <c r="H11" s="41"/>
      <c r="I11" s="41"/>
      <c r="J11" s="41"/>
      <c r="K11" s="41"/>
      <c r="L11" s="41"/>
      <c r="N11" s="41"/>
      <c r="O11" s="41"/>
    </row>
    <row r="12" spans="1:17" ht="18" x14ac:dyDescent="0.25">
      <c r="A12" s="42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N12" s="41"/>
      <c r="O12" s="41"/>
    </row>
    <row r="13" spans="1:17" ht="18" x14ac:dyDescent="0.25">
      <c r="A13" s="42" t="s">
        <v>58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N13" s="41"/>
      <c r="O13" s="41"/>
    </row>
    <row r="14" spans="1:17" ht="18" x14ac:dyDescent="0.25">
      <c r="A14" s="42" t="s">
        <v>59</v>
      </c>
      <c r="B14" s="41">
        <v>0.54190000000000005</v>
      </c>
      <c r="C14" s="41">
        <v>0.53879999999999995</v>
      </c>
      <c r="D14" s="41"/>
      <c r="E14" s="41"/>
      <c r="F14" s="41"/>
      <c r="G14" s="41"/>
      <c r="H14" s="41"/>
      <c r="I14" s="41"/>
      <c r="J14" s="41"/>
      <c r="K14" s="41"/>
      <c r="L14" s="41"/>
      <c r="N14" s="41"/>
      <c r="O14" s="41"/>
    </row>
    <row r="15" spans="1:17" ht="18" x14ac:dyDescent="0.25">
      <c r="A15" s="42" t="s">
        <v>60</v>
      </c>
      <c r="B15" s="41">
        <v>0.76259999999999994</v>
      </c>
      <c r="C15" s="41">
        <v>0.76390000000000002</v>
      </c>
      <c r="D15" s="41"/>
      <c r="E15" s="41"/>
      <c r="F15" s="41"/>
      <c r="G15" s="41"/>
      <c r="H15" s="41"/>
      <c r="I15" s="41"/>
      <c r="J15" s="41"/>
      <c r="K15" s="41"/>
      <c r="L15" s="41"/>
      <c r="N15" s="41"/>
      <c r="O15" s="41"/>
    </row>
    <row r="16" spans="1:17" ht="18" x14ac:dyDescent="0.25">
      <c r="A16" s="42" t="s">
        <v>61</v>
      </c>
      <c r="B16" s="41" t="s">
        <v>62</v>
      </c>
      <c r="C16" s="41" t="s">
        <v>62</v>
      </c>
      <c r="D16" s="41"/>
      <c r="E16" s="41"/>
      <c r="F16" s="41"/>
      <c r="G16" s="41"/>
      <c r="H16" s="41"/>
      <c r="I16" s="41"/>
      <c r="J16" s="41"/>
      <c r="K16" s="41"/>
      <c r="L16" s="41"/>
      <c r="N16" s="41"/>
      <c r="O16" s="41"/>
    </row>
    <row r="17" spans="1:15" ht="18" x14ac:dyDescent="0.25">
      <c r="A17" s="42" t="s">
        <v>63</v>
      </c>
      <c r="B17" s="41" t="s">
        <v>64</v>
      </c>
      <c r="C17" s="41" t="s">
        <v>64</v>
      </c>
      <c r="D17" s="41"/>
      <c r="E17" s="41"/>
      <c r="F17" s="41"/>
      <c r="G17" s="41"/>
      <c r="H17" s="41"/>
      <c r="I17" s="41"/>
      <c r="J17" s="41"/>
      <c r="K17" s="41"/>
      <c r="L17" s="41"/>
      <c r="N17" s="41"/>
      <c r="O17" s="41"/>
    </row>
    <row r="18" spans="1:15" ht="18" x14ac:dyDescent="0.25">
      <c r="A18" s="42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N18" s="41"/>
      <c r="O18" s="41"/>
    </row>
    <row r="19" spans="1:15" ht="18" x14ac:dyDescent="0.25">
      <c r="A19" s="42" t="s">
        <v>96</v>
      </c>
      <c r="B19" s="41"/>
      <c r="C19" s="41"/>
      <c r="D19" s="41"/>
      <c r="E19" s="42" t="s">
        <v>78</v>
      </c>
      <c r="F19" s="42" t="s">
        <v>79</v>
      </c>
      <c r="G19" s="42" t="s">
        <v>80</v>
      </c>
      <c r="H19" s="42" t="s">
        <v>81</v>
      </c>
      <c r="I19" s="42" t="s">
        <v>82</v>
      </c>
      <c r="J19" s="41"/>
      <c r="K19" s="41"/>
      <c r="L19" s="41"/>
      <c r="N19" s="41"/>
      <c r="O19" s="41"/>
    </row>
    <row r="20" spans="1:15" ht="18" x14ac:dyDescent="0.25">
      <c r="A20" s="42" t="s">
        <v>60</v>
      </c>
      <c r="B20" s="41">
        <v>8.6E-3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/>
      <c r="O20" s="41"/>
    </row>
    <row r="21" spans="1:15" ht="18" x14ac:dyDescent="0.25">
      <c r="A21" s="42" t="s">
        <v>97</v>
      </c>
      <c r="B21" s="41" t="s">
        <v>67</v>
      </c>
      <c r="C21" s="41"/>
      <c r="D21" s="41"/>
      <c r="E21" s="41" t="s">
        <v>121</v>
      </c>
      <c r="F21" s="41">
        <v>5.1379999999999999</v>
      </c>
      <c r="G21" s="41" t="s">
        <v>74</v>
      </c>
      <c r="H21" s="41" t="s">
        <v>64</v>
      </c>
      <c r="I21" s="41" t="s">
        <v>84</v>
      </c>
      <c r="J21" s="41"/>
      <c r="K21" s="41"/>
      <c r="L21" s="41"/>
      <c r="N21" s="41"/>
      <c r="O21" s="41"/>
    </row>
    <row r="22" spans="1:15" ht="18" x14ac:dyDescent="0.25">
      <c r="A22" s="42" t="s">
        <v>63</v>
      </c>
      <c r="B22" s="41" t="s">
        <v>92</v>
      </c>
      <c r="C22" s="41"/>
      <c r="D22" s="41"/>
      <c r="E22" s="41" t="s">
        <v>122</v>
      </c>
      <c r="F22" s="41">
        <v>18.71</v>
      </c>
      <c r="G22" s="41" t="s">
        <v>62</v>
      </c>
      <c r="H22" s="41" t="s">
        <v>92</v>
      </c>
      <c r="I22" s="41">
        <v>5.7000000000000002E-3</v>
      </c>
      <c r="J22" s="41"/>
      <c r="K22" s="41"/>
      <c r="L22" s="41"/>
      <c r="N22" s="41"/>
      <c r="O22" s="41"/>
    </row>
    <row r="23" spans="1:15" ht="18" x14ac:dyDescent="0.25">
      <c r="A23" s="42" t="s">
        <v>73</v>
      </c>
      <c r="B23" s="41" t="s">
        <v>62</v>
      </c>
      <c r="C23" s="41"/>
      <c r="D23" s="41"/>
      <c r="E23" s="41" t="s">
        <v>123</v>
      </c>
      <c r="F23" s="41">
        <v>13.58</v>
      </c>
      <c r="G23" s="41" t="s">
        <v>74</v>
      </c>
      <c r="H23" s="41" t="s">
        <v>64</v>
      </c>
      <c r="I23" s="41">
        <v>0.25700000000000001</v>
      </c>
      <c r="J23" s="41"/>
      <c r="K23" s="41"/>
      <c r="L23" s="41"/>
      <c r="N23" s="41"/>
      <c r="O23" s="41"/>
    </row>
    <row r="24" spans="1:15" ht="18" x14ac:dyDescent="0.25">
      <c r="A24" s="42" t="s">
        <v>75</v>
      </c>
      <c r="B24" s="41" t="s">
        <v>76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N24" s="41"/>
      <c r="O24" s="41"/>
    </row>
    <row r="25" spans="1:15" ht="18" x14ac:dyDescent="0.25">
      <c r="A25" s="42" t="s">
        <v>98</v>
      </c>
      <c r="B25" s="41" t="s">
        <v>125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N25" s="41"/>
      <c r="O25" s="41"/>
    </row>
    <row r="26" spans="1:15" ht="18" x14ac:dyDescent="0.25">
      <c r="A26" s="42" t="s">
        <v>99</v>
      </c>
      <c r="B26" s="41">
        <v>606</v>
      </c>
      <c r="C26" s="41"/>
      <c r="D26" s="41"/>
      <c r="E26" s="41" t="s">
        <v>87</v>
      </c>
      <c r="F26" s="41" t="s">
        <v>88</v>
      </c>
      <c r="G26" s="41" t="s">
        <v>89</v>
      </c>
      <c r="H26" s="41" t="s">
        <v>79</v>
      </c>
      <c r="I26" s="41" t="s">
        <v>90</v>
      </c>
      <c r="J26" s="41" t="s">
        <v>91</v>
      </c>
      <c r="K26" s="41"/>
      <c r="L26" s="41"/>
      <c r="N26" s="41"/>
      <c r="O26" s="41"/>
    </row>
    <row r="27" spans="1:15" ht="18" x14ac:dyDescent="0.25">
      <c r="A27" s="42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N27" s="41"/>
      <c r="O27" s="41"/>
    </row>
    <row r="28" spans="1:15" ht="18" x14ac:dyDescent="0.25">
      <c r="A28" s="42"/>
      <c r="B28" s="41"/>
      <c r="C28" s="41"/>
      <c r="D28" s="41"/>
      <c r="E28" s="41" t="s">
        <v>121</v>
      </c>
      <c r="F28" s="41">
        <v>50.07</v>
      </c>
      <c r="G28" s="41">
        <v>44.93</v>
      </c>
      <c r="H28" s="41">
        <v>5.1379999999999999</v>
      </c>
      <c r="I28" s="41">
        <v>42</v>
      </c>
      <c r="J28" s="41">
        <v>15</v>
      </c>
      <c r="K28" s="41"/>
      <c r="L28" s="41"/>
      <c r="N28" s="41"/>
      <c r="O28" s="41"/>
    </row>
    <row r="29" spans="1:15" ht="18" x14ac:dyDescent="0.25">
      <c r="A29" s="42"/>
      <c r="B29" s="41"/>
      <c r="C29" s="41"/>
      <c r="D29" s="41"/>
      <c r="E29" s="41" t="s">
        <v>122</v>
      </c>
      <c r="F29" s="41">
        <v>50.07</v>
      </c>
      <c r="G29" s="41">
        <v>31.36</v>
      </c>
      <c r="H29" s="41">
        <v>18.71</v>
      </c>
      <c r="I29" s="41">
        <v>42</v>
      </c>
      <c r="J29" s="41">
        <v>28</v>
      </c>
      <c r="K29" s="41"/>
      <c r="L29" s="41"/>
      <c r="N29" s="41"/>
      <c r="O29" s="41"/>
    </row>
    <row r="30" spans="1:15" ht="18" x14ac:dyDescent="0.25">
      <c r="A30" s="42"/>
      <c r="B30" s="41"/>
      <c r="C30" s="41"/>
      <c r="D30" s="41"/>
      <c r="E30" s="41" t="s">
        <v>123</v>
      </c>
      <c r="F30" s="41">
        <v>44.93</v>
      </c>
      <c r="G30" s="41">
        <v>31.36</v>
      </c>
      <c r="H30" s="41">
        <v>13.58</v>
      </c>
      <c r="I30" s="41">
        <v>15</v>
      </c>
      <c r="J30" s="41">
        <v>28</v>
      </c>
      <c r="K30" s="41"/>
      <c r="L30" s="41"/>
      <c r="N30" s="41"/>
      <c r="O30" s="41"/>
    </row>
  </sheetData>
  <sheetProtection algorithmName="SHA-512" hashValue="mnK8ZxNJanc697F9HyCIUpXmZnXXq9I9d2l7vesJL/4hLzLSMzvkq5ib8IgN84q37nZ43JRc9Fek9bF0sT2h8A==" saltValue="VPK7gGYZ9wW+MbhpTkYhHg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="70" zoomScaleNormal="70" workbookViewId="0">
      <selection sqref="A1:Q30"/>
    </sheetView>
  </sheetViews>
  <sheetFormatPr defaultRowHeight="15" x14ac:dyDescent="0.25"/>
  <cols>
    <col min="1" max="1" width="63.28515625" bestFit="1" customWidth="1"/>
    <col min="2" max="2" width="16.140625" bestFit="1" customWidth="1"/>
    <col min="3" max="3" width="12.28515625" bestFit="1" customWidth="1"/>
    <col min="5" max="5" width="46.85546875" bestFit="1" customWidth="1"/>
    <col min="6" max="6" width="21.140625" bestFit="1" customWidth="1"/>
    <col min="7" max="7" width="17.140625" bestFit="1" customWidth="1"/>
    <col min="8" max="8" width="19.140625" bestFit="1" customWidth="1"/>
    <col min="9" max="9" width="24.140625" bestFit="1" customWidth="1"/>
    <col min="10" max="10" width="4.42578125" bestFit="1" customWidth="1"/>
    <col min="11" max="11" width="15.28515625" bestFit="1" customWidth="1"/>
    <col min="12" max="12" width="3.85546875" bestFit="1" customWidth="1"/>
    <col min="15" max="15" width="3.85546875" bestFit="1" customWidth="1"/>
    <col min="16" max="16" width="15.140625" bestFit="1" customWidth="1"/>
    <col min="17" max="17" width="15.85546875" bestFit="1" customWidth="1"/>
  </cols>
  <sheetData>
    <row r="1" spans="1:17" ht="18" x14ac:dyDescent="0.25">
      <c r="A1" s="42"/>
      <c r="B1" s="42" t="s">
        <v>68</v>
      </c>
      <c r="C1" s="42" t="s">
        <v>69</v>
      </c>
      <c r="D1" s="42"/>
      <c r="E1" s="42" t="s">
        <v>68</v>
      </c>
      <c r="F1" s="42" t="s">
        <v>70</v>
      </c>
      <c r="G1" s="42" t="s">
        <v>71</v>
      </c>
      <c r="H1" s="41"/>
      <c r="I1" s="41"/>
      <c r="J1" s="41"/>
      <c r="K1" s="42" t="s">
        <v>100</v>
      </c>
      <c r="L1" s="42" t="s">
        <v>68</v>
      </c>
      <c r="M1" s="42" t="s">
        <v>69</v>
      </c>
      <c r="N1" s="42"/>
      <c r="O1" s="42" t="s">
        <v>68</v>
      </c>
      <c r="P1" s="42" t="s">
        <v>70</v>
      </c>
      <c r="Q1" s="42" t="s">
        <v>71</v>
      </c>
    </row>
    <row r="2" spans="1:17" ht="18" x14ac:dyDescent="0.25">
      <c r="A2" s="42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8" x14ac:dyDescent="0.25">
      <c r="A3" s="42" t="s">
        <v>51</v>
      </c>
      <c r="B3" s="41">
        <v>14</v>
      </c>
      <c r="C3" s="41">
        <v>13</v>
      </c>
      <c r="D3" s="41"/>
      <c r="E3" s="41">
        <v>14</v>
      </c>
      <c r="F3" s="41">
        <v>5</v>
      </c>
      <c r="G3" s="41">
        <v>8</v>
      </c>
      <c r="I3" s="41"/>
      <c r="J3" s="41"/>
      <c r="K3" s="41"/>
      <c r="L3" s="41"/>
      <c r="M3" s="41"/>
      <c r="N3" s="41"/>
      <c r="O3" s="41"/>
      <c r="P3" s="41"/>
      <c r="Q3" s="41"/>
    </row>
    <row r="4" spans="1:17" ht="18" x14ac:dyDescent="0.25">
      <c r="A4" s="42"/>
      <c r="B4" s="41"/>
      <c r="C4" s="41"/>
      <c r="D4" s="41"/>
      <c r="I4" s="41"/>
      <c r="J4" s="41"/>
      <c r="K4" s="41"/>
      <c r="L4" s="41"/>
      <c r="M4" s="41"/>
      <c r="N4" s="41"/>
      <c r="O4" s="41"/>
      <c r="P4" s="41"/>
    </row>
    <row r="5" spans="1:17" ht="18" x14ac:dyDescent="0.25">
      <c r="A5" s="42" t="s">
        <v>52</v>
      </c>
      <c r="B5" s="41">
        <v>2.4300000000000002</v>
      </c>
      <c r="C5" s="41">
        <v>2.6</v>
      </c>
      <c r="D5" s="41"/>
      <c r="E5" s="41">
        <v>2.4300000000000002</v>
      </c>
      <c r="F5" s="41">
        <v>2.09</v>
      </c>
      <c r="G5" s="41">
        <v>2.58</v>
      </c>
      <c r="I5" s="41"/>
      <c r="J5" s="41"/>
      <c r="K5" s="41"/>
      <c r="L5" s="41"/>
      <c r="M5" s="41"/>
      <c r="N5" s="41"/>
      <c r="O5" s="41"/>
      <c r="P5" s="41"/>
    </row>
    <row r="6" spans="1:17" ht="18" x14ac:dyDescent="0.25">
      <c r="A6" s="42" t="s">
        <v>53</v>
      </c>
      <c r="B6" s="41">
        <v>3.78</v>
      </c>
      <c r="C6" s="41">
        <v>3.27</v>
      </c>
      <c r="D6" s="41"/>
      <c r="E6" s="41">
        <v>3.78</v>
      </c>
      <c r="F6" s="41">
        <v>4.29</v>
      </c>
      <c r="G6" s="41">
        <v>3</v>
      </c>
      <c r="H6" s="41"/>
      <c r="I6" s="41"/>
      <c r="J6" s="41"/>
      <c r="K6" s="41"/>
      <c r="L6" s="41"/>
      <c r="N6" s="41"/>
      <c r="O6" s="41"/>
      <c r="P6" s="41"/>
    </row>
    <row r="7" spans="1:17" ht="18" x14ac:dyDescent="0.25">
      <c r="A7" s="42" t="s">
        <v>54</v>
      </c>
      <c r="B7" s="41">
        <v>4.62</v>
      </c>
      <c r="C7" s="41">
        <v>4.07</v>
      </c>
      <c r="D7" s="41"/>
      <c r="E7" s="41">
        <v>4.6230000000000002</v>
      </c>
      <c r="F7" s="41">
        <v>5.1550000000000002</v>
      </c>
      <c r="G7" s="41">
        <v>3.51</v>
      </c>
      <c r="H7" s="41"/>
      <c r="I7" s="41"/>
      <c r="J7" s="41"/>
      <c r="K7" s="41"/>
      <c r="L7" s="41"/>
      <c r="N7" s="41"/>
      <c r="O7" s="41"/>
    </row>
    <row r="8" spans="1:17" ht="18" x14ac:dyDescent="0.25">
      <c r="A8" s="42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N8" s="41"/>
      <c r="O8" s="41"/>
    </row>
    <row r="9" spans="1:17" ht="18" x14ac:dyDescent="0.25">
      <c r="A9" s="42" t="s">
        <v>55</v>
      </c>
      <c r="B9" s="41">
        <v>3.67</v>
      </c>
      <c r="C9" s="41">
        <v>3.26</v>
      </c>
      <c r="D9" s="41"/>
      <c r="E9" s="41">
        <v>3.669</v>
      </c>
      <c r="F9" s="41">
        <v>3.7559999999999998</v>
      </c>
      <c r="G9" s="41">
        <v>2.9529999999999998</v>
      </c>
      <c r="H9" s="41"/>
      <c r="I9" s="41"/>
      <c r="J9" s="41"/>
      <c r="K9" s="41"/>
      <c r="L9" s="41"/>
      <c r="M9" s="41"/>
      <c r="N9" s="41"/>
      <c r="O9" s="41"/>
    </row>
    <row r="10" spans="1:17" ht="18" x14ac:dyDescent="0.25">
      <c r="A10" s="42" t="s">
        <v>56</v>
      </c>
      <c r="B10" s="41">
        <v>1.26</v>
      </c>
      <c r="C10" s="41">
        <v>1.24</v>
      </c>
      <c r="D10" s="41"/>
      <c r="E10" s="41">
        <v>1.26</v>
      </c>
      <c r="F10" s="41">
        <v>1.825</v>
      </c>
      <c r="G10" s="41">
        <v>0.66679999999999995</v>
      </c>
      <c r="H10" s="41"/>
      <c r="I10" s="41"/>
      <c r="J10" s="41"/>
      <c r="K10" s="41"/>
      <c r="L10" s="41"/>
      <c r="N10" s="41"/>
      <c r="O10" s="41"/>
    </row>
    <row r="11" spans="1:17" ht="18" x14ac:dyDescent="0.25">
      <c r="A11" s="42" t="s">
        <v>57</v>
      </c>
      <c r="B11" s="41">
        <v>0.33700000000000002</v>
      </c>
      <c r="C11" s="41">
        <v>0.34399999999999997</v>
      </c>
      <c r="D11" s="41"/>
      <c r="E11" s="41">
        <v>0.33679999999999999</v>
      </c>
      <c r="F11" s="41">
        <v>0.81610000000000005</v>
      </c>
      <c r="G11" s="41">
        <v>0.23580000000000001</v>
      </c>
      <c r="H11" s="41"/>
      <c r="I11" s="41"/>
      <c r="J11" s="41"/>
      <c r="K11" s="41"/>
      <c r="L11" s="41"/>
      <c r="N11" s="41"/>
      <c r="O11" s="41"/>
    </row>
    <row r="12" spans="1:17" ht="18" x14ac:dyDescent="0.25">
      <c r="A12" s="42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N12" s="41"/>
      <c r="O12" s="41"/>
    </row>
    <row r="13" spans="1:17" ht="18" x14ac:dyDescent="0.25">
      <c r="A13" s="42" t="s">
        <v>58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N13" s="41"/>
      <c r="O13" s="41"/>
    </row>
    <row r="14" spans="1:17" ht="18" x14ac:dyDescent="0.25">
      <c r="A14" s="42" t="s">
        <v>59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N14" s="41"/>
      <c r="O14" s="41"/>
    </row>
    <row r="15" spans="1:17" ht="18" x14ac:dyDescent="0.25">
      <c r="A15" s="42" t="s">
        <v>60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N15" s="41"/>
      <c r="O15" s="41"/>
    </row>
    <row r="16" spans="1:17" ht="18" x14ac:dyDescent="0.25">
      <c r="A16" s="42" t="s">
        <v>61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N16" s="41"/>
      <c r="O16" s="41"/>
    </row>
    <row r="17" spans="1:15" ht="18" x14ac:dyDescent="0.25">
      <c r="A17" s="42" t="s">
        <v>63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N17" s="41"/>
      <c r="O17" s="41"/>
    </row>
    <row r="18" spans="1:15" ht="18" x14ac:dyDescent="0.25">
      <c r="A18" s="42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N18" s="41"/>
      <c r="O18" s="41"/>
    </row>
    <row r="19" spans="1:15" ht="18" x14ac:dyDescent="0.25">
      <c r="A19" s="42" t="s">
        <v>96</v>
      </c>
      <c r="B19" s="41"/>
      <c r="C19" s="41"/>
      <c r="D19" s="41"/>
      <c r="E19" s="42" t="s">
        <v>78</v>
      </c>
      <c r="F19" s="42" t="s">
        <v>79</v>
      </c>
      <c r="G19" s="42" t="s">
        <v>80</v>
      </c>
      <c r="H19" s="42" t="s">
        <v>81</v>
      </c>
      <c r="I19" s="42" t="s">
        <v>82</v>
      </c>
      <c r="J19" s="41"/>
      <c r="K19" s="41"/>
      <c r="L19" s="41"/>
      <c r="N19" s="41"/>
      <c r="O19" s="41"/>
    </row>
    <row r="20" spans="1:15" ht="18" x14ac:dyDescent="0.25">
      <c r="A20" s="42" t="s">
        <v>60</v>
      </c>
      <c r="B20" s="41">
        <v>0.39489999999999997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/>
      <c r="O20" s="41"/>
    </row>
    <row r="21" spans="1:15" ht="18" x14ac:dyDescent="0.25">
      <c r="A21" s="42" t="s">
        <v>97</v>
      </c>
      <c r="B21" s="41" t="s">
        <v>67</v>
      </c>
      <c r="C21" s="41"/>
      <c r="D21" s="41"/>
      <c r="E21" s="41" t="s">
        <v>121</v>
      </c>
      <c r="F21" s="41">
        <v>-1.3140000000000001</v>
      </c>
      <c r="G21" s="41" t="s">
        <v>74</v>
      </c>
      <c r="H21" s="41" t="s">
        <v>64</v>
      </c>
      <c r="I21" s="41" t="s">
        <v>84</v>
      </c>
      <c r="J21" s="41"/>
      <c r="K21" s="41"/>
      <c r="L21" s="41"/>
      <c r="N21" s="41"/>
      <c r="O21" s="41"/>
    </row>
    <row r="22" spans="1:15" ht="18" x14ac:dyDescent="0.25">
      <c r="A22" s="42" t="s">
        <v>63</v>
      </c>
      <c r="B22" s="41" t="s">
        <v>64</v>
      </c>
      <c r="C22" s="41"/>
      <c r="D22" s="41"/>
      <c r="E22" s="41" t="s">
        <v>122</v>
      </c>
      <c r="F22" s="41">
        <v>5.1609999999999996</v>
      </c>
      <c r="G22" s="41" t="s">
        <v>74</v>
      </c>
      <c r="H22" s="41" t="s">
        <v>64</v>
      </c>
      <c r="I22" s="41">
        <v>0.42709999999999998</v>
      </c>
      <c r="J22" s="41"/>
      <c r="K22" s="41"/>
      <c r="L22" s="41"/>
      <c r="N22" s="41"/>
      <c r="O22" s="41"/>
    </row>
    <row r="23" spans="1:15" ht="18" x14ac:dyDescent="0.25">
      <c r="A23" s="42" t="s">
        <v>73</v>
      </c>
      <c r="B23" s="41" t="s">
        <v>74</v>
      </c>
      <c r="C23" s="41"/>
      <c r="D23" s="41"/>
      <c r="E23" s="41" t="s">
        <v>123</v>
      </c>
      <c r="F23" s="41">
        <v>6.4749999999999996</v>
      </c>
      <c r="G23" s="41" t="s">
        <v>74</v>
      </c>
      <c r="H23" s="41" t="s">
        <v>64</v>
      </c>
      <c r="I23" s="41">
        <v>0.45729999999999998</v>
      </c>
      <c r="J23" s="41"/>
      <c r="K23" s="41"/>
      <c r="L23" s="41"/>
      <c r="N23" s="41"/>
      <c r="O23" s="41"/>
    </row>
    <row r="24" spans="1:15" ht="18" x14ac:dyDescent="0.25">
      <c r="A24" s="42" t="s">
        <v>75</v>
      </c>
      <c r="B24" s="41" t="s">
        <v>76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N24" s="41"/>
      <c r="O24" s="41"/>
    </row>
    <row r="25" spans="1:15" ht="18" x14ac:dyDescent="0.25">
      <c r="A25" s="42" t="s">
        <v>98</v>
      </c>
      <c r="B25" s="41" t="s">
        <v>126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N25" s="41"/>
      <c r="O25" s="41"/>
    </row>
    <row r="26" spans="1:15" ht="18" x14ac:dyDescent="0.25">
      <c r="A26" s="42" t="s">
        <v>99</v>
      </c>
      <c r="B26" s="41">
        <v>73</v>
      </c>
      <c r="C26" s="41"/>
      <c r="D26" s="41"/>
      <c r="E26" s="41" t="s">
        <v>87</v>
      </c>
      <c r="F26" s="41" t="s">
        <v>88</v>
      </c>
      <c r="G26" s="41" t="s">
        <v>89</v>
      </c>
      <c r="H26" s="41" t="s">
        <v>79</v>
      </c>
      <c r="I26" s="41" t="s">
        <v>90</v>
      </c>
      <c r="J26" s="41" t="s">
        <v>91</v>
      </c>
      <c r="K26" s="41"/>
      <c r="L26" s="41"/>
      <c r="N26" s="41"/>
      <c r="O26" s="41"/>
    </row>
    <row r="27" spans="1:15" ht="18" x14ac:dyDescent="0.25">
      <c r="A27" s="42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N27" s="41"/>
      <c r="O27" s="41"/>
    </row>
    <row r="28" spans="1:15" ht="18" x14ac:dyDescent="0.25">
      <c r="A28" s="42"/>
      <c r="B28" s="41"/>
      <c r="C28" s="41"/>
      <c r="D28" s="41"/>
      <c r="E28" s="41" t="s">
        <v>121</v>
      </c>
      <c r="F28" s="41">
        <v>15.29</v>
      </c>
      <c r="G28" s="41">
        <v>16.600000000000001</v>
      </c>
      <c r="H28" s="41">
        <v>-1.3140000000000001</v>
      </c>
      <c r="I28" s="41">
        <v>14</v>
      </c>
      <c r="J28" s="41">
        <v>5</v>
      </c>
      <c r="K28" s="41"/>
      <c r="L28" s="41"/>
      <c r="N28" s="41"/>
      <c r="O28" s="41"/>
    </row>
    <row r="29" spans="1:15" ht="18" x14ac:dyDescent="0.25">
      <c r="A29" s="42"/>
      <c r="B29" s="41"/>
      <c r="C29" s="41"/>
      <c r="D29" s="41"/>
      <c r="E29" s="41" t="s">
        <v>122</v>
      </c>
      <c r="F29" s="41">
        <v>15.29</v>
      </c>
      <c r="G29" s="41">
        <v>10.130000000000001</v>
      </c>
      <c r="H29" s="41">
        <v>5.1609999999999996</v>
      </c>
      <c r="I29" s="41">
        <v>14</v>
      </c>
      <c r="J29" s="41">
        <v>8</v>
      </c>
      <c r="K29" s="41"/>
      <c r="L29" s="41"/>
      <c r="N29" s="41"/>
      <c r="O29" s="41"/>
    </row>
    <row r="30" spans="1:15" ht="18" x14ac:dyDescent="0.25">
      <c r="A30" s="42"/>
      <c r="B30" s="41"/>
      <c r="C30" s="41"/>
      <c r="D30" s="41"/>
      <c r="E30" s="41" t="s">
        <v>123</v>
      </c>
      <c r="F30" s="41">
        <v>16.600000000000001</v>
      </c>
      <c r="G30" s="41">
        <v>10.130000000000001</v>
      </c>
      <c r="H30" s="41">
        <v>6.4749999999999996</v>
      </c>
      <c r="I30" s="41">
        <v>5</v>
      </c>
      <c r="J30" s="41">
        <v>8</v>
      </c>
      <c r="K30" s="41"/>
      <c r="L30" s="41"/>
      <c r="N30" s="41"/>
      <c r="O30" s="41"/>
    </row>
  </sheetData>
  <sheetProtection algorithmName="SHA-512" hashValue="iE+BEJcRL9DN1UYx9I+k22u0OaO8oZQXV1iLJPJJowTbfxibCC40U8PnLBzR3AX/+Dtd5flPBKDuxXG1zEmvqQ==" saltValue="4LKH2H1zV1DHKtQcjAJgYQ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="70" zoomScaleNormal="70" workbookViewId="0">
      <selection activeCell="A3" sqref="A3"/>
    </sheetView>
  </sheetViews>
  <sheetFormatPr defaultRowHeight="15" x14ac:dyDescent="0.25"/>
  <cols>
    <col min="1" max="1" width="63.28515625" bestFit="1" customWidth="1"/>
    <col min="2" max="2" width="17.7109375" bestFit="1" customWidth="1"/>
    <col min="5" max="5" width="46.85546875" bestFit="1" customWidth="1"/>
    <col min="6" max="6" width="21.140625" bestFit="1" customWidth="1"/>
    <col min="7" max="7" width="17.140625" bestFit="1" customWidth="1"/>
    <col min="8" max="8" width="19.140625" bestFit="1" customWidth="1"/>
    <col min="9" max="9" width="24.140625" bestFit="1" customWidth="1"/>
    <col min="10" max="10" width="4.28515625" bestFit="1" customWidth="1"/>
    <col min="11" max="11" width="15.28515625" bestFit="1" customWidth="1"/>
    <col min="12" max="12" width="3.85546875" bestFit="1" customWidth="1"/>
    <col min="15" max="15" width="3.85546875" bestFit="1" customWidth="1"/>
    <col min="16" max="16" width="15.140625" bestFit="1" customWidth="1"/>
    <col min="17" max="17" width="15.85546875" bestFit="1" customWidth="1"/>
  </cols>
  <sheetData>
    <row r="1" spans="1:17" ht="18" x14ac:dyDescent="0.25">
      <c r="A1" s="42"/>
      <c r="B1" s="42" t="s">
        <v>68</v>
      </c>
      <c r="C1" s="42" t="s">
        <v>69</v>
      </c>
      <c r="D1" s="42"/>
      <c r="E1" s="42" t="s">
        <v>68</v>
      </c>
      <c r="F1" s="42" t="s">
        <v>70</v>
      </c>
      <c r="G1" s="42" t="s">
        <v>71</v>
      </c>
      <c r="H1" s="41"/>
      <c r="I1" s="41"/>
      <c r="J1" s="41"/>
      <c r="K1" s="42" t="s">
        <v>100</v>
      </c>
      <c r="L1" s="42" t="s">
        <v>68</v>
      </c>
      <c r="M1" s="42" t="s">
        <v>69</v>
      </c>
      <c r="N1" s="42"/>
      <c r="O1" s="42" t="s">
        <v>68</v>
      </c>
      <c r="P1" s="42" t="s">
        <v>70</v>
      </c>
      <c r="Q1" s="42" t="s">
        <v>71</v>
      </c>
    </row>
    <row r="2" spans="1:17" ht="18" x14ac:dyDescent="0.25">
      <c r="A2" s="42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>
        <v>1.4</v>
      </c>
      <c r="N2" s="41"/>
      <c r="O2" s="41"/>
      <c r="P2" s="41"/>
      <c r="Q2" s="41"/>
    </row>
    <row r="3" spans="1:17" ht="18" x14ac:dyDescent="0.25">
      <c r="A3" s="42" t="s">
        <v>51</v>
      </c>
      <c r="B3" s="41">
        <v>14</v>
      </c>
      <c r="C3" s="41">
        <v>13</v>
      </c>
      <c r="D3" s="41"/>
      <c r="E3" s="41">
        <v>14</v>
      </c>
      <c r="F3" s="41">
        <v>5</v>
      </c>
      <c r="G3" s="41">
        <v>9</v>
      </c>
      <c r="I3" s="41"/>
      <c r="J3" s="41"/>
      <c r="K3" s="41"/>
      <c r="L3" s="41"/>
      <c r="M3" s="41"/>
      <c r="N3" s="41"/>
      <c r="O3" s="41"/>
      <c r="P3" s="41"/>
      <c r="Q3" s="41"/>
    </row>
    <row r="4" spans="1:17" ht="18" x14ac:dyDescent="0.25">
      <c r="A4" s="42"/>
      <c r="B4" s="41"/>
      <c r="C4" s="41"/>
      <c r="D4" s="41"/>
      <c r="I4" s="41"/>
      <c r="J4" s="41"/>
      <c r="K4" s="41"/>
      <c r="L4" s="41"/>
      <c r="M4" s="41"/>
      <c r="N4" s="41"/>
      <c r="O4" s="41"/>
      <c r="P4" s="41"/>
    </row>
    <row r="5" spans="1:17" ht="18" x14ac:dyDescent="0.25">
      <c r="A5" s="42" t="s">
        <v>52</v>
      </c>
      <c r="B5" s="41">
        <v>0.38</v>
      </c>
      <c r="C5" s="41">
        <v>0.21</v>
      </c>
      <c r="D5" s="41"/>
      <c r="E5" s="41">
        <v>0.38</v>
      </c>
      <c r="F5" s="41">
        <v>0.23</v>
      </c>
      <c r="G5" s="41">
        <v>0.20499999999999999</v>
      </c>
      <c r="I5" s="41"/>
      <c r="J5" s="41"/>
      <c r="K5" s="41"/>
      <c r="L5" s="41"/>
      <c r="M5" s="41"/>
      <c r="N5" s="41"/>
      <c r="O5" s="41"/>
      <c r="P5" s="41"/>
    </row>
    <row r="6" spans="1:17" ht="18" x14ac:dyDescent="0.25">
      <c r="A6" s="42" t="s">
        <v>53</v>
      </c>
      <c r="B6" s="41">
        <v>0.65500000000000003</v>
      </c>
      <c r="C6" s="41">
        <v>0.41</v>
      </c>
      <c r="D6" s="41"/>
      <c r="E6" s="41">
        <v>0.65500000000000003</v>
      </c>
      <c r="F6" s="41">
        <v>0.46</v>
      </c>
      <c r="G6" s="41">
        <v>0.41</v>
      </c>
      <c r="H6" s="41"/>
      <c r="I6" s="41"/>
      <c r="J6" s="41"/>
      <c r="K6" s="41"/>
      <c r="L6" s="41"/>
      <c r="N6" s="41"/>
      <c r="O6" s="41"/>
      <c r="P6" s="41"/>
    </row>
    <row r="7" spans="1:17" ht="18" x14ac:dyDescent="0.25">
      <c r="A7" s="42" t="s">
        <v>54</v>
      </c>
      <c r="B7" s="41">
        <v>1.073</v>
      </c>
      <c r="C7" s="41">
        <v>0.65</v>
      </c>
      <c r="D7" s="41"/>
      <c r="E7" s="41">
        <v>1.073</v>
      </c>
      <c r="F7" s="41">
        <v>0.99</v>
      </c>
      <c r="G7" s="41">
        <v>0.71</v>
      </c>
      <c r="H7" s="41"/>
      <c r="I7" s="41"/>
      <c r="J7" s="41"/>
      <c r="K7" s="41"/>
      <c r="L7" s="41"/>
      <c r="N7" s="41"/>
      <c r="O7" s="41"/>
    </row>
    <row r="8" spans="1:17" ht="18" x14ac:dyDescent="0.25">
      <c r="A8" s="42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N8" s="41"/>
      <c r="O8" s="41"/>
    </row>
    <row r="9" spans="1:17" ht="18" x14ac:dyDescent="0.25">
      <c r="A9" s="42" t="s">
        <v>55</v>
      </c>
      <c r="B9" s="41">
        <v>0.70930000000000004</v>
      </c>
      <c r="C9" s="41">
        <v>0.42620000000000002</v>
      </c>
      <c r="D9" s="41"/>
      <c r="E9" s="41">
        <v>0.70930000000000004</v>
      </c>
      <c r="F9" s="41">
        <v>0.57999999999999996</v>
      </c>
      <c r="G9" s="41">
        <v>0.44890000000000002</v>
      </c>
      <c r="H9" s="41"/>
      <c r="I9" s="41"/>
      <c r="J9" s="41"/>
      <c r="K9" s="41"/>
      <c r="L9" s="41"/>
      <c r="M9" s="41"/>
      <c r="N9" s="41"/>
      <c r="O9" s="41"/>
    </row>
    <row r="10" spans="1:17" ht="18" x14ac:dyDescent="0.25">
      <c r="A10" s="42" t="s">
        <v>56</v>
      </c>
      <c r="B10" s="41">
        <v>0.39760000000000001</v>
      </c>
      <c r="C10" s="41">
        <v>0.21879999999999999</v>
      </c>
      <c r="D10" s="41"/>
      <c r="E10" s="41">
        <v>0.39760000000000001</v>
      </c>
      <c r="F10" s="41">
        <v>0.4829</v>
      </c>
      <c r="G10" s="41">
        <v>0.2417</v>
      </c>
      <c r="H10" s="41"/>
      <c r="I10" s="41"/>
      <c r="J10" s="41"/>
      <c r="K10" s="41"/>
      <c r="L10" s="41"/>
      <c r="N10" s="41"/>
      <c r="O10" s="41"/>
    </row>
    <row r="11" spans="1:17" ht="18" x14ac:dyDescent="0.25">
      <c r="A11" s="42" t="s">
        <v>57</v>
      </c>
      <c r="B11" s="41">
        <v>0.10630000000000001</v>
      </c>
      <c r="C11" s="41">
        <v>6.0690000000000001E-2</v>
      </c>
      <c r="D11" s="41"/>
      <c r="E11" s="41">
        <v>0.10630000000000001</v>
      </c>
      <c r="F11" s="41">
        <v>0.21590000000000001</v>
      </c>
      <c r="G11" s="41">
        <v>8.0560000000000007E-2</v>
      </c>
      <c r="H11" s="41"/>
      <c r="I11" s="41"/>
      <c r="J11" s="41"/>
      <c r="K11" s="41"/>
      <c r="L11" s="41"/>
      <c r="N11" s="41"/>
      <c r="O11" s="41"/>
    </row>
    <row r="12" spans="1:17" ht="18" x14ac:dyDescent="0.25">
      <c r="A12" s="42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N12" s="41"/>
      <c r="O12" s="41"/>
    </row>
    <row r="13" spans="1:17" ht="18" x14ac:dyDescent="0.25">
      <c r="A13" s="42" t="s">
        <v>58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N13" s="41"/>
      <c r="O13" s="41"/>
    </row>
    <row r="14" spans="1:17" ht="18" x14ac:dyDescent="0.25">
      <c r="A14" s="42" t="s">
        <v>59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N14" s="41"/>
      <c r="O14" s="41"/>
    </row>
    <row r="15" spans="1:17" ht="18" x14ac:dyDescent="0.25">
      <c r="A15" s="42" t="s">
        <v>60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N15" s="41"/>
      <c r="O15" s="41"/>
    </row>
    <row r="16" spans="1:17" ht="18" x14ac:dyDescent="0.25">
      <c r="A16" s="42" t="s">
        <v>61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N16" s="41"/>
      <c r="O16" s="41"/>
    </row>
    <row r="17" spans="1:15" ht="18" x14ac:dyDescent="0.25">
      <c r="A17" s="42" t="s">
        <v>63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N17" s="41"/>
      <c r="O17" s="41"/>
    </row>
    <row r="18" spans="1:15" ht="18" x14ac:dyDescent="0.25">
      <c r="A18" s="42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N18" s="41"/>
      <c r="O18" s="41"/>
    </row>
    <row r="19" spans="1:15" ht="18" x14ac:dyDescent="0.25">
      <c r="A19" s="42" t="s">
        <v>96</v>
      </c>
      <c r="B19" s="41"/>
      <c r="C19" s="41"/>
      <c r="D19" s="41"/>
      <c r="E19" s="42" t="s">
        <v>78</v>
      </c>
      <c r="F19" s="42" t="s">
        <v>79</v>
      </c>
      <c r="G19" s="42" t="s">
        <v>80</v>
      </c>
      <c r="H19" s="42" t="s">
        <v>81</v>
      </c>
      <c r="I19" s="42" t="s">
        <v>82</v>
      </c>
      <c r="J19" s="41"/>
      <c r="K19" s="41"/>
      <c r="L19" s="41"/>
      <c r="N19" s="41"/>
      <c r="O19" s="41"/>
    </row>
    <row r="20" spans="1:15" ht="18" x14ac:dyDescent="0.25">
      <c r="A20" s="42" t="s">
        <v>60</v>
      </c>
      <c r="B20" s="41">
        <v>5.57E-2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/>
      <c r="O20" s="41"/>
    </row>
    <row r="21" spans="1:15" ht="18" x14ac:dyDescent="0.25">
      <c r="A21" s="42" t="s">
        <v>97</v>
      </c>
      <c r="B21" s="41" t="s">
        <v>67</v>
      </c>
      <c r="C21" s="41"/>
      <c r="D21" s="41"/>
      <c r="E21" s="41" t="s">
        <v>121</v>
      </c>
      <c r="F21" s="41">
        <v>3.9929999999999999</v>
      </c>
      <c r="G21" s="41" t="s">
        <v>74</v>
      </c>
      <c r="H21" s="41" t="s">
        <v>64</v>
      </c>
      <c r="I21" s="41" t="s">
        <v>84</v>
      </c>
      <c r="J21" s="41"/>
      <c r="K21" s="41"/>
      <c r="L21" s="41"/>
      <c r="N21" s="41"/>
      <c r="O21" s="41"/>
    </row>
    <row r="22" spans="1:15" ht="18" x14ac:dyDescent="0.25">
      <c r="A22" s="42" t="s">
        <v>63</v>
      </c>
      <c r="B22" s="41" t="s">
        <v>64</v>
      </c>
      <c r="C22" s="41"/>
      <c r="D22" s="41"/>
      <c r="E22" s="41" t="s">
        <v>122</v>
      </c>
      <c r="F22" s="41">
        <v>5.226</v>
      </c>
      <c r="G22" s="41" t="s">
        <v>74</v>
      </c>
      <c r="H22" s="41" t="s">
        <v>64</v>
      </c>
      <c r="I22" s="41">
        <v>0.41060000000000002</v>
      </c>
      <c r="J22" s="41"/>
      <c r="K22" s="41"/>
      <c r="L22" s="41"/>
      <c r="N22" s="41"/>
      <c r="O22" s="41"/>
    </row>
    <row r="23" spans="1:15" ht="18" x14ac:dyDescent="0.25">
      <c r="A23" s="42" t="s">
        <v>73</v>
      </c>
      <c r="B23" s="41" t="s">
        <v>74</v>
      </c>
      <c r="C23" s="41"/>
      <c r="D23" s="41"/>
      <c r="E23" s="41" t="s">
        <v>123</v>
      </c>
      <c r="F23" s="41">
        <v>1.2330000000000001</v>
      </c>
      <c r="G23" s="41" t="s">
        <v>74</v>
      </c>
      <c r="H23" s="41" t="s">
        <v>64</v>
      </c>
      <c r="I23" s="41" t="s">
        <v>84</v>
      </c>
      <c r="J23" s="41"/>
      <c r="K23" s="41"/>
      <c r="L23" s="41"/>
      <c r="N23" s="41"/>
      <c r="O23" s="41"/>
    </row>
    <row r="24" spans="1:15" ht="18" x14ac:dyDescent="0.25">
      <c r="A24" s="42" t="s">
        <v>75</v>
      </c>
      <c r="B24" s="41" t="s">
        <v>76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N24" s="41"/>
      <c r="O24" s="41"/>
    </row>
    <row r="25" spans="1:15" ht="18" x14ac:dyDescent="0.25">
      <c r="A25" s="42" t="s">
        <v>98</v>
      </c>
      <c r="B25" s="41" t="s">
        <v>127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N25" s="41"/>
      <c r="O25" s="41"/>
    </row>
    <row r="26" spans="1:15" ht="18" x14ac:dyDescent="0.25">
      <c r="A26" s="42" t="s">
        <v>99</v>
      </c>
      <c r="B26" s="41">
        <v>51.5</v>
      </c>
      <c r="C26" s="41"/>
      <c r="D26" s="41"/>
      <c r="E26" s="41" t="s">
        <v>87</v>
      </c>
      <c r="F26" s="41" t="s">
        <v>88</v>
      </c>
      <c r="G26" s="41" t="s">
        <v>89</v>
      </c>
      <c r="H26" s="41" t="s">
        <v>79</v>
      </c>
      <c r="I26" s="41" t="s">
        <v>90</v>
      </c>
      <c r="J26" s="41" t="s">
        <v>91</v>
      </c>
      <c r="K26" s="41"/>
      <c r="L26" s="41"/>
      <c r="N26" s="41"/>
      <c r="O26" s="41"/>
    </row>
    <row r="27" spans="1:15" ht="18" x14ac:dyDescent="0.25">
      <c r="A27" s="42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N27" s="41"/>
      <c r="O27" s="41"/>
    </row>
    <row r="28" spans="1:15" ht="18" x14ac:dyDescent="0.25">
      <c r="A28" s="42"/>
      <c r="B28" s="41"/>
      <c r="C28" s="41"/>
      <c r="D28" s="41"/>
      <c r="E28" s="41" t="s">
        <v>121</v>
      </c>
      <c r="F28" s="41">
        <v>16.89</v>
      </c>
      <c r="G28" s="41">
        <v>12.9</v>
      </c>
      <c r="H28" s="41">
        <v>3.9929999999999999</v>
      </c>
      <c r="I28" s="41">
        <v>14</v>
      </c>
      <c r="J28" s="41">
        <v>5</v>
      </c>
      <c r="K28" s="41"/>
      <c r="L28" s="41"/>
      <c r="N28" s="41"/>
      <c r="O28" s="41"/>
    </row>
    <row r="29" spans="1:15" ht="18" x14ac:dyDescent="0.25">
      <c r="A29" s="42"/>
      <c r="B29" s="41"/>
      <c r="C29" s="41"/>
      <c r="D29" s="41"/>
      <c r="E29" s="41" t="s">
        <v>122</v>
      </c>
      <c r="F29" s="41">
        <v>16.89</v>
      </c>
      <c r="G29" s="41">
        <v>11.67</v>
      </c>
      <c r="H29" s="41">
        <v>5.226</v>
      </c>
      <c r="I29" s="41">
        <v>14</v>
      </c>
      <c r="J29" s="41">
        <v>9</v>
      </c>
      <c r="K29" s="41"/>
      <c r="L29" s="41"/>
      <c r="N29" s="41"/>
      <c r="O29" s="41"/>
    </row>
    <row r="30" spans="1:15" ht="18" x14ac:dyDescent="0.25">
      <c r="A30" s="42"/>
      <c r="B30" s="41"/>
      <c r="C30" s="41"/>
      <c r="D30" s="41"/>
      <c r="E30" s="41" t="s">
        <v>123</v>
      </c>
      <c r="F30" s="41">
        <v>12.9</v>
      </c>
      <c r="G30" s="41">
        <v>11.67</v>
      </c>
      <c r="H30" s="41">
        <v>1.2330000000000001</v>
      </c>
      <c r="I30" s="41">
        <v>5</v>
      </c>
      <c r="J30" s="41">
        <v>9</v>
      </c>
      <c r="K30" s="41"/>
      <c r="L30" s="41"/>
      <c r="N30" s="41"/>
      <c r="O30" s="41"/>
    </row>
  </sheetData>
  <sheetProtection algorithmName="SHA-512" hashValue="P2gIimzrfBMyHYv8iE266r9vgfBEZgUNNg/f/vUA4rYCqFJoUAEOfCzKlUvWKrjbNTXeR5BY9l8PHDFFDFHHJA==" saltValue="FIIaUwdiTpLoqoqpY4reeQ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="70" zoomScaleNormal="70" workbookViewId="0">
      <selection activeCell="F23" sqref="F23"/>
    </sheetView>
  </sheetViews>
  <sheetFormatPr defaultRowHeight="15" x14ac:dyDescent="0.25"/>
  <cols>
    <col min="1" max="1" width="63.28515625" bestFit="1" customWidth="1"/>
    <col min="2" max="2" width="17.7109375" bestFit="1" customWidth="1"/>
    <col min="3" max="3" width="12.28515625" bestFit="1" customWidth="1"/>
    <col min="5" max="5" width="46.85546875" bestFit="1" customWidth="1"/>
    <col min="6" max="6" width="21.140625" bestFit="1" customWidth="1"/>
    <col min="7" max="7" width="17.140625" bestFit="1" customWidth="1"/>
    <col min="8" max="8" width="19.140625" bestFit="1" customWidth="1"/>
    <col min="9" max="9" width="24.140625" bestFit="1" customWidth="1"/>
    <col min="10" max="10" width="4.28515625" bestFit="1" customWidth="1"/>
    <col min="11" max="11" width="15.28515625" bestFit="1" customWidth="1"/>
    <col min="12" max="12" width="3.85546875" bestFit="1" customWidth="1"/>
    <col min="15" max="15" width="3.85546875" bestFit="1" customWidth="1"/>
    <col min="16" max="16" width="15.140625" bestFit="1" customWidth="1"/>
    <col min="17" max="17" width="15.85546875" bestFit="1" customWidth="1"/>
  </cols>
  <sheetData>
    <row r="1" spans="1:17" ht="18" x14ac:dyDescent="0.25">
      <c r="A1" s="42"/>
      <c r="B1" s="42" t="s">
        <v>68</v>
      </c>
      <c r="C1" s="42" t="s">
        <v>69</v>
      </c>
      <c r="D1" s="42"/>
      <c r="E1" s="42" t="s">
        <v>68</v>
      </c>
      <c r="F1" s="42" t="s">
        <v>70</v>
      </c>
      <c r="G1" s="42" t="s">
        <v>71</v>
      </c>
      <c r="H1" s="41"/>
      <c r="I1" s="41"/>
      <c r="J1" s="41"/>
      <c r="K1" s="42" t="s">
        <v>100</v>
      </c>
      <c r="L1" s="42" t="s">
        <v>68</v>
      </c>
      <c r="M1" s="42" t="s">
        <v>69</v>
      </c>
      <c r="N1" s="42"/>
      <c r="O1" s="42" t="s">
        <v>68</v>
      </c>
      <c r="P1" s="42" t="s">
        <v>70</v>
      </c>
      <c r="Q1" s="42" t="s">
        <v>71</v>
      </c>
    </row>
    <row r="2" spans="1:17" ht="18" x14ac:dyDescent="0.25">
      <c r="A2" s="42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>
        <v>2.57</v>
      </c>
      <c r="N2" s="41"/>
      <c r="O2" s="41"/>
      <c r="P2" s="41"/>
      <c r="Q2" s="41">
        <v>2.57</v>
      </c>
    </row>
    <row r="3" spans="1:17" ht="18" x14ac:dyDescent="0.25">
      <c r="A3" s="42" t="s">
        <v>51</v>
      </c>
      <c r="B3" s="41">
        <v>14</v>
      </c>
      <c r="C3" s="41">
        <v>13</v>
      </c>
      <c r="D3" s="41"/>
      <c r="E3" s="41">
        <v>14</v>
      </c>
      <c r="F3" s="41">
        <v>5</v>
      </c>
      <c r="G3" s="41">
        <v>8</v>
      </c>
      <c r="I3" s="41"/>
      <c r="J3" s="41"/>
      <c r="K3" s="41"/>
      <c r="L3" s="41"/>
      <c r="M3" s="41"/>
      <c r="N3" s="41"/>
      <c r="O3" s="41"/>
      <c r="P3" s="41"/>
      <c r="Q3" s="41"/>
    </row>
    <row r="4" spans="1:17" ht="18" x14ac:dyDescent="0.25">
      <c r="A4" s="42"/>
      <c r="B4" s="41"/>
      <c r="C4" s="41"/>
      <c r="D4" s="41"/>
      <c r="I4" s="41"/>
      <c r="J4" s="41"/>
      <c r="K4" s="41"/>
      <c r="L4" s="41"/>
      <c r="M4" s="41"/>
      <c r="N4" s="41"/>
      <c r="O4" s="41"/>
      <c r="P4" s="41"/>
    </row>
    <row r="5" spans="1:17" ht="18" x14ac:dyDescent="0.25">
      <c r="A5" s="42" t="s">
        <v>52</v>
      </c>
      <c r="B5" s="41">
        <v>0.88500000000000001</v>
      </c>
      <c r="C5" s="41">
        <v>0.74</v>
      </c>
      <c r="D5" s="41"/>
      <c r="E5" s="41">
        <v>0.88500000000000001</v>
      </c>
      <c r="F5" s="41">
        <v>1.18</v>
      </c>
      <c r="G5" s="41">
        <v>0.53749999999999998</v>
      </c>
      <c r="I5" s="41"/>
      <c r="J5" s="41"/>
      <c r="K5" s="41"/>
      <c r="L5" s="41"/>
      <c r="M5" s="41"/>
      <c r="N5" s="41"/>
      <c r="O5" s="41"/>
      <c r="P5" s="41"/>
    </row>
    <row r="6" spans="1:17" ht="18" x14ac:dyDescent="0.25">
      <c r="A6" s="42" t="s">
        <v>53</v>
      </c>
      <c r="B6" s="41">
        <v>1.395</v>
      </c>
      <c r="C6" s="41">
        <v>1.19</v>
      </c>
      <c r="D6" s="41"/>
      <c r="E6" s="41">
        <v>1.395</v>
      </c>
      <c r="F6" s="41">
        <v>1.25</v>
      </c>
      <c r="G6" s="41">
        <v>0.88</v>
      </c>
      <c r="H6" s="41"/>
      <c r="I6" s="41"/>
      <c r="J6" s="41"/>
      <c r="K6" s="41"/>
      <c r="L6" s="41"/>
      <c r="N6" s="41"/>
      <c r="O6" s="41"/>
      <c r="P6" s="41"/>
    </row>
    <row r="7" spans="1:17" ht="18" x14ac:dyDescent="0.25">
      <c r="A7" s="42" t="s">
        <v>54</v>
      </c>
      <c r="B7" s="41">
        <v>3.105</v>
      </c>
      <c r="C7" s="41">
        <v>1.28</v>
      </c>
      <c r="D7" s="41"/>
      <c r="E7" s="41">
        <v>3.105</v>
      </c>
      <c r="F7" s="41">
        <v>1.36</v>
      </c>
      <c r="G7" s="41">
        <v>1.27</v>
      </c>
      <c r="H7" s="41"/>
      <c r="I7" s="41"/>
      <c r="J7" s="41"/>
      <c r="K7" s="41"/>
      <c r="L7" s="41"/>
      <c r="N7" s="41"/>
      <c r="O7" s="41"/>
    </row>
    <row r="8" spans="1:17" ht="18" x14ac:dyDescent="0.25">
      <c r="A8" s="42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N8" s="41"/>
      <c r="O8" s="41"/>
    </row>
    <row r="9" spans="1:17" ht="18" x14ac:dyDescent="0.25">
      <c r="A9" s="42" t="s">
        <v>55</v>
      </c>
      <c r="B9" s="41">
        <v>1.8939999999999999</v>
      </c>
      <c r="C9" s="41">
        <v>1.022</v>
      </c>
      <c r="D9" s="41"/>
      <c r="E9" s="41">
        <v>1.8939999999999999</v>
      </c>
      <c r="F9" s="41">
        <v>1.266</v>
      </c>
      <c r="G9" s="41">
        <v>0.87</v>
      </c>
      <c r="H9" s="41"/>
      <c r="I9" s="41"/>
      <c r="J9" s="41"/>
      <c r="K9" s="41"/>
      <c r="L9" s="41"/>
      <c r="M9" s="41"/>
      <c r="N9" s="41"/>
      <c r="O9" s="41"/>
    </row>
    <row r="10" spans="1:17" ht="18" x14ac:dyDescent="0.25">
      <c r="A10" s="42" t="s">
        <v>56</v>
      </c>
      <c r="B10" s="41">
        <v>1.127</v>
      </c>
      <c r="C10" s="41">
        <v>0.3705</v>
      </c>
      <c r="D10" s="41"/>
      <c r="E10" s="41">
        <v>1.127</v>
      </c>
      <c r="F10" s="41">
        <v>0.1108</v>
      </c>
      <c r="G10" s="41">
        <v>0.3992</v>
      </c>
      <c r="H10" s="41"/>
      <c r="I10" s="41"/>
      <c r="J10" s="41"/>
      <c r="K10" s="41"/>
      <c r="L10" s="41"/>
      <c r="N10" s="41"/>
      <c r="O10" s="41"/>
    </row>
    <row r="11" spans="1:17" ht="18" x14ac:dyDescent="0.25">
      <c r="A11" s="42" t="s">
        <v>57</v>
      </c>
      <c r="B11" s="41">
        <v>0.30120000000000002</v>
      </c>
      <c r="C11" s="41">
        <v>0.1028</v>
      </c>
      <c r="D11" s="41"/>
      <c r="E11" s="41">
        <v>0.30120000000000002</v>
      </c>
      <c r="F11" s="41">
        <v>4.956E-2</v>
      </c>
      <c r="G11" s="41">
        <v>0.1411</v>
      </c>
      <c r="H11" s="41"/>
      <c r="I11" s="41"/>
      <c r="J11" s="41"/>
      <c r="K11" s="41"/>
      <c r="L11" s="41"/>
      <c r="N11" s="41"/>
      <c r="O11" s="41"/>
    </row>
    <row r="12" spans="1:17" ht="18" x14ac:dyDescent="0.25">
      <c r="A12" s="42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N12" s="41"/>
      <c r="O12" s="41"/>
    </row>
    <row r="13" spans="1:17" ht="18" x14ac:dyDescent="0.25">
      <c r="A13" s="42" t="s">
        <v>58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N13" s="41"/>
      <c r="O13" s="41"/>
    </row>
    <row r="14" spans="1:17" ht="18" x14ac:dyDescent="0.25">
      <c r="A14" s="42" t="s">
        <v>59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N14" s="41"/>
      <c r="O14" s="41"/>
    </row>
    <row r="15" spans="1:17" ht="18" x14ac:dyDescent="0.25">
      <c r="A15" s="42" t="s">
        <v>60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N15" s="41"/>
      <c r="O15" s="41"/>
    </row>
    <row r="16" spans="1:17" ht="18" x14ac:dyDescent="0.25">
      <c r="A16" s="42" t="s">
        <v>61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N16" s="41"/>
      <c r="O16" s="41"/>
    </row>
    <row r="17" spans="1:15" ht="18" x14ac:dyDescent="0.25">
      <c r="A17" s="42" t="s">
        <v>63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N17" s="41"/>
      <c r="O17" s="41"/>
    </row>
    <row r="18" spans="1:15" ht="18" x14ac:dyDescent="0.25">
      <c r="A18" s="42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N18" s="41"/>
      <c r="O18" s="41"/>
    </row>
    <row r="19" spans="1:15" ht="18" x14ac:dyDescent="0.25">
      <c r="A19" s="42" t="s">
        <v>96</v>
      </c>
      <c r="B19" s="41"/>
      <c r="C19" s="41"/>
      <c r="D19" s="41"/>
      <c r="E19" s="42" t="s">
        <v>78</v>
      </c>
      <c r="F19" s="42" t="s">
        <v>79</v>
      </c>
      <c r="G19" s="42" t="s">
        <v>80</v>
      </c>
      <c r="H19" s="42" t="s">
        <v>81</v>
      </c>
      <c r="I19" s="42" t="s">
        <v>82</v>
      </c>
      <c r="J19" s="41"/>
      <c r="K19" s="41"/>
      <c r="L19" s="41"/>
      <c r="N19" s="41"/>
      <c r="O19" s="41"/>
    </row>
    <row r="20" spans="1:15" ht="18" x14ac:dyDescent="0.25">
      <c r="A20" s="42" t="s">
        <v>60</v>
      </c>
      <c r="B20" s="41">
        <v>9.7000000000000003E-2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/>
      <c r="O20" s="41"/>
    </row>
    <row r="21" spans="1:15" ht="18" x14ac:dyDescent="0.25">
      <c r="A21" s="42" t="s">
        <v>97</v>
      </c>
      <c r="B21" s="41" t="s">
        <v>67</v>
      </c>
      <c r="C21" s="41"/>
      <c r="D21" s="41"/>
      <c r="E21" s="41" t="s">
        <v>121</v>
      </c>
      <c r="F21" s="41">
        <v>1.264</v>
      </c>
      <c r="G21" s="41" t="s">
        <v>74</v>
      </c>
      <c r="H21" s="41" t="s">
        <v>64</v>
      </c>
      <c r="I21" s="41" t="s">
        <v>84</v>
      </c>
      <c r="J21" s="41"/>
      <c r="K21" s="41"/>
      <c r="L21" s="41"/>
      <c r="N21" s="41"/>
      <c r="O21" s="41"/>
    </row>
    <row r="22" spans="1:15" ht="18" x14ac:dyDescent="0.25">
      <c r="A22" s="42" t="s">
        <v>63</v>
      </c>
      <c r="B22" s="41" t="s">
        <v>64</v>
      </c>
      <c r="C22" s="41"/>
      <c r="D22" s="41"/>
      <c r="E22" s="41" t="s">
        <v>122</v>
      </c>
      <c r="F22" s="41">
        <v>7.5270000000000001</v>
      </c>
      <c r="G22" s="41" t="s">
        <v>74</v>
      </c>
      <c r="H22" s="41" t="s">
        <v>64</v>
      </c>
      <c r="I22" s="41">
        <v>9.7199999999999995E-2</v>
      </c>
      <c r="J22" s="41"/>
      <c r="K22" s="41"/>
      <c r="L22" s="41"/>
      <c r="N22" s="41"/>
      <c r="O22" s="41"/>
    </row>
    <row r="23" spans="1:15" ht="18" x14ac:dyDescent="0.25">
      <c r="A23" s="42" t="s">
        <v>73</v>
      </c>
      <c r="B23" s="41" t="s">
        <v>74</v>
      </c>
      <c r="C23" s="41"/>
      <c r="D23" s="41"/>
      <c r="E23" s="41" t="s">
        <v>123</v>
      </c>
      <c r="F23" s="41">
        <v>6.2629999999999999</v>
      </c>
      <c r="G23" s="41" t="s">
        <v>74</v>
      </c>
      <c r="H23" s="41" t="s">
        <v>64</v>
      </c>
      <c r="I23" s="41">
        <v>0.49909999999999999</v>
      </c>
      <c r="J23" s="41"/>
      <c r="K23" s="41"/>
      <c r="L23" s="41"/>
      <c r="N23" s="41"/>
      <c r="O23" s="41"/>
    </row>
    <row r="24" spans="1:15" ht="18" x14ac:dyDescent="0.25">
      <c r="A24" s="42" t="s">
        <v>75</v>
      </c>
      <c r="B24" s="41" t="s">
        <v>76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N24" s="41"/>
      <c r="O24" s="41"/>
    </row>
    <row r="25" spans="1:15" ht="18" x14ac:dyDescent="0.25">
      <c r="A25" s="42" t="s">
        <v>98</v>
      </c>
      <c r="B25" s="41" t="s">
        <v>128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N25" s="41"/>
      <c r="O25" s="41"/>
    </row>
    <row r="26" spans="1:15" ht="18" x14ac:dyDescent="0.25">
      <c r="A26" s="42" t="s">
        <v>99</v>
      </c>
      <c r="B26" s="41">
        <v>56.5</v>
      </c>
      <c r="C26" s="41"/>
      <c r="D26" s="41"/>
      <c r="E26" s="41" t="s">
        <v>87</v>
      </c>
      <c r="F26" s="41" t="s">
        <v>88</v>
      </c>
      <c r="G26" s="41" t="s">
        <v>89</v>
      </c>
      <c r="H26" s="41" t="s">
        <v>79</v>
      </c>
      <c r="I26" s="41" t="s">
        <v>90</v>
      </c>
      <c r="J26" s="41" t="s">
        <v>91</v>
      </c>
      <c r="K26" s="41"/>
      <c r="L26" s="41"/>
      <c r="N26" s="41"/>
      <c r="O26" s="41"/>
    </row>
    <row r="27" spans="1:15" ht="18" x14ac:dyDescent="0.25">
      <c r="A27" s="42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N27" s="41"/>
      <c r="O27" s="41"/>
    </row>
    <row r="28" spans="1:15" ht="18" x14ac:dyDescent="0.25">
      <c r="A28" s="42"/>
      <c r="B28" s="41"/>
      <c r="C28" s="41"/>
      <c r="D28" s="41"/>
      <c r="E28" s="41" t="s">
        <v>121</v>
      </c>
      <c r="F28" s="41">
        <v>16.46</v>
      </c>
      <c r="G28" s="41">
        <v>15.2</v>
      </c>
      <c r="H28" s="41">
        <v>1.264</v>
      </c>
      <c r="I28" s="41">
        <v>14</v>
      </c>
      <c r="J28" s="41">
        <v>5</v>
      </c>
      <c r="K28" s="41"/>
      <c r="L28" s="41"/>
      <c r="N28" s="41"/>
      <c r="O28" s="41"/>
    </row>
    <row r="29" spans="1:15" ht="18" x14ac:dyDescent="0.25">
      <c r="A29" s="42"/>
      <c r="B29" s="41"/>
      <c r="C29" s="41"/>
      <c r="D29" s="41"/>
      <c r="E29" s="41" t="s">
        <v>122</v>
      </c>
      <c r="F29" s="41">
        <v>16.46</v>
      </c>
      <c r="G29" s="41">
        <v>8.9380000000000006</v>
      </c>
      <c r="H29" s="41">
        <v>7.5270000000000001</v>
      </c>
      <c r="I29" s="41">
        <v>14</v>
      </c>
      <c r="J29" s="41">
        <v>8</v>
      </c>
      <c r="K29" s="41"/>
      <c r="L29" s="41"/>
      <c r="N29" s="41"/>
      <c r="O29" s="41"/>
    </row>
    <row r="30" spans="1:15" ht="18" x14ac:dyDescent="0.25">
      <c r="A30" s="42"/>
      <c r="B30" s="41"/>
      <c r="C30" s="41"/>
      <c r="D30" s="41"/>
      <c r="E30" s="41" t="s">
        <v>123</v>
      </c>
      <c r="F30" s="41">
        <v>15.2</v>
      </c>
      <c r="G30" s="41">
        <v>8.9380000000000006</v>
      </c>
      <c r="H30" s="41">
        <v>6.2629999999999999</v>
      </c>
      <c r="I30" s="41">
        <v>5</v>
      </c>
      <c r="J30" s="41">
        <v>8</v>
      </c>
      <c r="K30" s="41"/>
      <c r="L30" s="41"/>
      <c r="N30" s="41"/>
      <c r="O30" s="41"/>
    </row>
  </sheetData>
  <sheetProtection algorithmName="SHA-512" hashValue="ctk2xAHRdFdE0qNWQ7kyqIN01EyVabWUjjs0RQpu2fgY5TlWw7DdjyIALYkzDuKG5Tai53CDLtB4X8Ifh/pTLg==" saltValue="2vhbIMipMLludi2qLDWr/Q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="70" zoomScaleNormal="70" workbookViewId="0">
      <selection activeCell="E37" sqref="E37"/>
    </sheetView>
  </sheetViews>
  <sheetFormatPr defaultRowHeight="18.75" x14ac:dyDescent="0.3"/>
  <cols>
    <col min="1" max="1" width="68.7109375" style="41" bestFit="1" customWidth="1"/>
    <col min="2" max="2" width="20.42578125" style="41" bestFit="1" customWidth="1"/>
    <col min="3" max="3" width="11.5703125" style="41" bestFit="1" customWidth="1"/>
    <col min="4" max="4" width="30.7109375" style="41" customWidth="1"/>
    <col min="5" max="5" width="51" style="41" bestFit="1" customWidth="1"/>
    <col min="6" max="6" width="24" style="41" bestFit="1" customWidth="1"/>
    <col min="7" max="7" width="19.85546875" style="41" bestFit="1" customWidth="1"/>
    <col min="8" max="8" width="19.42578125" style="41" bestFit="1" customWidth="1"/>
    <col min="9" max="9" width="27.42578125" style="41" bestFit="1" customWidth="1"/>
    <col min="10" max="10" width="4.85546875" style="41" bestFit="1" customWidth="1"/>
    <col min="11" max="11" width="17" style="41" bestFit="1" customWidth="1"/>
    <col min="12" max="12" width="5.140625" style="41" bestFit="1" customWidth="1"/>
    <col min="13" max="13" width="11.5703125" style="41" bestFit="1" customWidth="1"/>
    <col min="14" max="14" width="9.140625" style="41"/>
    <col min="15" max="15" width="5.140625" style="41" bestFit="1" customWidth="1"/>
    <col min="16" max="16" width="18.5703125" style="41" bestFit="1" customWidth="1"/>
    <col min="17" max="17" width="18.85546875" style="41" bestFit="1" customWidth="1"/>
    <col min="18" max="18" width="9.140625" style="44"/>
  </cols>
  <sheetData>
    <row r="1" spans="1:17" x14ac:dyDescent="0.3">
      <c r="A1" s="42"/>
      <c r="B1" s="42" t="s">
        <v>68</v>
      </c>
      <c r="C1" s="42" t="s">
        <v>69</v>
      </c>
      <c r="D1" s="42"/>
      <c r="E1" s="42" t="s">
        <v>68</v>
      </c>
      <c r="F1" s="42" t="s">
        <v>70</v>
      </c>
      <c r="G1" s="42" t="s">
        <v>71</v>
      </c>
      <c r="K1" s="42" t="s">
        <v>100</v>
      </c>
      <c r="L1" s="42" t="s">
        <v>68</v>
      </c>
      <c r="M1" s="42" t="s">
        <v>69</v>
      </c>
      <c r="N1" s="42"/>
      <c r="O1" s="42" t="s">
        <v>68</v>
      </c>
      <c r="P1" s="42" t="s">
        <v>70</v>
      </c>
      <c r="Q1" s="42" t="s">
        <v>71</v>
      </c>
    </row>
    <row r="2" spans="1:17" x14ac:dyDescent="0.3">
      <c r="A2" s="42"/>
      <c r="M2" s="41">
        <v>11</v>
      </c>
      <c r="P2" s="41">
        <v>7</v>
      </c>
      <c r="Q2" s="41">
        <v>7</v>
      </c>
    </row>
    <row r="3" spans="1:17" x14ac:dyDescent="0.3">
      <c r="A3" s="42" t="s">
        <v>51</v>
      </c>
      <c r="B3" s="41">
        <v>45</v>
      </c>
      <c r="C3" s="41">
        <v>39</v>
      </c>
      <c r="E3" s="41">
        <v>45</v>
      </c>
      <c r="F3" s="41">
        <v>12</v>
      </c>
      <c r="G3" s="41">
        <v>26</v>
      </c>
      <c r="M3" s="41">
        <v>7</v>
      </c>
      <c r="P3" s="41">
        <v>8</v>
      </c>
      <c r="Q3" s="41">
        <v>6</v>
      </c>
    </row>
    <row r="4" spans="1:17" x14ac:dyDescent="0.3">
      <c r="A4" s="42"/>
      <c r="M4" s="41">
        <v>8</v>
      </c>
      <c r="P4" s="41">
        <v>11</v>
      </c>
    </row>
    <row r="5" spans="1:17" x14ac:dyDescent="0.3">
      <c r="A5" s="42" t="s">
        <v>52</v>
      </c>
      <c r="B5" s="41">
        <v>1</v>
      </c>
      <c r="C5" s="41">
        <v>1</v>
      </c>
      <c r="E5" s="41">
        <v>1</v>
      </c>
      <c r="F5" s="41">
        <v>1</v>
      </c>
      <c r="G5" s="41">
        <v>1</v>
      </c>
      <c r="M5" s="41">
        <v>7</v>
      </c>
    </row>
    <row r="6" spans="1:17" x14ac:dyDescent="0.3">
      <c r="A6" s="42" t="s">
        <v>53</v>
      </c>
      <c r="B6" s="41">
        <v>1</v>
      </c>
      <c r="C6" s="41">
        <v>2</v>
      </c>
      <c r="E6" s="41">
        <v>1</v>
      </c>
      <c r="F6" s="41">
        <v>2</v>
      </c>
      <c r="G6" s="41">
        <v>1</v>
      </c>
    </row>
    <row r="7" spans="1:17" x14ac:dyDescent="0.3">
      <c r="A7" s="42" t="s">
        <v>54</v>
      </c>
      <c r="B7" s="41">
        <v>3</v>
      </c>
      <c r="C7" s="41">
        <v>3</v>
      </c>
      <c r="E7" s="41">
        <v>3</v>
      </c>
      <c r="F7" s="41">
        <v>2.75</v>
      </c>
      <c r="G7" s="41">
        <v>3.25</v>
      </c>
    </row>
    <row r="8" spans="1:17" x14ac:dyDescent="0.3">
      <c r="A8" s="42"/>
    </row>
    <row r="9" spans="1:17" x14ac:dyDescent="0.3">
      <c r="A9" s="42" t="s">
        <v>55</v>
      </c>
      <c r="B9" s="41">
        <v>2.222</v>
      </c>
      <c r="C9" s="41">
        <v>2.1280000000000001</v>
      </c>
      <c r="E9" s="41">
        <v>2.222</v>
      </c>
      <c r="F9" s="41">
        <v>2.0830000000000002</v>
      </c>
      <c r="G9" s="41">
        <v>2</v>
      </c>
    </row>
    <row r="10" spans="1:17" x14ac:dyDescent="0.3">
      <c r="A10" s="42" t="s">
        <v>56</v>
      </c>
      <c r="B10" s="41">
        <v>1.677</v>
      </c>
      <c r="C10" s="41">
        <v>1.454</v>
      </c>
      <c r="E10" s="41">
        <v>1.677</v>
      </c>
      <c r="F10" s="41">
        <v>1.165</v>
      </c>
      <c r="G10" s="41">
        <v>1.4139999999999999</v>
      </c>
    </row>
    <row r="11" spans="1:17" x14ac:dyDescent="0.3">
      <c r="A11" s="42" t="s">
        <v>57</v>
      </c>
      <c r="B11" s="41">
        <v>0.25</v>
      </c>
      <c r="C11" s="41">
        <v>0.2329</v>
      </c>
      <c r="E11" s="41">
        <v>0.25</v>
      </c>
      <c r="F11" s="41">
        <v>0.3362</v>
      </c>
      <c r="G11" s="41">
        <v>0.27739999999999998</v>
      </c>
    </row>
    <row r="12" spans="1:17" x14ac:dyDescent="0.3">
      <c r="A12" s="42"/>
    </row>
    <row r="13" spans="1:17" x14ac:dyDescent="0.3">
      <c r="A13" s="42" t="s">
        <v>58</v>
      </c>
    </row>
    <row r="14" spans="1:17" x14ac:dyDescent="0.3">
      <c r="A14" s="42" t="s">
        <v>59</v>
      </c>
      <c r="B14" s="41">
        <v>11.78</v>
      </c>
      <c r="C14" s="41">
        <v>8.4269999999999996</v>
      </c>
    </row>
    <row r="15" spans="1:17" x14ac:dyDescent="0.3">
      <c r="A15" s="42" t="s">
        <v>60</v>
      </c>
      <c r="B15" s="41">
        <v>2.8E-3</v>
      </c>
      <c r="C15" s="41">
        <v>1.4800000000000001E-2</v>
      </c>
    </row>
    <row r="16" spans="1:17" x14ac:dyDescent="0.3">
      <c r="A16" s="42" t="s">
        <v>61</v>
      </c>
      <c r="B16" s="41" t="s">
        <v>74</v>
      </c>
      <c r="C16" s="41" t="s">
        <v>74</v>
      </c>
    </row>
    <row r="17" spans="1:10" x14ac:dyDescent="0.3">
      <c r="A17" s="42" t="s">
        <v>63</v>
      </c>
      <c r="B17" s="41" t="s">
        <v>92</v>
      </c>
      <c r="C17" s="41" t="s">
        <v>93</v>
      </c>
    </row>
    <row r="18" spans="1:10" x14ac:dyDescent="0.3">
      <c r="A18" s="42"/>
    </row>
    <row r="19" spans="1:10" x14ac:dyDescent="0.3">
      <c r="A19" s="42" t="s">
        <v>96</v>
      </c>
      <c r="E19" s="42" t="s">
        <v>78</v>
      </c>
      <c r="F19" s="42" t="s">
        <v>79</v>
      </c>
      <c r="G19" s="42" t="s">
        <v>80</v>
      </c>
      <c r="H19" s="42" t="s">
        <v>81</v>
      </c>
      <c r="I19" s="42" t="s">
        <v>82</v>
      </c>
    </row>
    <row r="20" spans="1:10" x14ac:dyDescent="0.3">
      <c r="A20" s="42" t="s">
        <v>60</v>
      </c>
      <c r="B20" s="41">
        <v>0.94840000000000002</v>
      </c>
    </row>
    <row r="21" spans="1:10" x14ac:dyDescent="0.3">
      <c r="A21" s="42" t="s">
        <v>97</v>
      </c>
      <c r="B21" s="41" t="s">
        <v>67</v>
      </c>
      <c r="E21" s="41" t="s">
        <v>83</v>
      </c>
      <c r="F21" s="41">
        <v>-3.242</v>
      </c>
      <c r="G21" s="41" t="s">
        <v>74</v>
      </c>
      <c r="H21" s="41" t="s">
        <v>64</v>
      </c>
      <c r="I21" s="41" t="s">
        <v>84</v>
      </c>
    </row>
    <row r="22" spans="1:10" x14ac:dyDescent="0.3">
      <c r="A22" s="42" t="s">
        <v>63</v>
      </c>
      <c r="B22" s="41" t="s">
        <v>64</v>
      </c>
      <c r="E22" s="41" t="s">
        <v>85</v>
      </c>
      <c r="F22" s="41">
        <v>2.4540000000000002</v>
      </c>
      <c r="G22" s="41" t="s">
        <v>74</v>
      </c>
      <c r="H22" s="41" t="s">
        <v>64</v>
      </c>
      <c r="I22" s="41" t="s">
        <v>84</v>
      </c>
    </row>
    <row r="23" spans="1:10" x14ac:dyDescent="0.3">
      <c r="A23" s="42" t="s">
        <v>73</v>
      </c>
      <c r="B23" s="41" t="s">
        <v>74</v>
      </c>
      <c r="E23" s="41" t="s">
        <v>86</v>
      </c>
      <c r="F23" s="41">
        <v>5.6959999999999997</v>
      </c>
      <c r="G23" s="41" t="s">
        <v>74</v>
      </c>
      <c r="H23" s="41" t="s">
        <v>64</v>
      </c>
      <c r="I23" s="41" t="s">
        <v>84</v>
      </c>
    </row>
    <row r="24" spans="1:10" x14ac:dyDescent="0.3">
      <c r="A24" s="42" t="s">
        <v>75</v>
      </c>
      <c r="B24" s="41" t="s">
        <v>76</v>
      </c>
    </row>
    <row r="25" spans="1:10" x14ac:dyDescent="0.3">
      <c r="A25" s="42" t="s">
        <v>98</v>
      </c>
      <c r="B25" s="41" t="s">
        <v>95</v>
      </c>
    </row>
    <row r="26" spans="1:10" x14ac:dyDescent="0.3">
      <c r="A26" s="42" t="s">
        <v>99</v>
      </c>
      <c r="B26" s="41">
        <v>870.5</v>
      </c>
      <c r="E26" s="41" t="s">
        <v>87</v>
      </c>
      <c r="F26" s="41" t="s">
        <v>88</v>
      </c>
      <c r="G26" s="41" t="s">
        <v>89</v>
      </c>
      <c r="H26" s="41" t="s">
        <v>79</v>
      </c>
      <c r="I26" s="41" t="s">
        <v>90</v>
      </c>
      <c r="J26" s="41" t="s">
        <v>91</v>
      </c>
    </row>
    <row r="27" spans="1:10" x14ac:dyDescent="0.3">
      <c r="A27" s="42"/>
    </row>
    <row r="28" spans="1:10" x14ac:dyDescent="0.3">
      <c r="A28" s="42"/>
      <c r="E28" s="41" t="s">
        <v>83</v>
      </c>
      <c r="F28" s="41">
        <v>42.3</v>
      </c>
      <c r="G28" s="41">
        <v>45.54</v>
      </c>
      <c r="H28" s="41">
        <v>-3.242</v>
      </c>
      <c r="I28" s="41">
        <v>45</v>
      </c>
      <c r="J28" s="41">
        <v>12</v>
      </c>
    </row>
    <row r="29" spans="1:10" x14ac:dyDescent="0.3">
      <c r="A29" s="42"/>
      <c r="E29" s="41" t="s">
        <v>85</v>
      </c>
      <c r="F29" s="41">
        <v>42.3</v>
      </c>
      <c r="G29" s="41">
        <v>39.85</v>
      </c>
      <c r="H29" s="41">
        <v>2.4540000000000002</v>
      </c>
      <c r="I29" s="41">
        <v>45</v>
      </c>
      <c r="J29" s="41">
        <v>26</v>
      </c>
    </row>
    <row r="30" spans="1:10" x14ac:dyDescent="0.3">
      <c r="A30" s="42"/>
      <c r="E30" s="41" t="s">
        <v>86</v>
      </c>
      <c r="F30" s="41">
        <v>45.54</v>
      </c>
      <c r="G30" s="41">
        <v>39.85</v>
      </c>
      <c r="H30" s="41">
        <v>5.6959999999999997</v>
      </c>
      <c r="I30" s="41">
        <v>12</v>
      </c>
      <c r="J30" s="41">
        <v>26</v>
      </c>
    </row>
    <row r="31" spans="1:10" x14ac:dyDescent="0.3">
      <c r="A31" s="42"/>
    </row>
    <row r="32" spans="1:10" x14ac:dyDescent="0.3">
      <c r="A32" s="42"/>
    </row>
    <row r="33" spans="16:17" x14ac:dyDescent="0.3">
      <c r="P33" s="45"/>
      <c r="Q33" s="40"/>
    </row>
    <row r="34" spans="16:17" x14ac:dyDescent="0.3">
      <c r="P34" s="45"/>
      <c r="Q34" s="40"/>
    </row>
    <row r="35" spans="16:17" x14ac:dyDescent="0.3">
      <c r="P35" s="45"/>
      <c r="Q35" s="40"/>
    </row>
    <row r="36" spans="16:17" x14ac:dyDescent="0.3">
      <c r="P36" s="45"/>
      <c r="Q36" s="40"/>
    </row>
    <row r="37" spans="16:17" x14ac:dyDescent="0.3">
      <c r="P37" s="45"/>
      <c r="Q37" s="40"/>
    </row>
  </sheetData>
  <sheetProtection algorithmName="SHA-512" hashValue="AEFclc3GTicTfeLP7PC0zkDZqXev7aP/E3ZVDLh15NenAeWrAzur+ntxxolh/iCuji+RBhy9ZztxkGINj3Fhvg==" saltValue="jHCTI18LYUPyDg+OhpDNcg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zoomScale="70" zoomScaleNormal="70" workbookViewId="0">
      <selection activeCell="E15" sqref="E15"/>
    </sheetView>
  </sheetViews>
  <sheetFormatPr defaultRowHeight="18" x14ac:dyDescent="0.25"/>
  <cols>
    <col min="1" max="1" width="68.7109375" style="41" bestFit="1" customWidth="1"/>
    <col min="2" max="2" width="18.7109375" style="41" bestFit="1" customWidth="1"/>
    <col min="3" max="3" width="11.5703125" style="41" customWidth="1"/>
    <col min="4" max="4" width="9.140625" style="41"/>
    <col min="5" max="5" width="51" style="41" bestFit="1" customWidth="1"/>
    <col min="6" max="6" width="24" style="41" bestFit="1" customWidth="1"/>
    <col min="7" max="7" width="19.85546875" style="41" bestFit="1" customWidth="1"/>
    <col min="8" max="8" width="15.140625" style="41" bestFit="1" customWidth="1"/>
    <col min="9" max="9" width="27.42578125" style="41" bestFit="1" customWidth="1"/>
    <col min="10" max="10" width="4.85546875" style="41" bestFit="1" customWidth="1"/>
    <col min="11" max="11" width="17" style="41" bestFit="1" customWidth="1"/>
    <col min="12" max="12" width="5.140625" style="41" bestFit="1" customWidth="1"/>
    <col min="13" max="13" width="11.5703125" style="41" bestFit="1" customWidth="1"/>
    <col min="14" max="14" width="2.42578125" style="41" bestFit="1" customWidth="1"/>
    <col min="15" max="15" width="5.140625" style="41" bestFit="1" customWidth="1"/>
    <col min="16" max="16" width="18.5703125" style="41" bestFit="1" customWidth="1"/>
    <col min="17" max="17" width="18.85546875" style="41" bestFit="1" customWidth="1"/>
    <col min="18" max="19" width="9.140625" style="43"/>
  </cols>
  <sheetData>
    <row r="1" spans="1:17" x14ac:dyDescent="0.25">
      <c r="A1" s="42"/>
      <c r="B1" s="42" t="s">
        <v>68</v>
      </c>
      <c r="C1" s="42" t="s">
        <v>69</v>
      </c>
      <c r="D1" s="42"/>
      <c r="E1" s="42" t="s">
        <v>68</v>
      </c>
      <c r="F1" s="42" t="s">
        <v>70</v>
      </c>
      <c r="G1" s="42" t="s">
        <v>71</v>
      </c>
      <c r="K1" s="42" t="s">
        <v>100</v>
      </c>
      <c r="L1" s="42" t="s">
        <v>68</v>
      </c>
      <c r="M1" s="42" t="s">
        <v>69</v>
      </c>
      <c r="N1" s="42"/>
      <c r="O1" s="42" t="s">
        <v>68</v>
      </c>
      <c r="P1" s="42" t="s">
        <v>70</v>
      </c>
      <c r="Q1" s="42" t="s">
        <v>71</v>
      </c>
    </row>
    <row r="2" spans="1:17" x14ac:dyDescent="0.25">
      <c r="A2" s="42"/>
    </row>
    <row r="3" spans="1:17" x14ac:dyDescent="0.25">
      <c r="A3" s="42" t="s">
        <v>51</v>
      </c>
      <c r="B3" s="41">
        <v>45</v>
      </c>
      <c r="C3" s="41">
        <v>43</v>
      </c>
      <c r="E3" s="41">
        <v>45</v>
      </c>
      <c r="F3" s="41">
        <v>15</v>
      </c>
      <c r="G3" s="41">
        <v>28</v>
      </c>
    </row>
    <row r="4" spans="1:17" x14ac:dyDescent="0.25">
      <c r="A4" s="42"/>
    </row>
    <row r="5" spans="1:17" x14ac:dyDescent="0.25">
      <c r="A5" s="42" t="s">
        <v>52</v>
      </c>
      <c r="B5" s="41">
        <v>39</v>
      </c>
      <c r="C5" s="41">
        <v>38</v>
      </c>
      <c r="E5" s="41">
        <v>39</v>
      </c>
      <c r="F5" s="41">
        <v>38</v>
      </c>
      <c r="G5" s="41">
        <v>38</v>
      </c>
    </row>
    <row r="6" spans="1:17" x14ac:dyDescent="0.25">
      <c r="A6" s="42" t="s">
        <v>53</v>
      </c>
      <c r="B6" s="41">
        <v>39</v>
      </c>
      <c r="C6" s="41">
        <v>39</v>
      </c>
      <c r="E6" s="41">
        <v>39</v>
      </c>
      <c r="F6" s="41">
        <v>39</v>
      </c>
      <c r="G6" s="41">
        <v>39</v>
      </c>
    </row>
    <row r="7" spans="1:17" x14ac:dyDescent="0.25">
      <c r="A7" s="42" t="s">
        <v>54</v>
      </c>
      <c r="B7" s="41">
        <v>40</v>
      </c>
      <c r="C7" s="41">
        <v>40</v>
      </c>
      <c r="E7" s="41">
        <v>40</v>
      </c>
      <c r="F7" s="41">
        <v>40</v>
      </c>
      <c r="G7" s="41">
        <v>40</v>
      </c>
    </row>
    <row r="8" spans="1:17" x14ac:dyDescent="0.25">
      <c r="A8" s="42"/>
    </row>
    <row r="9" spans="1:17" x14ac:dyDescent="0.25">
      <c r="A9" s="42" t="s">
        <v>55</v>
      </c>
      <c r="B9" s="41">
        <v>39.31</v>
      </c>
      <c r="C9" s="41">
        <v>39.020000000000003</v>
      </c>
      <c r="E9" s="41">
        <v>39.31</v>
      </c>
      <c r="F9" s="41">
        <v>39.07</v>
      </c>
      <c r="G9" s="41">
        <v>39</v>
      </c>
    </row>
    <row r="10" spans="1:17" x14ac:dyDescent="0.25">
      <c r="A10" s="42" t="s">
        <v>56</v>
      </c>
      <c r="B10" s="41">
        <v>1.125</v>
      </c>
      <c r="C10" s="41">
        <v>1.3180000000000001</v>
      </c>
      <c r="E10" s="41">
        <v>1.125</v>
      </c>
      <c r="F10" s="41">
        <v>1.163</v>
      </c>
      <c r="G10" s="41">
        <v>1.4139999999999999</v>
      </c>
    </row>
    <row r="11" spans="1:17" x14ac:dyDescent="0.25">
      <c r="A11" s="42" t="s">
        <v>57</v>
      </c>
      <c r="B11" s="41">
        <v>0.1676</v>
      </c>
      <c r="C11" s="41">
        <v>0.20100000000000001</v>
      </c>
      <c r="E11" s="41">
        <v>0.1676</v>
      </c>
      <c r="F11" s="41">
        <v>0.30030000000000001</v>
      </c>
      <c r="G11" s="41">
        <v>0.26729999999999998</v>
      </c>
    </row>
    <row r="12" spans="1:17" x14ac:dyDescent="0.25">
      <c r="A12" s="42"/>
    </row>
    <row r="13" spans="1:17" x14ac:dyDescent="0.25">
      <c r="A13" s="42" t="s">
        <v>58</v>
      </c>
    </row>
    <row r="14" spans="1:17" x14ac:dyDescent="0.25">
      <c r="A14" s="42" t="s">
        <v>59</v>
      </c>
      <c r="B14" s="41">
        <v>9.9890000000000007E-2</v>
      </c>
      <c r="C14" s="41">
        <v>3.1949999999999998</v>
      </c>
    </row>
    <row r="15" spans="1:17" x14ac:dyDescent="0.25">
      <c r="A15" s="42" t="s">
        <v>60</v>
      </c>
      <c r="B15" s="41">
        <v>0.95130000000000003</v>
      </c>
      <c r="C15" s="41">
        <v>0.2024</v>
      </c>
    </row>
    <row r="16" spans="1:17" x14ac:dyDescent="0.25">
      <c r="A16" s="42" t="s">
        <v>61</v>
      </c>
      <c r="B16" s="41" t="s">
        <v>62</v>
      </c>
      <c r="C16" s="41" t="s">
        <v>62</v>
      </c>
    </row>
    <row r="17" spans="1:10" x14ac:dyDescent="0.25">
      <c r="A17" s="42" t="s">
        <v>63</v>
      </c>
      <c r="B17" s="41" t="s">
        <v>64</v>
      </c>
      <c r="C17" s="41" t="s">
        <v>64</v>
      </c>
    </row>
    <row r="18" spans="1:10" x14ac:dyDescent="0.25">
      <c r="A18" s="42"/>
    </row>
    <row r="19" spans="1:10" x14ac:dyDescent="0.25">
      <c r="A19" s="42" t="s">
        <v>72</v>
      </c>
      <c r="E19" s="42" t="s">
        <v>78</v>
      </c>
      <c r="F19" s="42" t="s">
        <v>79</v>
      </c>
      <c r="G19" s="42" t="s">
        <v>80</v>
      </c>
      <c r="H19" s="42" t="s">
        <v>81</v>
      </c>
      <c r="I19" s="42" t="s">
        <v>82</v>
      </c>
    </row>
    <row r="20" spans="1:10" x14ac:dyDescent="0.25">
      <c r="A20" s="42" t="s">
        <v>60</v>
      </c>
      <c r="B20" s="41">
        <v>0.27279999999999999</v>
      </c>
    </row>
    <row r="21" spans="1:10" x14ac:dyDescent="0.25">
      <c r="A21" s="42" t="s">
        <v>63</v>
      </c>
      <c r="B21" s="41" t="s">
        <v>64</v>
      </c>
      <c r="E21" s="41" t="s">
        <v>83</v>
      </c>
      <c r="F21" s="41">
        <v>4.0890000000000004</v>
      </c>
      <c r="G21" s="41" t="s">
        <v>74</v>
      </c>
      <c r="H21" s="41" t="s">
        <v>64</v>
      </c>
      <c r="I21" s="41" t="s">
        <v>84</v>
      </c>
    </row>
    <row r="22" spans="1:10" x14ac:dyDescent="0.25">
      <c r="A22" s="42" t="s">
        <v>73</v>
      </c>
      <c r="B22" s="41" t="s">
        <v>74</v>
      </c>
      <c r="E22" s="41" t="s">
        <v>85</v>
      </c>
      <c r="F22" s="41">
        <v>6.3650000000000002</v>
      </c>
      <c r="G22" s="41" t="s">
        <v>74</v>
      </c>
      <c r="H22" s="41" t="s">
        <v>64</v>
      </c>
      <c r="I22" s="41">
        <v>0.85040000000000004</v>
      </c>
    </row>
    <row r="23" spans="1:10" x14ac:dyDescent="0.25">
      <c r="A23" s="42" t="s">
        <v>75</v>
      </c>
      <c r="B23" s="41" t="s">
        <v>76</v>
      </c>
      <c r="E23" s="41" t="s">
        <v>86</v>
      </c>
      <c r="F23" s="41">
        <v>2.2759999999999998</v>
      </c>
      <c r="G23" s="41" t="s">
        <v>74</v>
      </c>
      <c r="H23" s="41" t="s">
        <v>64</v>
      </c>
      <c r="I23" s="41" t="s">
        <v>84</v>
      </c>
    </row>
    <row r="24" spans="1:10" x14ac:dyDescent="0.25">
      <c r="A24" s="42" t="s">
        <v>65</v>
      </c>
      <c r="B24" s="41" t="s">
        <v>103</v>
      </c>
    </row>
    <row r="25" spans="1:10" x14ac:dyDescent="0.25">
      <c r="A25" s="42"/>
    </row>
    <row r="26" spans="1:10" x14ac:dyDescent="0.25">
      <c r="A26" s="42"/>
      <c r="E26" s="41" t="s">
        <v>87</v>
      </c>
      <c r="F26" s="41" t="s">
        <v>88</v>
      </c>
      <c r="G26" s="41" t="s">
        <v>89</v>
      </c>
      <c r="H26" s="41" t="s">
        <v>79</v>
      </c>
      <c r="I26" s="41" t="s">
        <v>90</v>
      </c>
      <c r="J26" s="41" t="s">
        <v>91</v>
      </c>
    </row>
    <row r="27" spans="1:10" x14ac:dyDescent="0.25">
      <c r="A27" s="42"/>
    </row>
    <row r="28" spans="1:10" x14ac:dyDescent="0.25">
      <c r="A28" s="42"/>
      <c r="E28" s="41" t="s">
        <v>83</v>
      </c>
      <c r="F28" s="41">
        <v>47.22</v>
      </c>
      <c r="G28" s="41">
        <v>43.13</v>
      </c>
      <c r="H28" s="41">
        <v>4.0890000000000004</v>
      </c>
      <c r="I28" s="41">
        <v>45</v>
      </c>
      <c r="J28" s="41">
        <v>15</v>
      </c>
    </row>
    <row r="29" spans="1:10" x14ac:dyDescent="0.25">
      <c r="A29" s="42"/>
      <c r="E29" s="41" t="s">
        <v>85</v>
      </c>
      <c r="F29" s="41">
        <v>47.22</v>
      </c>
      <c r="G29" s="41">
        <v>40.86</v>
      </c>
      <c r="H29" s="41">
        <v>6.3650000000000002</v>
      </c>
      <c r="I29" s="41">
        <v>45</v>
      </c>
      <c r="J29" s="41">
        <v>28</v>
      </c>
    </row>
    <row r="30" spans="1:10" x14ac:dyDescent="0.25">
      <c r="A30" s="42"/>
      <c r="E30" s="41" t="s">
        <v>86</v>
      </c>
      <c r="F30" s="41">
        <v>43.13</v>
      </c>
      <c r="G30" s="41">
        <v>40.86</v>
      </c>
      <c r="H30" s="41">
        <v>2.2759999999999998</v>
      </c>
      <c r="I30" s="41">
        <v>15</v>
      </c>
      <c r="J30" s="41">
        <v>28</v>
      </c>
    </row>
    <row r="31" spans="1:10" x14ac:dyDescent="0.25">
      <c r="A31" s="42"/>
    </row>
    <row r="32" spans="1:10" x14ac:dyDescent="0.25">
      <c r="A32" s="42"/>
    </row>
    <row r="33" spans="1:9" x14ac:dyDescent="0.25">
      <c r="A33" s="42"/>
    </row>
    <row r="34" spans="1:9" x14ac:dyDescent="0.25">
      <c r="A34" s="42"/>
    </row>
    <row r="35" spans="1:9" x14ac:dyDescent="0.25">
      <c r="A35" s="42"/>
    </row>
    <row r="36" spans="1:9" x14ac:dyDescent="0.25">
      <c r="A36" s="42"/>
    </row>
    <row r="37" spans="1:9" x14ac:dyDescent="0.25">
      <c r="A37" s="42"/>
    </row>
    <row r="38" spans="1:9" x14ac:dyDescent="0.25">
      <c r="A38" s="42"/>
    </row>
    <row r="39" spans="1:9" x14ac:dyDescent="0.25">
      <c r="A39" s="42"/>
    </row>
    <row r="40" spans="1:9" x14ac:dyDescent="0.25">
      <c r="A40" s="42"/>
    </row>
    <row r="41" spans="1:9" x14ac:dyDescent="0.25">
      <c r="A41" s="42"/>
      <c r="E41" s="42"/>
      <c r="F41" s="42"/>
      <c r="G41" s="42"/>
      <c r="H41" s="42"/>
      <c r="I41" s="42"/>
    </row>
    <row r="42" spans="1:9" x14ac:dyDescent="0.25">
      <c r="A42" s="42"/>
    </row>
    <row r="43" spans="1:9" x14ac:dyDescent="0.25">
      <c r="A43" s="42"/>
    </row>
    <row r="44" spans="1:9" x14ac:dyDescent="0.25">
      <c r="A44" s="42"/>
    </row>
    <row r="45" spans="1:9" x14ac:dyDescent="0.25">
      <c r="A45" s="42"/>
    </row>
    <row r="46" spans="1:9" x14ac:dyDescent="0.25">
      <c r="A46" s="42"/>
    </row>
    <row r="47" spans="1:9" x14ac:dyDescent="0.25">
      <c r="A47" s="42"/>
    </row>
    <row r="48" spans="1:9" x14ac:dyDescent="0.25">
      <c r="A48" s="42"/>
    </row>
    <row r="49" spans="1:1" x14ac:dyDescent="0.25">
      <c r="A49" s="42"/>
    </row>
    <row r="50" spans="1:1" x14ac:dyDescent="0.25">
      <c r="A50" s="42"/>
    </row>
    <row r="51" spans="1:1" x14ac:dyDescent="0.25">
      <c r="A51" s="42"/>
    </row>
    <row r="52" spans="1:1" x14ac:dyDescent="0.25">
      <c r="A52" s="42"/>
    </row>
    <row r="53" spans="1:1" x14ac:dyDescent="0.25">
      <c r="A53" s="42"/>
    </row>
    <row r="54" spans="1:1" x14ac:dyDescent="0.25">
      <c r="A54" s="42"/>
    </row>
    <row r="55" spans="1:1" x14ac:dyDescent="0.25">
      <c r="A55" s="42"/>
    </row>
    <row r="56" spans="1:1" x14ac:dyDescent="0.25">
      <c r="A56" s="42"/>
    </row>
  </sheetData>
  <sheetProtection algorithmName="SHA-512" hashValue="4ZM/ynG3fw7ddHcCR3TKJplf/ozpDUxYjbobuFi9lkPgrm5zoE5BTSKod3Lt3lE5tHqbjGnfhA8c5TGlX+G2Lg==" saltValue="eT7Pex7wCojuBD3zI5jjow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zoomScale="70" zoomScaleNormal="70" workbookViewId="0">
      <selection sqref="A1:Q31"/>
    </sheetView>
  </sheetViews>
  <sheetFormatPr defaultRowHeight="15" x14ac:dyDescent="0.25"/>
  <cols>
    <col min="1" max="1" width="68.7109375" bestFit="1" customWidth="1"/>
    <col min="2" max="2" width="23.7109375" bestFit="1" customWidth="1"/>
    <col min="3" max="3" width="19.28515625" bestFit="1" customWidth="1"/>
    <col min="5" max="5" width="51" bestFit="1" customWidth="1"/>
    <col min="6" max="6" width="24" bestFit="1" customWidth="1"/>
    <col min="7" max="7" width="19.85546875" bestFit="1" customWidth="1"/>
    <col min="8" max="8" width="19.42578125" bestFit="1" customWidth="1"/>
    <col min="9" max="9" width="27.42578125" bestFit="1" customWidth="1"/>
    <col min="10" max="10" width="4.85546875" bestFit="1" customWidth="1"/>
    <col min="11" max="11" width="17" bestFit="1" customWidth="1"/>
    <col min="12" max="12" width="9.42578125" bestFit="1" customWidth="1"/>
    <col min="13" max="13" width="11.5703125" bestFit="1" customWidth="1"/>
    <col min="14" max="14" width="2.42578125" bestFit="1" customWidth="1"/>
    <col min="15" max="15" width="9.42578125" bestFit="1" customWidth="1"/>
    <col min="16" max="16" width="18.5703125" bestFit="1" customWidth="1"/>
    <col min="17" max="17" width="18.85546875" bestFit="1" customWidth="1"/>
  </cols>
  <sheetData>
    <row r="1" spans="1:17" ht="18" x14ac:dyDescent="0.25">
      <c r="A1" s="42"/>
      <c r="B1" s="42" t="s">
        <v>68</v>
      </c>
      <c r="C1" s="42" t="s">
        <v>69</v>
      </c>
      <c r="D1" s="42"/>
      <c r="E1" s="42" t="s">
        <v>68</v>
      </c>
      <c r="F1" s="42" t="s">
        <v>70</v>
      </c>
      <c r="G1" s="42" t="s">
        <v>71</v>
      </c>
      <c r="H1" s="41"/>
      <c r="I1" s="41"/>
      <c r="J1" s="41"/>
      <c r="K1" s="42" t="s">
        <v>100</v>
      </c>
      <c r="L1" s="42" t="s">
        <v>68</v>
      </c>
      <c r="M1" s="42" t="s">
        <v>69</v>
      </c>
      <c r="N1" s="42"/>
      <c r="O1" s="42" t="s">
        <v>68</v>
      </c>
      <c r="P1" s="42" t="s">
        <v>70</v>
      </c>
      <c r="Q1" s="42" t="s">
        <v>71</v>
      </c>
    </row>
    <row r="2" spans="1:17" ht="18" x14ac:dyDescent="0.25">
      <c r="A2" s="42"/>
      <c r="B2" s="41"/>
      <c r="C2" s="41"/>
      <c r="D2" s="41"/>
      <c r="E2" s="41"/>
      <c r="F2" s="41"/>
      <c r="G2" s="41"/>
      <c r="H2" s="41"/>
      <c r="I2" s="41"/>
      <c r="J2" s="41"/>
      <c r="K2" s="41"/>
      <c r="L2" s="41">
        <v>36.25</v>
      </c>
      <c r="M2" s="41"/>
      <c r="N2" s="41"/>
      <c r="O2" s="41">
        <v>36.25</v>
      </c>
      <c r="P2" s="41"/>
      <c r="Q2" s="41"/>
    </row>
    <row r="3" spans="1:17" ht="18" x14ac:dyDescent="0.25">
      <c r="A3" s="42" t="s">
        <v>51</v>
      </c>
      <c r="B3" s="41">
        <v>44</v>
      </c>
      <c r="C3" s="41">
        <v>40</v>
      </c>
      <c r="D3" s="41"/>
      <c r="E3" s="41">
        <v>44</v>
      </c>
      <c r="F3" s="41">
        <v>15</v>
      </c>
      <c r="G3" s="41">
        <v>25</v>
      </c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ht="18" x14ac:dyDescent="0.25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ht="18" x14ac:dyDescent="0.25">
      <c r="A5" s="42" t="s">
        <v>52</v>
      </c>
      <c r="B5" s="41">
        <v>20.45</v>
      </c>
      <c r="C5" s="41">
        <v>19.47</v>
      </c>
      <c r="D5" s="41"/>
      <c r="E5" s="41">
        <v>20.45</v>
      </c>
      <c r="F5" s="41">
        <v>19.46</v>
      </c>
      <c r="G5" s="41">
        <v>19.39</v>
      </c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18" x14ac:dyDescent="0.25">
      <c r="A6" s="42" t="s">
        <v>53</v>
      </c>
      <c r="B6" s="41">
        <v>21.51</v>
      </c>
      <c r="C6" s="41">
        <v>20.58</v>
      </c>
      <c r="D6" s="41"/>
      <c r="E6" s="41">
        <v>21.51</v>
      </c>
      <c r="F6" s="41">
        <v>20.97</v>
      </c>
      <c r="G6" s="41">
        <v>20.32</v>
      </c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8" x14ac:dyDescent="0.25">
      <c r="A7" s="42" t="s">
        <v>54</v>
      </c>
      <c r="B7" s="41">
        <v>25.51</v>
      </c>
      <c r="C7" s="41">
        <v>22.26</v>
      </c>
      <c r="D7" s="41"/>
      <c r="E7" s="41">
        <v>25.51</v>
      </c>
      <c r="F7" s="41">
        <v>22.29</v>
      </c>
      <c r="G7" s="41">
        <v>22.33</v>
      </c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8" x14ac:dyDescent="0.25">
      <c r="A8" s="42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18" x14ac:dyDescent="0.25">
      <c r="A9" s="42" t="s">
        <v>55</v>
      </c>
      <c r="B9" s="41">
        <v>22.82</v>
      </c>
      <c r="C9" s="41">
        <v>20.89</v>
      </c>
      <c r="D9" s="41"/>
      <c r="E9" s="41">
        <v>22.82</v>
      </c>
      <c r="F9" s="41">
        <v>21.07</v>
      </c>
      <c r="G9" s="41">
        <v>20.77</v>
      </c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8" x14ac:dyDescent="0.25">
      <c r="A10" s="42" t="s">
        <v>56</v>
      </c>
      <c r="B10" s="41">
        <v>3.5259999999999998</v>
      </c>
      <c r="C10" s="41">
        <v>2.589</v>
      </c>
      <c r="D10" s="41"/>
      <c r="E10" s="41">
        <v>3.5259999999999998</v>
      </c>
      <c r="F10" s="41">
        <v>2.8</v>
      </c>
      <c r="G10" s="41">
        <v>2.5070000000000001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18" x14ac:dyDescent="0.25">
      <c r="A11" s="42" t="s">
        <v>57</v>
      </c>
      <c r="B11" s="41">
        <v>0.53159999999999996</v>
      </c>
      <c r="C11" s="41">
        <v>0.40939999999999999</v>
      </c>
      <c r="D11" s="41"/>
      <c r="E11" s="41">
        <v>0.53159999999999996</v>
      </c>
      <c r="F11" s="41">
        <v>0.72289999999999999</v>
      </c>
      <c r="G11" s="41">
        <v>0.50139999999999996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8" x14ac:dyDescent="0.25">
      <c r="A12" s="42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18" x14ac:dyDescent="0.25">
      <c r="A13" s="42" t="s">
        <v>58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ht="18" x14ac:dyDescent="0.25">
      <c r="A14" s="42" t="s">
        <v>59</v>
      </c>
      <c r="B14" s="41">
        <v>6.63</v>
      </c>
      <c r="C14" s="41">
        <v>10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8" x14ac:dyDescent="0.25">
      <c r="A15" s="42" t="s">
        <v>60</v>
      </c>
      <c r="B15" s="41">
        <v>3.6299999999999999E-2</v>
      </c>
      <c r="C15" s="41">
        <v>6.7000000000000002E-3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ht="18" x14ac:dyDescent="0.25">
      <c r="A16" s="42" t="s">
        <v>61</v>
      </c>
      <c r="B16" s="41" t="s">
        <v>74</v>
      </c>
      <c r="C16" s="41" t="s">
        <v>74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18" x14ac:dyDescent="0.25">
      <c r="A17" s="42" t="s">
        <v>63</v>
      </c>
      <c r="B17" s="41" t="s">
        <v>93</v>
      </c>
      <c r="C17" s="41" t="s">
        <v>92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ht="18" x14ac:dyDescent="0.25">
      <c r="A18" s="42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ht="18" x14ac:dyDescent="0.25">
      <c r="A19" s="42" t="s">
        <v>96</v>
      </c>
      <c r="B19" s="41"/>
      <c r="C19" s="41"/>
      <c r="D19" s="41"/>
      <c r="E19" s="42" t="s">
        <v>78</v>
      </c>
      <c r="F19" s="42" t="s">
        <v>79</v>
      </c>
      <c r="G19" s="42" t="s">
        <v>80</v>
      </c>
      <c r="H19" s="42" t="s">
        <v>81</v>
      </c>
      <c r="I19" s="42" t="s">
        <v>82</v>
      </c>
      <c r="J19" s="41"/>
      <c r="K19" s="41"/>
      <c r="L19" s="41"/>
      <c r="M19" s="41"/>
      <c r="N19" s="41"/>
      <c r="O19" s="41"/>
      <c r="P19" s="41"/>
      <c r="Q19" s="41"/>
    </row>
    <row r="20" spans="1:17" ht="18" x14ac:dyDescent="0.25">
      <c r="A20" s="42" t="s">
        <v>60</v>
      </c>
      <c r="B20" s="41">
        <v>1.2800000000000001E-2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ht="18" x14ac:dyDescent="0.25">
      <c r="A21" s="42" t="s">
        <v>97</v>
      </c>
      <c r="B21" s="41" t="s">
        <v>67</v>
      </c>
      <c r="C21" s="41"/>
      <c r="D21" s="41"/>
      <c r="E21" s="41" t="s">
        <v>83</v>
      </c>
      <c r="F21" s="41">
        <v>10.68</v>
      </c>
      <c r="G21" s="41" t="s">
        <v>74</v>
      </c>
      <c r="H21" s="41" t="s">
        <v>64</v>
      </c>
      <c r="I21" s="41">
        <v>0.4289</v>
      </c>
      <c r="J21" s="41"/>
      <c r="K21" s="41"/>
      <c r="L21" s="41"/>
      <c r="M21" s="41"/>
      <c r="N21" s="41"/>
      <c r="O21" s="41"/>
      <c r="P21" s="41"/>
      <c r="Q21" s="41"/>
    </row>
    <row r="22" spans="1:17" ht="18" x14ac:dyDescent="0.25">
      <c r="A22" s="42" t="s">
        <v>63</v>
      </c>
      <c r="B22" s="41" t="s">
        <v>93</v>
      </c>
      <c r="C22" s="41"/>
      <c r="D22" s="41"/>
      <c r="E22" s="41" t="s">
        <v>85</v>
      </c>
      <c r="F22" s="41">
        <v>14.7</v>
      </c>
      <c r="G22" s="41" t="s">
        <v>62</v>
      </c>
      <c r="H22" s="41" t="s">
        <v>93</v>
      </c>
      <c r="I22" s="41">
        <v>4.8399999999999999E-2</v>
      </c>
      <c r="J22" s="41"/>
      <c r="K22" s="41"/>
      <c r="L22" s="41"/>
      <c r="M22" s="41"/>
      <c r="N22" s="41"/>
      <c r="O22" s="41"/>
      <c r="P22" s="41"/>
      <c r="Q22" s="41"/>
    </row>
    <row r="23" spans="1:17" ht="18" x14ac:dyDescent="0.25">
      <c r="A23" s="42" t="s">
        <v>73</v>
      </c>
      <c r="B23" s="41" t="s">
        <v>62</v>
      </c>
      <c r="C23" s="41"/>
      <c r="D23" s="41"/>
      <c r="E23" s="41" t="s">
        <v>86</v>
      </c>
      <c r="F23" s="41">
        <v>4.0199999999999996</v>
      </c>
      <c r="G23" s="41" t="s">
        <v>74</v>
      </c>
      <c r="H23" s="41" t="s">
        <v>64</v>
      </c>
      <c r="I23" s="41" t="s">
        <v>84</v>
      </c>
      <c r="J23" s="41"/>
      <c r="K23" s="41"/>
      <c r="L23" s="41"/>
      <c r="M23" s="41"/>
      <c r="N23" s="41"/>
      <c r="O23" s="41"/>
      <c r="P23" s="41"/>
      <c r="Q23" s="41"/>
    </row>
    <row r="24" spans="1:17" ht="18" x14ac:dyDescent="0.25">
      <c r="A24" s="42" t="s">
        <v>75</v>
      </c>
      <c r="B24" s="41" t="s">
        <v>76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ht="18" x14ac:dyDescent="0.25">
      <c r="A25" s="42" t="s">
        <v>98</v>
      </c>
      <c r="B25" s="41" t="s">
        <v>101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18" x14ac:dyDescent="0.25">
      <c r="A26" s="42" t="s">
        <v>99</v>
      </c>
      <c r="B26" s="41">
        <v>603.5</v>
      </c>
      <c r="C26" s="41"/>
      <c r="D26" s="41"/>
      <c r="E26" s="41" t="s">
        <v>87</v>
      </c>
      <c r="F26" s="41" t="s">
        <v>88</v>
      </c>
      <c r="G26" s="41" t="s">
        <v>89</v>
      </c>
      <c r="H26" s="41" t="s">
        <v>79</v>
      </c>
      <c r="I26" s="41" t="s">
        <v>90</v>
      </c>
      <c r="J26" s="41" t="s">
        <v>91</v>
      </c>
      <c r="K26" s="41"/>
      <c r="L26" s="41"/>
      <c r="M26" s="41"/>
      <c r="N26" s="41"/>
      <c r="O26" s="41"/>
      <c r="P26" s="41"/>
      <c r="Q26" s="41"/>
    </row>
    <row r="27" spans="1:17" ht="18" x14ac:dyDescent="0.25">
      <c r="A27" s="42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ht="18" x14ac:dyDescent="0.25">
      <c r="A28" s="42"/>
      <c r="B28" s="41"/>
      <c r="C28" s="41"/>
      <c r="D28" s="41"/>
      <c r="E28" s="41" t="s">
        <v>83</v>
      </c>
      <c r="F28" s="41">
        <v>48.78</v>
      </c>
      <c r="G28" s="41">
        <v>38.1</v>
      </c>
      <c r="H28" s="41">
        <v>10.68</v>
      </c>
      <c r="I28" s="41">
        <v>44</v>
      </c>
      <c r="J28" s="41">
        <v>15</v>
      </c>
      <c r="K28" s="41"/>
      <c r="L28" s="41"/>
      <c r="M28" s="41"/>
      <c r="N28" s="41"/>
      <c r="O28" s="41"/>
      <c r="P28" s="41"/>
      <c r="Q28" s="41"/>
    </row>
    <row r="29" spans="1:17" ht="18" x14ac:dyDescent="0.25">
      <c r="A29" s="42"/>
      <c r="B29" s="41"/>
      <c r="C29" s="41"/>
      <c r="D29" s="41"/>
      <c r="E29" s="41" t="s">
        <v>85</v>
      </c>
      <c r="F29" s="41">
        <v>48.78</v>
      </c>
      <c r="G29" s="41">
        <v>34.08</v>
      </c>
      <c r="H29" s="41">
        <v>14.7</v>
      </c>
      <c r="I29" s="41">
        <v>44</v>
      </c>
      <c r="J29" s="41">
        <v>25</v>
      </c>
      <c r="K29" s="41"/>
      <c r="L29" s="41"/>
      <c r="M29" s="41"/>
      <c r="N29" s="41"/>
      <c r="O29" s="41"/>
      <c r="P29" s="41"/>
      <c r="Q29" s="41"/>
    </row>
    <row r="30" spans="1:17" ht="18" x14ac:dyDescent="0.25">
      <c r="A30" s="42"/>
      <c r="B30" s="41"/>
      <c r="C30" s="41"/>
      <c r="D30" s="41"/>
      <c r="E30" s="41" t="s">
        <v>86</v>
      </c>
      <c r="F30" s="41">
        <v>38.1</v>
      </c>
      <c r="G30" s="41">
        <v>34.08</v>
      </c>
      <c r="H30" s="41">
        <v>4.0199999999999996</v>
      </c>
      <c r="I30" s="41">
        <v>15</v>
      </c>
      <c r="J30" s="41">
        <v>25</v>
      </c>
      <c r="K30" s="41"/>
      <c r="L30" s="41"/>
      <c r="M30" s="41"/>
      <c r="N30" s="41"/>
      <c r="O30" s="41"/>
      <c r="P30" s="41"/>
      <c r="Q30" s="41"/>
    </row>
    <row r="31" spans="1:17" ht="18" x14ac:dyDescent="0.25">
      <c r="A31" s="42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1:17" ht="18" x14ac:dyDescent="0.25">
      <c r="A32" s="42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1:17" ht="18" x14ac:dyDescent="0.25">
      <c r="A33" s="42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</row>
    <row r="34" spans="1:17" ht="18" x14ac:dyDescent="0.25">
      <c r="A34" s="42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</row>
    <row r="35" spans="1:17" ht="18" x14ac:dyDescent="0.25">
      <c r="A35" s="42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1:17" ht="18" x14ac:dyDescent="0.25">
      <c r="A36" s="42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1:17" ht="18" x14ac:dyDescent="0.25">
      <c r="A37" s="42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</row>
    <row r="38" spans="1:17" ht="18" x14ac:dyDescent="0.25">
      <c r="A38" s="42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</row>
    <row r="39" spans="1:17" ht="18" x14ac:dyDescent="0.25">
      <c r="A39" s="42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</row>
    <row r="40" spans="1:17" ht="18" x14ac:dyDescent="0.25">
      <c r="A40" s="42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</row>
    <row r="41" spans="1:17" ht="18" x14ac:dyDescent="0.25">
      <c r="A41" s="42"/>
      <c r="B41" s="41"/>
      <c r="C41" s="41"/>
      <c r="D41" s="41"/>
      <c r="E41" s="42"/>
      <c r="F41" s="42"/>
      <c r="G41" s="42"/>
      <c r="H41" s="42"/>
      <c r="I41" s="42"/>
      <c r="J41" s="41"/>
      <c r="K41" s="41"/>
      <c r="L41" s="41"/>
      <c r="M41" s="41"/>
      <c r="N41" s="41"/>
      <c r="O41" s="41"/>
      <c r="P41" s="41"/>
      <c r="Q41" s="41"/>
    </row>
    <row r="42" spans="1:17" ht="18" x14ac:dyDescent="0.25">
      <c r="A42" s="42"/>
      <c r="B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</row>
    <row r="43" spans="1:17" ht="18" x14ac:dyDescent="0.25">
      <c r="A43" s="42"/>
      <c r="B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</row>
    <row r="44" spans="1:17" ht="18" x14ac:dyDescent="0.25">
      <c r="A44" s="42"/>
      <c r="B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17" ht="18" x14ac:dyDescent="0.25">
      <c r="A45" s="42"/>
      <c r="B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1:17" ht="18" x14ac:dyDescent="0.25">
      <c r="A46" s="42"/>
      <c r="B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</row>
    <row r="47" spans="1:17" ht="18" x14ac:dyDescent="0.25">
      <c r="A47" s="42"/>
      <c r="B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1:17" ht="18" x14ac:dyDescent="0.25">
      <c r="A48" s="42"/>
      <c r="B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  <row r="49" spans="1:17" ht="18" x14ac:dyDescent="0.25">
      <c r="A49" s="42"/>
      <c r="B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  <row r="50" spans="1:17" ht="18" x14ac:dyDescent="0.25">
      <c r="A50" s="42"/>
      <c r="B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</row>
    <row r="51" spans="1:17" ht="18" x14ac:dyDescent="0.25">
      <c r="A51" s="42"/>
      <c r="B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</row>
    <row r="52" spans="1:17" ht="18" x14ac:dyDescent="0.25">
      <c r="A52" s="42"/>
      <c r="B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</row>
    <row r="53" spans="1:17" ht="18" x14ac:dyDescent="0.25">
      <c r="A53" s="42"/>
      <c r="B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</row>
    <row r="54" spans="1:17" ht="18" x14ac:dyDescent="0.25">
      <c r="A54" s="42"/>
      <c r="B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</row>
    <row r="55" spans="1:17" ht="18" x14ac:dyDescent="0.25">
      <c r="A55" s="42"/>
      <c r="B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</row>
    <row r="56" spans="1:17" ht="18" x14ac:dyDescent="0.25">
      <c r="A56" s="42"/>
      <c r="B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</row>
  </sheetData>
  <sheetProtection algorithmName="SHA-512" hashValue="6PsjdomHVWX2c9rRGje3KfgYy4yZ+5lpzpCRM4HmAMD/0T+efI8mqR/2H88lmGO16e+alUdb1KzACbOvGR5LAw==" saltValue="dmdfSriQq1EAyp+AaezPDg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zoomScale="70" zoomScaleNormal="70" workbookViewId="0">
      <selection activeCell="E42" sqref="E42"/>
    </sheetView>
  </sheetViews>
  <sheetFormatPr defaultRowHeight="15" x14ac:dyDescent="0.25"/>
  <cols>
    <col min="1" max="1" width="68.7109375" bestFit="1" customWidth="1"/>
    <col min="2" max="2" width="23.7109375" bestFit="1" customWidth="1"/>
    <col min="3" max="3" width="19.28515625" bestFit="1" customWidth="1"/>
    <col min="5" max="5" width="51" bestFit="1" customWidth="1"/>
    <col min="6" max="6" width="24" bestFit="1" customWidth="1"/>
    <col min="7" max="7" width="19.85546875" bestFit="1" customWidth="1"/>
    <col min="8" max="8" width="19.42578125" bestFit="1" customWidth="1"/>
    <col min="9" max="9" width="27.42578125" bestFit="1" customWidth="1"/>
    <col min="10" max="10" width="4.85546875" bestFit="1" customWidth="1"/>
    <col min="11" max="11" width="17" bestFit="1" customWidth="1"/>
    <col min="12" max="12" width="5.140625" bestFit="1" customWidth="1"/>
    <col min="13" max="13" width="11.5703125" bestFit="1" customWidth="1"/>
    <col min="14" max="14" width="2.42578125" bestFit="1" customWidth="1"/>
    <col min="15" max="15" width="9.42578125" bestFit="1" customWidth="1"/>
    <col min="16" max="16" width="18.5703125" bestFit="1" customWidth="1"/>
    <col min="17" max="17" width="18.85546875" bestFit="1" customWidth="1"/>
  </cols>
  <sheetData>
    <row r="1" spans="1:17" ht="18" x14ac:dyDescent="0.25">
      <c r="A1" s="42"/>
      <c r="B1" s="42" t="s">
        <v>68</v>
      </c>
      <c r="C1" s="42" t="s">
        <v>69</v>
      </c>
      <c r="D1" s="42"/>
      <c r="E1" s="42" t="s">
        <v>68</v>
      </c>
      <c r="F1" s="42" t="s">
        <v>70</v>
      </c>
      <c r="G1" s="42" t="s">
        <v>71</v>
      </c>
      <c r="H1" s="41"/>
      <c r="I1" s="41"/>
      <c r="J1" s="41"/>
      <c r="K1" s="42" t="s">
        <v>100</v>
      </c>
      <c r="L1" s="42" t="s">
        <v>68</v>
      </c>
      <c r="M1" s="42" t="s">
        <v>69</v>
      </c>
      <c r="N1" s="42"/>
      <c r="O1" s="42" t="s">
        <v>68</v>
      </c>
      <c r="P1" s="42" t="s">
        <v>70</v>
      </c>
      <c r="Q1" s="42" t="s">
        <v>71</v>
      </c>
    </row>
    <row r="2" spans="1:17" ht="18" x14ac:dyDescent="0.25">
      <c r="A2" s="42"/>
      <c r="B2" s="41"/>
      <c r="C2" s="41"/>
      <c r="D2" s="41"/>
      <c r="E2" s="41">
        <v>45</v>
      </c>
      <c r="F2" s="41">
        <v>15</v>
      </c>
      <c r="G2" s="41">
        <v>25</v>
      </c>
      <c r="H2" s="41"/>
      <c r="I2" s="41"/>
      <c r="J2" s="41"/>
      <c r="K2" s="41"/>
      <c r="L2" s="41"/>
      <c r="M2" s="41">
        <v>947.34</v>
      </c>
      <c r="N2" s="41"/>
      <c r="O2" s="41"/>
      <c r="P2" s="41"/>
      <c r="Q2" s="41">
        <v>995.1</v>
      </c>
    </row>
    <row r="3" spans="1:17" ht="18" x14ac:dyDescent="0.25">
      <c r="A3" s="42" t="s">
        <v>51</v>
      </c>
      <c r="B3" s="41">
        <v>45</v>
      </c>
      <c r="C3" s="41">
        <v>39</v>
      </c>
      <c r="D3" s="41"/>
      <c r="E3" s="41"/>
      <c r="F3" s="41"/>
      <c r="G3" s="41"/>
      <c r="H3" s="41"/>
      <c r="I3" s="41"/>
      <c r="J3" s="41"/>
      <c r="K3" s="41"/>
      <c r="L3" s="41"/>
      <c r="M3" s="41">
        <v>995.1</v>
      </c>
      <c r="N3" s="41"/>
      <c r="O3" s="41"/>
      <c r="P3" s="41"/>
      <c r="Q3" s="41"/>
    </row>
    <row r="4" spans="1:17" ht="18" x14ac:dyDescent="0.25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ht="18" x14ac:dyDescent="0.25">
      <c r="A5" s="42" t="s">
        <v>52</v>
      </c>
      <c r="B5" s="41">
        <v>519.20000000000005</v>
      </c>
      <c r="C5" s="41">
        <v>488.2</v>
      </c>
      <c r="D5" s="41"/>
      <c r="E5" s="41">
        <v>519.20000000000005</v>
      </c>
      <c r="F5" s="41">
        <v>488.2</v>
      </c>
      <c r="G5" s="41">
        <v>477.3</v>
      </c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18" x14ac:dyDescent="0.25">
      <c r="A6" s="42" t="s">
        <v>53</v>
      </c>
      <c r="B6" s="41">
        <v>592.6</v>
      </c>
      <c r="C6" s="41">
        <v>545.20000000000005</v>
      </c>
      <c r="D6" s="41"/>
      <c r="E6" s="41">
        <v>592.6</v>
      </c>
      <c r="F6" s="41">
        <v>527.70000000000005</v>
      </c>
      <c r="G6" s="41">
        <v>564.79999999999995</v>
      </c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8" x14ac:dyDescent="0.25">
      <c r="A7" s="42" t="s">
        <v>54</v>
      </c>
      <c r="B7" s="41">
        <v>661.8</v>
      </c>
      <c r="C7" s="41">
        <v>587.1</v>
      </c>
      <c r="D7" s="41"/>
      <c r="E7" s="41">
        <v>661.8</v>
      </c>
      <c r="F7" s="41">
        <v>569.29999999999995</v>
      </c>
      <c r="G7" s="41">
        <v>614.9</v>
      </c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8" x14ac:dyDescent="0.25">
      <c r="A8" s="42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18" x14ac:dyDescent="0.25">
      <c r="A9" s="42" t="s">
        <v>55</v>
      </c>
      <c r="B9" s="41">
        <v>591.20000000000005</v>
      </c>
      <c r="C9" s="41">
        <v>543.79999999999995</v>
      </c>
      <c r="D9" s="41"/>
      <c r="E9" s="41">
        <v>591.20000000000005</v>
      </c>
      <c r="F9" s="41">
        <v>536.5</v>
      </c>
      <c r="G9" s="41">
        <v>564.29999999999995</v>
      </c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8" x14ac:dyDescent="0.25">
      <c r="A10" s="42" t="s">
        <v>56</v>
      </c>
      <c r="B10" s="41">
        <v>103.9</v>
      </c>
      <c r="C10" s="41">
        <v>76.61</v>
      </c>
      <c r="D10" s="41"/>
      <c r="E10" s="41">
        <v>103.9</v>
      </c>
      <c r="F10" s="41">
        <v>64.44</v>
      </c>
      <c r="G10" s="41">
        <v>114.8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18" x14ac:dyDescent="0.25">
      <c r="A11" s="42" t="s">
        <v>57</v>
      </c>
      <c r="B11" s="41">
        <v>15.49</v>
      </c>
      <c r="C11" s="41">
        <v>12.27</v>
      </c>
      <c r="D11" s="41"/>
      <c r="E11" s="41">
        <v>15.49</v>
      </c>
      <c r="F11" s="41">
        <v>16.64</v>
      </c>
      <c r="G11" s="41">
        <v>22.97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8" x14ac:dyDescent="0.25">
      <c r="A12" s="42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18" x14ac:dyDescent="0.25">
      <c r="A13" s="42" t="s">
        <v>58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ht="18" x14ac:dyDescent="0.25">
      <c r="A14" s="42" t="s">
        <v>59</v>
      </c>
      <c r="B14" s="41">
        <v>0.18990000000000001</v>
      </c>
      <c r="C14" s="41">
        <v>1.0940000000000001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8" x14ac:dyDescent="0.25">
      <c r="A15" s="42" t="s">
        <v>60</v>
      </c>
      <c r="B15" s="41">
        <v>0.90939999999999999</v>
      </c>
      <c r="C15" s="41">
        <v>0.57879999999999998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ht="18" x14ac:dyDescent="0.25">
      <c r="A16" s="42" t="s">
        <v>61</v>
      </c>
      <c r="B16" s="41" t="s">
        <v>62</v>
      </c>
      <c r="C16" s="41" t="s">
        <v>62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18" x14ac:dyDescent="0.25">
      <c r="A17" s="42" t="s">
        <v>63</v>
      </c>
      <c r="B17" s="41" t="s">
        <v>64</v>
      </c>
      <c r="C17" s="41" t="s">
        <v>64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ht="18" x14ac:dyDescent="0.25">
      <c r="A18" s="42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ht="18" x14ac:dyDescent="0.25">
      <c r="A19" s="42" t="s">
        <v>72</v>
      </c>
      <c r="B19" s="41"/>
      <c r="C19" s="41"/>
      <c r="D19" s="41"/>
      <c r="E19" s="42" t="s">
        <v>78</v>
      </c>
      <c r="F19" s="42" t="s">
        <v>79</v>
      </c>
      <c r="G19" s="42" t="s">
        <v>80</v>
      </c>
      <c r="H19" s="42" t="s">
        <v>81</v>
      </c>
      <c r="I19" s="42" t="s">
        <v>82</v>
      </c>
      <c r="J19" s="41"/>
      <c r="K19" s="41"/>
      <c r="L19" s="41"/>
      <c r="M19" s="41"/>
      <c r="N19" s="41"/>
      <c r="O19" s="41"/>
      <c r="P19" s="41"/>
      <c r="Q19" s="41"/>
    </row>
    <row r="20" spans="1:17" ht="18" x14ac:dyDescent="0.25">
      <c r="A20" s="42" t="s">
        <v>60</v>
      </c>
      <c r="B20" s="41">
        <v>2.1100000000000001E-2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ht="18" x14ac:dyDescent="0.25">
      <c r="A21" s="42" t="s">
        <v>63</v>
      </c>
      <c r="B21" s="41" t="s">
        <v>93</v>
      </c>
      <c r="C21" s="41"/>
      <c r="D21" s="41"/>
      <c r="E21" s="41" t="s">
        <v>83</v>
      </c>
      <c r="F21" s="41">
        <v>15.6</v>
      </c>
      <c r="G21" s="41" t="s">
        <v>74</v>
      </c>
      <c r="H21" s="41" t="s">
        <v>64</v>
      </c>
      <c r="I21" s="41">
        <v>0.1022</v>
      </c>
      <c r="J21" s="41"/>
      <c r="K21" s="41"/>
      <c r="L21" s="41"/>
      <c r="M21" s="41"/>
      <c r="N21" s="41"/>
      <c r="O21" s="41"/>
      <c r="P21" s="41"/>
      <c r="Q21" s="41"/>
    </row>
    <row r="22" spans="1:17" ht="18" x14ac:dyDescent="0.25">
      <c r="A22" s="42" t="s">
        <v>73</v>
      </c>
      <c r="B22" s="41" t="s">
        <v>62</v>
      </c>
      <c r="C22" s="41"/>
      <c r="D22" s="41"/>
      <c r="E22" s="41" t="s">
        <v>85</v>
      </c>
      <c r="F22" s="41">
        <v>9</v>
      </c>
      <c r="G22" s="41" t="s">
        <v>74</v>
      </c>
      <c r="H22" s="41" t="s">
        <v>64</v>
      </c>
      <c r="I22" s="41">
        <v>0.43149999999999999</v>
      </c>
      <c r="J22" s="41"/>
      <c r="K22" s="41"/>
      <c r="L22" s="41"/>
      <c r="M22" s="41"/>
      <c r="N22" s="41"/>
      <c r="O22" s="41"/>
      <c r="P22" s="41"/>
      <c r="Q22" s="41"/>
    </row>
    <row r="23" spans="1:17" ht="18" x14ac:dyDescent="0.25">
      <c r="A23" s="42" t="s">
        <v>75</v>
      </c>
      <c r="B23" s="41" t="s">
        <v>76</v>
      </c>
      <c r="C23" s="41"/>
      <c r="D23" s="41"/>
      <c r="E23" s="41" t="s">
        <v>86</v>
      </c>
      <c r="F23" s="41">
        <v>-6.6</v>
      </c>
      <c r="G23" s="41" t="s">
        <v>74</v>
      </c>
      <c r="H23" s="41" t="s">
        <v>64</v>
      </c>
      <c r="I23" s="41" t="s">
        <v>84</v>
      </c>
      <c r="J23" s="41"/>
      <c r="K23" s="41"/>
      <c r="L23" s="41"/>
      <c r="M23" s="41"/>
      <c r="N23" s="41"/>
      <c r="O23" s="41"/>
      <c r="P23" s="41"/>
      <c r="Q23" s="41"/>
    </row>
    <row r="24" spans="1:17" ht="18" x14ac:dyDescent="0.25">
      <c r="A24" s="42" t="s">
        <v>65</v>
      </c>
      <c r="B24" s="41" t="s">
        <v>102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ht="18" x14ac:dyDescent="0.25">
      <c r="A25" s="42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18" x14ac:dyDescent="0.25">
      <c r="A26" s="42"/>
      <c r="B26" s="41"/>
      <c r="C26" s="41"/>
      <c r="D26" s="41"/>
      <c r="E26" s="41" t="s">
        <v>87</v>
      </c>
      <c r="F26" s="41" t="s">
        <v>88</v>
      </c>
      <c r="G26" s="41" t="s">
        <v>89</v>
      </c>
      <c r="H26" s="41" t="s">
        <v>79</v>
      </c>
      <c r="I26" s="41" t="s">
        <v>90</v>
      </c>
      <c r="J26" s="41" t="s">
        <v>91</v>
      </c>
      <c r="K26" s="41"/>
      <c r="L26" s="41"/>
      <c r="M26" s="41"/>
      <c r="N26" s="41"/>
      <c r="O26" s="41"/>
      <c r="P26" s="41"/>
      <c r="Q26" s="41"/>
    </row>
    <row r="27" spans="1:17" ht="18" x14ac:dyDescent="0.25">
      <c r="A27" s="42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ht="18" x14ac:dyDescent="0.25">
      <c r="A28" s="42"/>
      <c r="B28" s="41"/>
      <c r="C28" s="41"/>
      <c r="D28" s="41"/>
      <c r="E28" s="41" t="s">
        <v>83</v>
      </c>
      <c r="F28" s="41">
        <v>48.4</v>
      </c>
      <c r="G28" s="41">
        <v>32.799999999999997</v>
      </c>
      <c r="H28" s="41">
        <v>15.6</v>
      </c>
      <c r="I28" s="41">
        <v>45</v>
      </c>
      <c r="J28" s="41">
        <v>15</v>
      </c>
      <c r="K28" s="41"/>
      <c r="L28" s="41"/>
      <c r="M28" s="41"/>
      <c r="N28" s="41"/>
      <c r="O28" s="41"/>
      <c r="P28" s="41"/>
      <c r="Q28" s="41"/>
    </row>
    <row r="29" spans="1:17" ht="18" x14ac:dyDescent="0.25">
      <c r="A29" s="42"/>
      <c r="B29" s="41"/>
      <c r="C29" s="41"/>
      <c r="D29" s="41"/>
      <c r="E29" s="41" t="s">
        <v>85</v>
      </c>
      <c r="F29" s="41">
        <v>48.4</v>
      </c>
      <c r="G29" s="41">
        <v>39.4</v>
      </c>
      <c r="H29" s="41">
        <v>9</v>
      </c>
      <c r="I29" s="41">
        <v>45</v>
      </c>
      <c r="J29" s="41">
        <v>25</v>
      </c>
      <c r="K29" s="41"/>
      <c r="L29" s="41"/>
      <c r="M29" s="41"/>
      <c r="N29" s="41"/>
      <c r="O29" s="41"/>
      <c r="P29" s="41"/>
      <c r="Q29" s="41"/>
    </row>
    <row r="30" spans="1:17" ht="18" x14ac:dyDescent="0.25">
      <c r="A30" s="42"/>
      <c r="B30" s="41"/>
      <c r="C30" s="41"/>
      <c r="D30" s="41"/>
      <c r="E30" s="41" t="s">
        <v>86</v>
      </c>
      <c r="F30" s="41">
        <v>32.799999999999997</v>
      </c>
      <c r="G30" s="41">
        <v>39.4</v>
      </c>
      <c r="H30" s="41">
        <v>-6.6</v>
      </c>
      <c r="I30" s="41">
        <v>15</v>
      </c>
      <c r="J30" s="41">
        <v>25</v>
      </c>
      <c r="K30" s="41"/>
      <c r="L30" s="41"/>
      <c r="M30" s="41"/>
      <c r="N30" s="41"/>
      <c r="O30" s="41"/>
      <c r="P30" s="41"/>
      <c r="Q30" s="41"/>
    </row>
    <row r="31" spans="1:17" ht="18" x14ac:dyDescent="0.25">
      <c r="A31" s="42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1:17" ht="18" x14ac:dyDescent="0.25">
      <c r="A32" s="42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1:17" ht="18" x14ac:dyDescent="0.25">
      <c r="A33" s="42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</row>
    <row r="34" spans="1:17" ht="18" x14ac:dyDescent="0.25">
      <c r="A34" s="42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</row>
    <row r="35" spans="1:17" ht="18" x14ac:dyDescent="0.25">
      <c r="A35" s="42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1:17" ht="18" x14ac:dyDescent="0.25">
      <c r="A36" s="42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1:17" ht="18" x14ac:dyDescent="0.25">
      <c r="A37" s="42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</row>
    <row r="38" spans="1:17" ht="18" x14ac:dyDescent="0.25">
      <c r="A38" s="42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</row>
    <row r="39" spans="1:17" ht="18" x14ac:dyDescent="0.25">
      <c r="A39" s="42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</row>
    <row r="40" spans="1:17" ht="18" x14ac:dyDescent="0.25">
      <c r="A40" s="42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</row>
    <row r="41" spans="1:17" ht="18" x14ac:dyDescent="0.25">
      <c r="A41" s="42"/>
      <c r="B41" s="41"/>
      <c r="C41" s="41"/>
      <c r="D41" s="41"/>
      <c r="E41" s="42"/>
      <c r="F41" s="42"/>
      <c r="G41" s="42"/>
      <c r="H41" s="42"/>
      <c r="I41" s="42"/>
      <c r="J41" s="41"/>
      <c r="K41" s="41"/>
      <c r="L41" s="41"/>
      <c r="M41" s="41"/>
      <c r="N41" s="41"/>
      <c r="O41" s="41"/>
      <c r="P41" s="41"/>
      <c r="Q41" s="41"/>
    </row>
    <row r="42" spans="1:17" ht="18" x14ac:dyDescent="0.25">
      <c r="A42" s="42"/>
      <c r="B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</row>
    <row r="43" spans="1:17" ht="18" x14ac:dyDescent="0.25">
      <c r="A43" s="42"/>
      <c r="B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</row>
    <row r="44" spans="1:17" ht="18" x14ac:dyDescent="0.25">
      <c r="A44" s="42"/>
      <c r="B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17" ht="18" x14ac:dyDescent="0.25">
      <c r="A45" s="42"/>
      <c r="B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1:17" ht="18" x14ac:dyDescent="0.25">
      <c r="A46" s="42"/>
      <c r="B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</row>
    <row r="47" spans="1:17" ht="18" x14ac:dyDescent="0.25">
      <c r="A47" s="42"/>
      <c r="B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1:17" ht="18" x14ac:dyDescent="0.25">
      <c r="A48" s="42"/>
      <c r="B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  <row r="49" spans="1:17" ht="18" x14ac:dyDescent="0.25">
      <c r="A49" s="42"/>
      <c r="B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  <row r="50" spans="1:17" ht="18" x14ac:dyDescent="0.25">
      <c r="A50" s="42"/>
      <c r="B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</row>
    <row r="51" spans="1:17" ht="18" x14ac:dyDescent="0.25">
      <c r="A51" s="42"/>
      <c r="B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</row>
    <row r="52" spans="1:17" ht="18" x14ac:dyDescent="0.25">
      <c r="A52" s="42"/>
      <c r="B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</row>
    <row r="53" spans="1:17" ht="18" x14ac:dyDescent="0.25">
      <c r="A53" s="42"/>
      <c r="B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</row>
    <row r="54" spans="1:17" ht="18" x14ac:dyDescent="0.25">
      <c r="A54" s="42"/>
      <c r="B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</row>
    <row r="55" spans="1:17" ht="18" x14ac:dyDescent="0.25">
      <c r="A55" s="42"/>
      <c r="B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</row>
    <row r="56" spans="1:17" ht="18" x14ac:dyDescent="0.25">
      <c r="A56" s="42"/>
      <c r="B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</row>
    <row r="57" spans="1:17" ht="18" x14ac:dyDescent="0.25">
      <c r="A57" s="42"/>
      <c r="B57" s="41"/>
    </row>
    <row r="58" spans="1:17" ht="18" x14ac:dyDescent="0.25">
      <c r="A58" s="42"/>
      <c r="B58" s="41"/>
    </row>
    <row r="59" spans="1:17" ht="18" x14ac:dyDescent="0.25">
      <c r="A59" s="42"/>
      <c r="B59" s="41"/>
    </row>
    <row r="60" spans="1:17" ht="18" x14ac:dyDescent="0.25">
      <c r="A60" s="42"/>
    </row>
  </sheetData>
  <sheetProtection algorithmName="SHA-512" hashValue="ViNtWcrSLgrHaQpw2BdE4W7pXAVG3Tv1hkPfTGrR4OLznWeitFKk8y1AzKc7/JoDTuPQ1FURFJaXrp1S92pbtA==" saltValue="cepNs44lsuGuQImL6mk0xQ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="70" zoomScaleNormal="70" workbookViewId="0">
      <selection sqref="A1:Q30"/>
    </sheetView>
  </sheetViews>
  <sheetFormatPr defaultRowHeight="15" x14ac:dyDescent="0.25"/>
  <cols>
    <col min="1" max="1" width="63.28515625" bestFit="1" customWidth="1"/>
    <col min="2" max="2" width="18.7109375" bestFit="1" customWidth="1"/>
    <col min="3" max="3" width="10.7109375" bestFit="1" customWidth="1"/>
    <col min="5" max="5" width="46.85546875" bestFit="1" customWidth="1"/>
    <col min="6" max="6" width="21.140625" bestFit="1" customWidth="1"/>
    <col min="7" max="7" width="17.140625" bestFit="1" customWidth="1"/>
    <col min="8" max="8" width="19.140625" bestFit="1" customWidth="1"/>
    <col min="9" max="9" width="24.140625" bestFit="1" customWidth="1"/>
    <col min="10" max="10" width="4.42578125" bestFit="1" customWidth="1"/>
    <col min="11" max="11" width="15.28515625" bestFit="1" customWidth="1"/>
    <col min="12" max="12" width="3.85546875" bestFit="1" customWidth="1"/>
    <col min="13" max="13" width="10.7109375" bestFit="1" customWidth="1"/>
    <col min="15" max="15" width="3.85546875" bestFit="1" customWidth="1"/>
    <col min="16" max="16" width="15.140625" bestFit="1" customWidth="1"/>
    <col min="17" max="17" width="15.85546875" bestFit="1" customWidth="1"/>
  </cols>
  <sheetData>
    <row r="1" spans="1:17" ht="18" x14ac:dyDescent="0.25">
      <c r="A1" s="42"/>
      <c r="B1" s="42" t="s">
        <v>68</v>
      </c>
      <c r="C1" s="42" t="s">
        <v>69</v>
      </c>
      <c r="D1" s="42"/>
      <c r="E1" s="42" t="s">
        <v>68</v>
      </c>
      <c r="F1" s="42" t="s">
        <v>70</v>
      </c>
      <c r="G1" s="42" t="s">
        <v>71</v>
      </c>
      <c r="H1" s="41"/>
      <c r="I1" s="41"/>
      <c r="J1" s="41"/>
      <c r="K1" s="42" t="s">
        <v>100</v>
      </c>
      <c r="L1" s="42" t="s">
        <v>68</v>
      </c>
      <c r="M1" s="42" t="s">
        <v>69</v>
      </c>
      <c r="N1" s="42"/>
      <c r="O1" s="42" t="s">
        <v>68</v>
      </c>
      <c r="P1" s="42" t="s">
        <v>70</v>
      </c>
      <c r="Q1" s="42" t="s">
        <v>71</v>
      </c>
    </row>
    <row r="2" spans="1:17" ht="18" x14ac:dyDescent="0.25">
      <c r="A2" s="42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8" x14ac:dyDescent="0.25">
      <c r="A3" s="42" t="s">
        <v>51</v>
      </c>
      <c r="B3" s="41">
        <v>45</v>
      </c>
      <c r="C3" s="41">
        <v>43</v>
      </c>
      <c r="D3" s="41"/>
      <c r="E3" s="41">
        <v>45</v>
      </c>
      <c r="F3" s="41">
        <v>15</v>
      </c>
      <c r="G3" s="41">
        <v>28</v>
      </c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ht="18" x14ac:dyDescent="0.25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ht="18" x14ac:dyDescent="0.25">
      <c r="A5" s="42" t="s">
        <v>52</v>
      </c>
      <c r="B5" s="41">
        <v>3029</v>
      </c>
      <c r="C5" s="41">
        <v>2935</v>
      </c>
      <c r="D5" s="41"/>
      <c r="E5" s="41">
        <v>3029</v>
      </c>
      <c r="F5" s="41">
        <v>2935</v>
      </c>
      <c r="G5" s="41">
        <v>2918</v>
      </c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18" x14ac:dyDescent="0.25">
      <c r="A6" s="42" t="s">
        <v>53</v>
      </c>
      <c r="B6" s="41">
        <v>3250</v>
      </c>
      <c r="C6" s="41">
        <v>3125</v>
      </c>
      <c r="D6" s="41"/>
      <c r="E6" s="41">
        <v>3250</v>
      </c>
      <c r="F6" s="41">
        <v>3125</v>
      </c>
      <c r="G6" s="41">
        <v>3158</v>
      </c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8" x14ac:dyDescent="0.25">
      <c r="A7" s="42" t="s">
        <v>54</v>
      </c>
      <c r="B7" s="41">
        <v>3685</v>
      </c>
      <c r="C7" s="41">
        <v>3350</v>
      </c>
      <c r="D7" s="41"/>
      <c r="E7" s="41">
        <v>3685</v>
      </c>
      <c r="F7" s="41">
        <v>3320</v>
      </c>
      <c r="G7" s="41">
        <v>3398</v>
      </c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8" x14ac:dyDescent="0.25">
      <c r="A8" s="42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18" x14ac:dyDescent="0.25">
      <c r="A9" s="42" t="s">
        <v>55</v>
      </c>
      <c r="B9" s="41">
        <v>3331</v>
      </c>
      <c r="C9" s="41">
        <v>3129</v>
      </c>
      <c r="D9" s="41"/>
      <c r="E9" s="41">
        <v>3331</v>
      </c>
      <c r="F9" s="41">
        <v>3129</v>
      </c>
      <c r="G9" s="41">
        <v>3128</v>
      </c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8" x14ac:dyDescent="0.25">
      <c r="A10" s="42" t="s">
        <v>56</v>
      </c>
      <c r="B10" s="41">
        <v>383.2</v>
      </c>
      <c r="C10" s="41">
        <v>330.8</v>
      </c>
      <c r="D10" s="41"/>
      <c r="E10" s="41">
        <v>383.2</v>
      </c>
      <c r="F10" s="41">
        <v>292.89999999999998</v>
      </c>
      <c r="G10" s="41">
        <v>354.7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18" x14ac:dyDescent="0.25">
      <c r="A11" s="42" t="s">
        <v>57</v>
      </c>
      <c r="B11" s="41">
        <v>57.12</v>
      </c>
      <c r="C11" s="41">
        <v>50.45</v>
      </c>
      <c r="D11" s="41"/>
      <c r="E11" s="41">
        <v>57.12</v>
      </c>
      <c r="F11" s="41">
        <v>75.62</v>
      </c>
      <c r="G11" s="41">
        <v>67.02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8" x14ac:dyDescent="0.25">
      <c r="A12" s="42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18" x14ac:dyDescent="0.25">
      <c r="A13" s="42" t="s">
        <v>58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ht="18" x14ac:dyDescent="0.25">
      <c r="A14" s="42" t="s">
        <v>59</v>
      </c>
      <c r="B14" s="41">
        <v>2.798</v>
      </c>
      <c r="C14" s="41">
        <v>1.671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8" x14ac:dyDescent="0.25">
      <c r="A15" s="42" t="s">
        <v>60</v>
      </c>
      <c r="B15" s="41">
        <v>0.24679999999999999</v>
      </c>
      <c r="C15" s="41">
        <v>0.43369999999999997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ht="18" x14ac:dyDescent="0.25">
      <c r="A16" s="42" t="s">
        <v>61</v>
      </c>
      <c r="B16" s="41" t="s">
        <v>62</v>
      </c>
      <c r="C16" s="41" t="s">
        <v>62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18" x14ac:dyDescent="0.25">
      <c r="A17" s="42" t="s">
        <v>63</v>
      </c>
      <c r="B17" s="41" t="s">
        <v>64</v>
      </c>
      <c r="C17" s="41" t="s">
        <v>64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ht="18" x14ac:dyDescent="0.25">
      <c r="A18" s="42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ht="18" x14ac:dyDescent="0.25">
      <c r="A19" s="42" t="s">
        <v>72</v>
      </c>
      <c r="B19" s="41"/>
      <c r="C19" s="41"/>
      <c r="D19" s="41"/>
      <c r="E19" s="42" t="s">
        <v>78</v>
      </c>
      <c r="F19" s="42" t="s">
        <v>79</v>
      </c>
      <c r="G19" s="42" t="s">
        <v>80</v>
      </c>
      <c r="H19" s="42" t="s">
        <v>81</v>
      </c>
      <c r="I19" s="42" t="s">
        <v>82</v>
      </c>
      <c r="J19" s="41"/>
      <c r="K19" s="41"/>
      <c r="L19" s="41"/>
      <c r="M19" s="41"/>
      <c r="N19" s="41"/>
      <c r="O19" s="41"/>
      <c r="P19" s="41"/>
      <c r="Q19" s="41"/>
    </row>
    <row r="20" spans="1:17" ht="18" x14ac:dyDescent="0.25">
      <c r="A20" s="42" t="s">
        <v>60</v>
      </c>
      <c r="B20" s="41">
        <v>9.7999999999999997E-3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ht="18" x14ac:dyDescent="0.25">
      <c r="A21" s="42" t="s">
        <v>63</v>
      </c>
      <c r="B21" s="41" t="s">
        <v>92</v>
      </c>
      <c r="C21" s="41"/>
      <c r="D21" s="41"/>
      <c r="E21" s="41" t="s">
        <v>83</v>
      </c>
      <c r="F21" s="41">
        <v>12.52</v>
      </c>
      <c r="G21" s="41" t="s">
        <v>74</v>
      </c>
      <c r="H21" s="41" t="s">
        <v>64</v>
      </c>
      <c r="I21" s="41">
        <v>0.30059999999999998</v>
      </c>
      <c r="J21" s="41"/>
      <c r="K21" s="41"/>
      <c r="L21" s="41"/>
      <c r="M21" s="41"/>
      <c r="N21" s="41"/>
      <c r="O21" s="41"/>
      <c r="P21" s="41"/>
      <c r="Q21" s="41"/>
    </row>
    <row r="22" spans="1:17" ht="18" x14ac:dyDescent="0.25">
      <c r="A22" s="42" t="s">
        <v>73</v>
      </c>
      <c r="B22" s="41" t="s">
        <v>62</v>
      </c>
      <c r="C22" s="41"/>
      <c r="D22" s="41"/>
      <c r="E22" s="41" t="s">
        <v>85</v>
      </c>
      <c r="F22" s="41">
        <v>10.75</v>
      </c>
      <c r="G22" s="41" t="s">
        <v>74</v>
      </c>
      <c r="H22" s="41" t="s">
        <v>64</v>
      </c>
      <c r="I22" s="41">
        <v>0.2412</v>
      </c>
      <c r="J22" s="41"/>
      <c r="K22" s="41"/>
      <c r="L22" s="41"/>
      <c r="M22" s="41"/>
      <c r="N22" s="41"/>
      <c r="O22" s="41"/>
      <c r="P22" s="41"/>
      <c r="Q22" s="41"/>
    </row>
    <row r="23" spans="1:17" ht="18" x14ac:dyDescent="0.25">
      <c r="A23" s="42" t="s">
        <v>75</v>
      </c>
      <c r="B23" s="41" t="s">
        <v>76</v>
      </c>
      <c r="C23" s="41"/>
      <c r="D23" s="41"/>
      <c r="E23" s="41" t="s">
        <v>86</v>
      </c>
      <c r="F23" s="41">
        <v>-1.77</v>
      </c>
      <c r="G23" s="41" t="s">
        <v>74</v>
      </c>
      <c r="H23" s="41" t="s">
        <v>64</v>
      </c>
      <c r="I23" s="41" t="s">
        <v>84</v>
      </c>
      <c r="J23" s="41"/>
      <c r="K23" s="41"/>
      <c r="L23" s="41"/>
      <c r="M23" s="41"/>
      <c r="N23" s="41"/>
      <c r="O23" s="41"/>
      <c r="P23" s="41"/>
      <c r="Q23" s="41"/>
    </row>
    <row r="24" spans="1:17" ht="18" x14ac:dyDescent="0.25">
      <c r="A24" s="42" t="s">
        <v>65</v>
      </c>
      <c r="B24" s="41" t="s">
        <v>104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ht="18" x14ac:dyDescent="0.25">
      <c r="A25" s="42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18" x14ac:dyDescent="0.25">
      <c r="A26" s="42"/>
      <c r="B26" s="41"/>
      <c r="C26" s="41"/>
      <c r="D26" s="41"/>
      <c r="E26" s="41" t="s">
        <v>87</v>
      </c>
      <c r="F26" s="41" t="s">
        <v>88</v>
      </c>
      <c r="G26" s="41" t="s">
        <v>89</v>
      </c>
      <c r="H26" s="41" t="s">
        <v>79</v>
      </c>
      <c r="I26" s="41" t="s">
        <v>90</v>
      </c>
      <c r="J26" s="41" t="s">
        <v>91</v>
      </c>
      <c r="K26" s="41"/>
      <c r="L26" s="41"/>
      <c r="M26" s="41"/>
      <c r="N26" s="41"/>
      <c r="O26" s="41"/>
      <c r="P26" s="41"/>
      <c r="Q26" s="41"/>
    </row>
    <row r="27" spans="1:17" ht="18" x14ac:dyDescent="0.25">
      <c r="A27" s="42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ht="18" x14ac:dyDescent="0.25">
      <c r="A28" s="42"/>
      <c r="B28" s="41"/>
      <c r="C28" s="41"/>
      <c r="D28" s="41"/>
      <c r="E28" s="41" t="s">
        <v>83</v>
      </c>
      <c r="F28" s="41">
        <v>50.06</v>
      </c>
      <c r="G28" s="41">
        <v>37.53</v>
      </c>
      <c r="H28" s="41">
        <v>12.52</v>
      </c>
      <c r="I28" s="41">
        <v>45</v>
      </c>
      <c r="J28" s="41">
        <v>15</v>
      </c>
      <c r="K28" s="41"/>
      <c r="L28" s="41"/>
      <c r="M28" s="41"/>
      <c r="N28" s="41"/>
      <c r="O28" s="41"/>
      <c r="P28" s="41"/>
      <c r="Q28" s="41"/>
    </row>
    <row r="29" spans="1:17" ht="18" x14ac:dyDescent="0.25">
      <c r="A29" s="42"/>
      <c r="B29" s="41"/>
      <c r="C29" s="41"/>
      <c r="D29" s="41"/>
      <c r="E29" s="41" t="s">
        <v>85</v>
      </c>
      <c r="F29" s="41">
        <v>50.06</v>
      </c>
      <c r="G29" s="41">
        <v>39.299999999999997</v>
      </c>
      <c r="H29" s="41">
        <v>10.75</v>
      </c>
      <c r="I29" s="41">
        <v>45</v>
      </c>
      <c r="J29" s="41">
        <v>28</v>
      </c>
      <c r="K29" s="41"/>
      <c r="L29" s="41"/>
      <c r="M29" s="41"/>
      <c r="N29" s="41"/>
      <c r="O29" s="41"/>
      <c r="P29" s="41"/>
      <c r="Q29" s="41"/>
    </row>
    <row r="30" spans="1:17" ht="18" x14ac:dyDescent="0.25">
      <c r="A30" s="42"/>
      <c r="B30" s="41"/>
      <c r="C30" s="41"/>
      <c r="D30" s="41"/>
      <c r="E30" s="41" t="s">
        <v>86</v>
      </c>
      <c r="F30" s="41">
        <v>37.53</v>
      </c>
      <c r="G30" s="41">
        <v>39.299999999999997</v>
      </c>
      <c r="H30" s="41">
        <v>-1.77</v>
      </c>
      <c r="I30" s="41">
        <v>15</v>
      </c>
      <c r="J30" s="41">
        <v>28</v>
      </c>
      <c r="K30" s="41"/>
      <c r="L30" s="41"/>
      <c r="M30" s="41"/>
      <c r="N30" s="41"/>
      <c r="O30" s="41"/>
      <c r="P30" s="41"/>
      <c r="Q30" s="41"/>
    </row>
  </sheetData>
  <sheetProtection algorithmName="SHA-512" hashValue="MoiuxEvQf8pizATjo3FZx51Tgv2WS4hyZcZ6GLu5aguz3+XAv+aSIrUiY27Btu4FaYdttCbR1Q0TWZ36XlYAHA==" saltValue="dQUPYBkENwNfXaLmkuhlBg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="70" zoomScaleNormal="70" workbookViewId="0">
      <selection sqref="A1:Q30"/>
    </sheetView>
  </sheetViews>
  <sheetFormatPr defaultRowHeight="15" x14ac:dyDescent="0.25"/>
  <cols>
    <col min="1" max="1" width="63.28515625" bestFit="1" customWidth="1"/>
    <col min="2" max="2" width="18.7109375" bestFit="1" customWidth="1"/>
    <col min="3" max="3" width="10.7109375" bestFit="1" customWidth="1"/>
    <col min="5" max="5" width="46.85546875" bestFit="1" customWidth="1"/>
    <col min="6" max="6" width="21.140625" bestFit="1" customWidth="1"/>
    <col min="7" max="7" width="17.140625" bestFit="1" customWidth="1"/>
    <col min="8" max="8" width="19.140625" bestFit="1" customWidth="1"/>
    <col min="9" max="9" width="24.140625" bestFit="1" customWidth="1"/>
    <col min="10" max="10" width="4.42578125" bestFit="1" customWidth="1"/>
    <col min="11" max="11" width="15.28515625" bestFit="1" customWidth="1"/>
    <col min="12" max="12" width="7.5703125" bestFit="1" customWidth="1"/>
    <col min="15" max="15" width="7.5703125" bestFit="1" customWidth="1"/>
    <col min="16" max="16" width="15.140625" bestFit="1" customWidth="1"/>
    <col min="17" max="17" width="15.85546875" bestFit="1" customWidth="1"/>
  </cols>
  <sheetData>
    <row r="1" spans="1:17" ht="18" x14ac:dyDescent="0.25">
      <c r="A1" s="42"/>
      <c r="B1" s="42" t="s">
        <v>68</v>
      </c>
      <c r="C1" s="42" t="s">
        <v>69</v>
      </c>
      <c r="D1" s="42"/>
      <c r="E1" s="42" t="s">
        <v>68</v>
      </c>
      <c r="F1" s="42" t="s">
        <v>70</v>
      </c>
      <c r="G1" s="42" t="s">
        <v>71</v>
      </c>
      <c r="H1" s="41"/>
      <c r="I1" s="41"/>
      <c r="J1" s="41"/>
      <c r="K1" s="42" t="s">
        <v>100</v>
      </c>
      <c r="L1" s="42" t="s">
        <v>68</v>
      </c>
      <c r="M1" s="42" t="s">
        <v>69</v>
      </c>
      <c r="N1" s="42"/>
      <c r="O1" s="42" t="s">
        <v>68</v>
      </c>
      <c r="P1" s="42" t="s">
        <v>70</v>
      </c>
      <c r="Q1" s="42" t="s">
        <v>71</v>
      </c>
    </row>
    <row r="2" spans="1:17" ht="18" x14ac:dyDescent="0.25">
      <c r="A2" s="42"/>
      <c r="B2" s="41"/>
      <c r="C2" s="41"/>
      <c r="D2" s="41"/>
      <c r="E2" s="41"/>
      <c r="F2" s="41"/>
      <c r="G2" s="41"/>
      <c r="H2" s="41"/>
      <c r="I2" s="41"/>
      <c r="J2" s="41"/>
      <c r="K2" s="41"/>
      <c r="L2" s="41">
        <v>9.09</v>
      </c>
      <c r="M2" s="41">
        <v>2.97</v>
      </c>
      <c r="N2" s="41"/>
      <c r="O2" s="41">
        <v>9.09</v>
      </c>
      <c r="P2" s="41"/>
      <c r="Q2" s="41"/>
    </row>
    <row r="3" spans="1:17" ht="18" x14ac:dyDescent="0.25">
      <c r="A3" s="42" t="s">
        <v>51</v>
      </c>
      <c r="B3" s="41">
        <v>44</v>
      </c>
      <c r="C3" s="41">
        <v>40</v>
      </c>
      <c r="D3" s="41"/>
      <c r="E3" s="41">
        <v>44</v>
      </c>
      <c r="F3" s="41">
        <v>15</v>
      </c>
      <c r="G3" s="41">
        <v>26</v>
      </c>
      <c r="H3" s="41"/>
      <c r="I3" s="41"/>
      <c r="J3" s="41"/>
      <c r="K3" s="41"/>
      <c r="L3" s="41"/>
      <c r="N3" s="41"/>
      <c r="O3" s="41"/>
      <c r="P3" s="41"/>
      <c r="Q3" s="41"/>
    </row>
    <row r="4" spans="1:17" ht="18" x14ac:dyDescent="0.25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ht="18" x14ac:dyDescent="0.25">
      <c r="A5" s="42" t="s">
        <v>52</v>
      </c>
      <c r="B5" s="41">
        <v>5.0449999999999999</v>
      </c>
      <c r="C5" s="41">
        <v>5.3230000000000004</v>
      </c>
      <c r="D5" s="41"/>
      <c r="E5" s="41">
        <v>5.0449999999999999</v>
      </c>
      <c r="F5" s="41">
        <v>5.62</v>
      </c>
      <c r="G5" s="41">
        <v>5.133</v>
      </c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18" x14ac:dyDescent="0.25">
      <c r="A6" s="42" t="s">
        <v>53</v>
      </c>
      <c r="B6" s="41">
        <v>5.7050000000000001</v>
      </c>
      <c r="C6" s="41">
        <v>5.76</v>
      </c>
      <c r="D6" s="41"/>
      <c r="E6" s="41">
        <v>5.7050000000000001</v>
      </c>
      <c r="F6" s="41">
        <v>5.7</v>
      </c>
      <c r="G6" s="41">
        <v>5.6550000000000002</v>
      </c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8" x14ac:dyDescent="0.25">
      <c r="A7" s="42" t="s">
        <v>54</v>
      </c>
      <c r="B7" s="41">
        <v>6.0129999999999999</v>
      </c>
      <c r="C7" s="41">
        <v>6.165</v>
      </c>
      <c r="D7" s="41"/>
      <c r="E7" s="41">
        <v>6.0129999999999999</v>
      </c>
      <c r="F7" s="41">
        <v>6.12</v>
      </c>
      <c r="G7" s="41">
        <v>6.2229999999999999</v>
      </c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8" x14ac:dyDescent="0.25">
      <c r="A8" s="42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18" x14ac:dyDescent="0.25">
      <c r="A9" s="42" t="s">
        <v>55</v>
      </c>
      <c r="B9" s="41">
        <v>5.6719999999999997</v>
      </c>
      <c r="C9" s="41">
        <v>5.8280000000000003</v>
      </c>
      <c r="D9" s="41"/>
      <c r="E9" s="41">
        <v>5.6719999999999997</v>
      </c>
      <c r="F9" s="41">
        <v>5.86</v>
      </c>
      <c r="G9" s="41">
        <v>5.7</v>
      </c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8" x14ac:dyDescent="0.25">
      <c r="A10" s="42" t="s">
        <v>56</v>
      </c>
      <c r="B10" s="41">
        <v>0.72799999999999998</v>
      </c>
      <c r="C10" s="41">
        <v>0.77429999999999999</v>
      </c>
      <c r="D10" s="41"/>
      <c r="E10" s="41">
        <v>0.72799999999999998</v>
      </c>
      <c r="F10" s="41">
        <v>0.4073</v>
      </c>
      <c r="G10" s="41">
        <v>1.073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18" x14ac:dyDescent="0.25">
      <c r="A11" s="42" t="s">
        <v>57</v>
      </c>
      <c r="B11" s="41">
        <v>0.10979999999999999</v>
      </c>
      <c r="C11" s="41">
        <v>0.12239999999999999</v>
      </c>
      <c r="D11" s="41"/>
      <c r="E11" s="41">
        <v>0.10979999999999999</v>
      </c>
      <c r="F11" s="41">
        <v>0.1052</v>
      </c>
      <c r="G11" s="41">
        <v>0.2104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8" x14ac:dyDescent="0.25">
      <c r="A12" s="42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18" x14ac:dyDescent="0.25">
      <c r="A13" s="42" t="s">
        <v>58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ht="18" x14ac:dyDescent="0.25">
      <c r="A14" s="42" t="s">
        <v>59</v>
      </c>
      <c r="B14" s="41">
        <v>1.06</v>
      </c>
      <c r="C14" s="41">
        <v>5.3179999999999996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8" x14ac:dyDescent="0.25">
      <c r="A15" s="42" t="s">
        <v>60</v>
      </c>
      <c r="B15" s="41">
        <v>0.58860000000000001</v>
      </c>
      <c r="C15" s="41">
        <v>7.0000000000000007E-2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ht="18" x14ac:dyDescent="0.25">
      <c r="A16" s="42" t="s">
        <v>61</v>
      </c>
      <c r="B16" s="41" t="s">
        <v>62</v>
      </c>
      <c r="C16" s="41" t="s">
        <v>62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18" x14ac:dyDescent="0.25">
      <c r="A17" s="42" t="s">
        <v>63</v>
      </c>
      <c r="B17" s="41" t="s">
        <v>64</v>
      </c>
      <c r="C17" s="41" t="s">
        <v>64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ht="18" x14ac:dyDescent="0.25">
      <c r="A18" s="42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ht="18" x14ac:dyDescent="0.25">
      <c r="A19" s="42" t="s">
        <v>72</v>
      </c>
      <c r="B19" s="41"/>
      <c r="C19" s="41"/>
      <c r="D19" s="41"/>
      <c r="E19" s="42" t="s">
        <v>78</v>
      </c>
      <c r="F19" s="42" t="s">
        <v>79</v>
      </c>
      <c r="G19" s="42" t="s">
        <v>80</v>
      </c>
      <c r="H19" s="42" t="s">
        <v>81</v>
      </c>
      <c r="I19" s="42" t="s">
        <v>82</v>
      </c>
      <c r="J19" s="41"/>
      <c r="K19" s="41"/>
      <c r="L19" s="41"/>
      <c r="M19" s="41"/>
      <c r="N19" s="41"/>
      <c r="O19" s="41"/>
      <c r="P19" s="41"/>
      <c r="Q19" s="41"/>
    </row>
    <row r="20" spans="1:17" ht="18" x14ac:dyDescent="0.25">
      <c r="A20" s="42" t="s">
        <v>60</v>
      </c>
      <c r="B20" s="41">
        <v>0.34489999999999998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ht="18" x14ac:dyDescent="0.25">
      <c r="A21" s="42" t="s">
        <v>63</v>
      </c>
      <c r="B21" s="41" t="s">
        <v>64</v>
      </c>
      <c r="C21" s="41"/>
      <c r="D21" s="41"/>
      <c r="E21" s="41" t="s">
        <v>83</v>
      </c>
      <c r="F21" s="41">
        <v>-8.5709999999999997</v>
      </c>
      <c r="G21" s="41" t="s">
        <v>74</v>
      </c>
      <c r="H21" s="41" t="s">
        <v>64</v>
      </c>
      <c r="I21" s="41">
        <v>0.73629999999999995</v>
      </c>
      <c r="J21" s="41"/>
      <c r="K21" s="41"/>
      <c r="L21" s="41"/>
      <c r="M21" s="41"/>
      <c r="N21" s="41"/>
      <c r="O21" s="41"/>
      <c r="P21" s="41"/>
      <c r="Q21" s="41"/>
    </row>
    <row r="22" spans="1:17" ht="18" x14ac:dyDescent="0.25">
      <c r="A22" s="42" t="s">
        <v>73</v>
      </c>
      <c r="B22" s="41" t="s">
        <v>74</v>
      </c>
      <c r="C22" s="41"/>
      <c r="D22" s="41"/>
      <c r="E22" s="41" t="s">
        <v>85</v>
      </c>
      <c r="F22" s="41">
        <v>-2.262</v>
      </c>
      <c r="G22" s="41" t="s">
        <v>74</v>
      </c>
      <c r="H22" s="41" t="s">
        <v>64</v>
      </c>
      <c r="I22" s="41" t="s">
        <v>84</v>
      </c>
      <c r="J22" s="41"/>
      <c r="K22" s="41"/>
      <c r="L22" s="41"/>
      <c r="M22" s="41"/>
      <c r="N22" s="41"/>
      <c r="O22" s="41"/>
      <c r="P22" s="41"/>
      <c r="Q22" s="41"/>
    </row>
    <row r="23" spans="1:17" ht="18" x14ac:dyDescent="0.25">
      <c r="A23" s="42" t="s">
        <v>75</v>
      </c>
      <c r="B23" s="41" t="s">
        <v>76</v>
      </c>
      <c r="C23" s="41"/>
      <c r="D23" s="41"/>
      <c r="E23" s="41" t="s">
        <v>86</v>
      </c>
      <c r="F23" s="41">
        <v>6.3090000000000002</v>
      </c>
      <c r="G23" s="41" t="s">
        <v>74</v>
      </c>
      <c r="H23" s="41" t="s">
        <v>64</v>
      </c>
      <c r="I23" s="41" t="s">
        <v>84</v>
      </c>
      <c r="J23" s="41"/>
      <c r="K23" s="41"/>
      <c r="L23" s="41"/>
      <c r="M23" s="41"/>
      <c r="N23" s="41"/>
      <c r="O23" s="41"/>
      <c r="P23" s="41"/>
      <c r="Q23" s="41"/>
    </row>
    <row r="24" spans="1:17" ht="18" x14ac:dyDescent="0.25">
      <c r="A24" s="42" t="s">
        <v>65</v>
      </c>
      <c r="B24" s="41" t="s">
        <v>105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ht="18" x14ac:dyDescent="0.25">
      <c r="A25" s="42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18" x14ac:dyDescent="0.25">
      <c r="A26" s="42"/>
      <c r="B26" s="41"/>
      <c r="C26" s="41"/>
      <c r="D26" s="41"/>
      <c r="E26" s="41" t="s">
        <v>87</v>
      </c>
      <c r="F26" s="41" t="s">
        <v>88</v>
      </c>
      <c r="G26" s="41" t="s">
        <v>89</v>
      </c>
      <c r="H26" s="41" t="s">
        <v>79</v>
      </c>
      <c r="I26" s="41" t="s">
        <v>90</v>
      </c>
      <c r="J26" s="41" t="s">
        <v>91</v>
      </c>
      <c r="K26" s="41"/>
      <c r="L26" s="41"/>
      <c r="M26" s="41"/>
      <c r="N26" s="41"/>
      <c r="O26" s="41"/>
      <c r="P26" s="41"/>
      <c r="Q26" s="41"/>
    </row>
    <row r="27" spans="1:17" ht="18" x14ac:dyDescent="0.25">
      <c r="A27" s="42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ht="18" x14ac:dyDescent="0.25">
      <c r="A28" s="42"/>
      <c r="B28" s="41"/>
      <c r="C28" s="41"/>
      <c r="D28" s="41"/>
      <c r="E28" s="41" t="s">
        <v>83</v>
      </c>
      <c r="F28" s="41">
        <v>40.799999999999997</v>
      </c>
      <c r="G28" s="41">
        <v>49.37</v>
      </c>
      <c r="H28" s="41">
        <v>-8.5709999999999997</v>
      </c>
      <c r="I28" s="41">
        <v>44</v>
      </c>
      <c r="J28" s="41">
        <v>15</v>
      </c>
      <c r="K28" s="41"/>
      <c r="L28" s="41"/>
      <c r="M28" s="41"/>
      <c r="N28" s="41"/>
      <c r="O28" s="41"/>
      <c r="P28" s="41"/>
      <c r="Q28" s="41"/>
    </row>
    <row r="29" spans="1:17" ht="18" x14ac:dyDescent="0.25">
      <c r="A29" s="42"/>
      <c r="B29" s="41"/>
      <c r="C29" s="41"/>
      <c r="D29" s="41"/>
      <c r="E29" s="41" t="s">
        <v>85</v>
      </c>
      <c r="F29" s="41">
        <v>40.799999999999997</v>
      </c>
      <c r="G29" s="41">
        <v>43.06</v>
      </c>
      <c r="H29" s="41">
        <v>-2.262</v>
      </c>
      <c r="I29" s="41">
        <v>44</v>
      </c>
      <c r="J29" s="41">
        <v>26</v>
      </c>
      <c r="K29" s="41"/>
      <c r="L29" s="41"/>
      <c r="M29" s="41"/>
      <c r="N29" s="41"/>
      <c r="O29" s="41"/>
      <c r="P29" s="41"/>
      <c r="Q29" s="41"/>
    </row>
    <row r="30" spans="1:17" ht="18" x14ac:dyDescent="0.25">
      <c r="A30" s="42"/>
      <c r="B30" s="41"/>
      <c r="C30" s="41"/>
      <c r="D30" s="41"/>
      <c r="E30" s="41" t="s">
        <v>86</v>
      </c>
      <c r="F30" s="41">
        <v>49.37</v>
      </c>
      <c r="G30" s="41">
        <v>43.06</v>
      </c>
      <c r="H30" s="41">
        <v>6.3090000000000002</v>
      </c>
      <c r="I30" s="41">
        <v>15</v>
      </c>
      <c r="J30" s="41">
        <v>26</v>
      </c>
      <c r="K30" s="41"/>
      <c r="L30" s="41"/>
      <c r="M30" s="41"/>
      <c r="N30" s="41"/>
      <c r="O30" s="41"/>
      <c r="P30" s="41"/>
      <c r="Q30" s="41"/>
    </row>
  </sheetData>
  <sheetProtection algorithmName="SHA-512" hashValue="C4IyxdQUEr1uiLhrjxH0iiup3Fs8ASl/W/YimvoqwE/HSEj0mkalbvTSF2rGITVvDPcD1yg899pJh+t/wU/UjA==" saltValue="LULSb9yGC7+f3F81YTI87A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="70" zoomScaleNormal="70" workbookViewId="0">
      <selection sqref="A1:Q30"/>
    </sheetView>
  </sheetViews>
  <sheetFormatPr defaultRowHeight="15" x14ac:dyDescent="0.25"/>
  <cols>
    <col min="1" max="1" width="63.28515625" bestFit="1" customWidth="1"/>
    <col min="2" max="2" width="18.7109375" bestFit="1" customWidth="1"/>
    <col min="3" max="3" width="10.7109375" bestFit="1" customWidth="1"/>
    <col min="5" max="5" width="46.85546875" bestFit="1" customWidth="1"/>
    <col min="6" max="6" width="21.140625" bestFit="1" customWidth="1"/>
    <col min="7" max="7" width="17.140625" bestFit="1" customWidth="1"/>
    <col min="8" max="8" width="19.140625" bestFit="1" customWidth="1"/>
    <col min="9" max="9" width="24.140625" bestFit="1" customWidth="1"/>
    <col min="10" max="10" width="4.42578125" bestFit="1" customWidth="1"/>
    <col min="11" max="11" width="15.28515625" bestFit="1" customWidth="1"/>
    <col min="12" max="12" width="7.5703125" bestFit="1" customWidth="1"/>
    <col min="15" max="15" width="7.5703125" bestFit="1" customWidth="1"/>
    <col min="16" max="16" width="15.140625" bestFit="1" customWidth="1"/>
    <col min="17" max="17" width="15.85546875" bestFit="1" customWidth="1"/>
  </cols>
  <sheetData>
    <row r="1" spans="1:17" ht="18" x14ac:dyDescent="0.25">
      <c r="A1" s="42"/>
      <c r="B1" s="42" t="s">
        <v>68</v>
      </c>
      <c r="C1" s="42" t="s">
        <v>69</v>
      </c>
      <c r="D1" s="42"/>
      <c r="E1" s="42" t="s">
        <v>68</v>
      </c>
      <c r="F1" s="42" t="s">
        <v>70</v>
      </c>
      <c r="G1" s="42" t="s">
        <v>71</v>
      </c>
      <c r="H1" s="41"/>
      <c r="I1" s="41"/>
      <c r="J1" s="41"/>
      <c r="K1" s="42" t="s">
        <v>100</v>
      </c>
      <c r="L1" s="42" t="s">
        <v>68</v>
      </c>
      <c r="M1" s="42" t="s">
        <v>69</v>
      </c>
      <c r="N1" s="42"/>
      <c r="O1" s="42" t="s">
        <v>68</v>
      </c>
      <c r="P1" s="42" t="s">
        <v>70</v>
      </c>
      <c r="Q1" s="42" t="s">
        <v>71</v>
      </c>
    </row>
    <row r="2" spans="1:17" ht="18" x14ac:dyDescent="0.25">
      <c r="A2" s="42"/>
      <c r="B2" s="41"/>
      <c r="C2" s="41"/>
      <c r="D2" s="41"/>
      <c r="E2" s="41"/>
      <c r="F2" s="41"/>
      <c r="G2" s="41"/>
      <c r="H2" s="41"/>
      <c r="I2" s="41"/>
      <c r="J2" s="41"/>
      <c r="K2" s="41"/>
      <c r="L2" s="41">
        <v>32</v>
      </c>
      <c r="M2" s="41"/>
      <c r="N2" s="41"/>
      <c r="O2" s="41">
        <v>32</v>
      </c>
      <c r="P2" s="41"/>
      <c r="Q2" s="41"/>
    </row>
    <row r="3" spans="1:17" ht="18" x14ac:dyDescent="0.25">
      <c r="A3" s="42" t="s">
        <v>51</v>
      </c>
      <c r="B3" s="41">
        <v>44</v>
      </c>
      <c r="C3" s="41">
        <v>43</v>
      </c>
      <c r="D3" s="41"/>
      <c r="E3" s="41">
        <v>44</v>
      </c>
      <c r="F3" s="41">
        <v>15</v>
      </c>
      <c r="G3" s="41">
        <v>28</v>
      </c>
      <c r="H3" s="41"/>
      <c r="I3" s="41"/>
      <c r="J3" s="41"/>
      <c r="K3" s="41"/>
      <c r="L3" s="41"/>
      <c r="N3" s="41"/>
      <c r="O3" s="41"/>
      <c r="P3" s="41"/>
      <c r="Q3" s="41"/>
    </row>
    <row r="4" spans="1:17" ht="18" x14ac:dyDescent="0.25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ht="18" x14ac:dyDescent="0.25">
      <c r="A5" s="42" t="s">
        <v>52</v>
      </c>
      <c r="B5" s="41">
        <v>9</v>
      </c>
      <c r="C5" s="41">
        <v>11</v>
      </c>
      <c r="D5" s="41"/>
      <c r="E5" s="41">
        <v>9</v>
      </c>
      <c r="F5" s="41">
        <v>8</v>
      </c>
      <c r="G5" s="41">
        <v>12</v>
      </c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18" x14ac:dyDescent="0.25">
      <c r="A6" s="42" t="s">
        <v>53</v>
      </c>
      <c r="B6" s="41">
        <v>12</v>
      </c>
      <c r="C6" s="41">
        <v>14</v>
      </c>
      <c r="D6" s="41"/>
      <c r="E6" s="41">
        <v>12</v>
      </c>
      <c r="F6" s="41">
        <v>12</v>
      </c>
      <c r="G6" s="41">
        <v>16.5</v>
      </c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8" x14ac:dyDescent="0.25">
      <c r="A7" s="42" t="s">
        <v>54</v>
      </c>
      <c r="B7" s="41">
        <v>15</v>
      </c>
      <c r="C7" s="41">
        <v>20</v>
      </c>
      <c r="D7" s="41"/>
      <c r="E7" s="41">
        <v>15</v>
      </c>
      <c r="F7" s="41">
        <v>16</v>
      </c>
      <c r="G7" s="41">
        <v>21.75</v>
      </c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8" x14ac:dyDescent="0.25">
      <c r="A8" s="42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18" x14ac:dyDescent="0.25">
      <c r="A9" s="42" t="s">
        <v>55</v>
      </c>
      <c r="B9" s="41">
        <v>12.61</v>
      </c>
      <c r="C9" s="41">
        <v>15.98</v>
      </c>
      <c r="D9" s="41"/>
      <c r="E9" s="41">
        <v>12.61</v>
      </c>
      <c r="F9" s="41">
        <v>13.8</v>
      </c>
      <c r="G9" s="41">
        <v>17.14</v>
      </c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8" x14ac:dyDescent="0.25">
      <c r="A10" s="42" t="s">
        <v>56</v>
      </c>
      <c r="B10" s="41">
        <v>5.1180000000000003</v>
      </c>
      <c r="C10" s="41">
        <v>7.3890000000000002</v>
      </c>
      <c r="D10" s="41"/>
      <c r="E10" s="41">
        <v>5.1180000000000003</v>
      </c>
      <c r="F10" s="41">
        <v>7.3890000000000002</v>
      </c>
      <c r="G10" s="41">
        <v>7.2510000000000003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18" x14ac:dyDescent="0.25">
      <c r="A11" s="42" t="s">
        <v>57</v>
      </c>
      <c r="B11" s="41">
        <v>0.77159999999999995</v>
      </c>
      <c r="C11" s="41">
        <v>1.127</v>
      </c>
      <c r="D11" s="41"/>
      <c r="E11" s="41">
        <v>0.77159999999999995</v>
      </c>
      <c r="F11" s="41">
        <v>1.9079999999999999</v>
      </c>
      <c r="G11" s="41">
        <v>1.37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8" x14ac:dyDescent="0.25">
      <c r="A12" s="42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18" x14ac:dyDescent="0.25">
      <c r="A13" s="42" t="s">
        <v>58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ht="18" x14ac:dyDescent="0.25">
      <c r="A14" s="42" t="s">
        <v>59</v>
      </c>
      <c r="B14" s="41">
        <v>11.07</v>
      </c>
      <c r="C14" s="41">
        <v>4.327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8" x14ac:dyDescent="0.25">
      <c r="A15" s="42" t="s">
        <v>60</v>
      </c>
      <c r="B15" s="41">
        <v>4.0000000000000001E-3</v>
      </c>
      <c r="C15" s="41">
        <v>0.1149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ht="18" x14ac:dyDescent="0.25">
      <c r="A16" s="42" t="s">
        <v>61</v>
      </c>
      <c r="B16" s="41" t="s">
        <v>74</v>
      </c>
      <c r="C16" s="41" t="s">
        <v>62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18" x14ac:dyDescent="0.25">
      <c r="A17" s="42" t="s">
        <v>63</v>
      </c>
      <c r="B17" s="41" t="s">
        <v>92</v>
      </c>
      <c r="C17" s="41" t="s">
        <v>64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ht="18" x14ac:dyDescent="0.25">
      <c r="A18" s="42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ht="18" x14ac:dyDescent="0.25">
      <c r="A19" s="42" t="s">
        <v>96</v>
      </c>
      <c r="B19" s="41"/>
      <c r="C19" s="41"/>
      <c r="D19" s="41"/>
      <c r="E19" s="42" t="s">
        <v>78</v>
      </c>
      <c r="F19" s="42" t="s">
        <v>79</v>
      </c>
      <c r="G19" s="42" t="s">
        <v>80</v>
      </c>
      <c r="H19" s="42" t="s">
        <v>81</v>
      </c>
      <c r="I19" s="42" t="s">
        <v>82</v>
      </c>
      <c r="J19" s="41"/>
      <c r="K19" s="41"/>
      <c r="L19" s="41"/>
      <c r="M19" s="41"/>
      <c r="N19" s="41"/>
      <c r="O19" s="41"/>
      <c r="P19" s="41"/>
      <c r="Q19" s="41"/>
    </row>
    <row r="20" spans="1:17" ht="18" x14ac:dyDescent="0.25">
      <c r="A20" s="42" t="s">
        <v>60</v>
      </c>
      <c r="B20" s="41">
        <v>2.6599999999999999E-2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ht="18" x14ac:dyDescent="0.25">
      <c r="A21" s="42" t="s">
        <v>97</v>
      </c>
      <c r="B21" s="41" t="s">
        <v>67</v>
      </c>
      <c r="C21" s="41"/>
      <c r="D21" s="41"/>
      <c r="E21" s="41" t="s">
        <v>83</v>
      </c>
      <c r="F21" s="41">
        <v>-3.242</v>
      </c>
      <c r="G21" s="41" t="s">
        <v>74</v>
      </c>
      <c r="H21" s="41" t="s">
        <v>64</v>
      </c>
      <c r="I21" s="41" t="s">
        <v>84</v>
      </c>
      <c r="J21" s="41"/>
      <c r="K21" s="41"/>
      <c r="L21" s="41"/>
      <c r="M21" s="41"/>
      <c r="N21" s="41"/>
      <c r="O21" s="41"/>
      <c r="P21" s="41"/>
      <c r="Q21" s="41"/>
    </row>
    <row r="22" spans="1:17" ht="18" x14ac:dyDescent="0.25">
      <c r="A22" s="42" t="s">
        <v>63</v>
      </c>
      <c r="B22" s="41" t="s">
        <v>93</v>
      </c>
      <c r="C22" s="41"/>
      <c r="D22" s="41"/>
      <c r="E22" s="41" t="s">
        <v>85</v>
      </c>
      <c r="F22" s="41">
        <v>-16.62</v>
      </c>
      <c r="G22" s="41" t="s">
        <v>62</v>
      </c>
      <c r="H22" s="41" t="s">
        <v>93</v>
      </c>
      <c r="I22" s="41">
        <v>1.9199999999999998E-2</v>
      </c>
      <c r="J22" s="41"/>
      <c r="K22" s="41"/>
      <c r="L22" s="41"/>
      <c r="M22" s="41"/>
      <c r="N22" s="41"/>
      <c r="O22" s="41"/>
      <c r="P22" s="41"/>
      <c r="Q22" s="41"/>
    </row>
    <row r="23" spans="1:17" ht="18" x14ac:dyDescent="0.25">
      <c r="A23" s="42" t="s">
        <v>73</v>
      </c>
      <c r="B23" s="41" t="s">
        <v>62</v>
      </c>
      <c r="C23" s="41"/>
      <c r="D23" s="41"/>
      <c r="E23" s="41" t="s">
        <v>86</v>
      </c>
      <c r="F23" s="41">
        <v>-13.38</v>
      </c>
      <c r="G23" s="41" t="s">
        <v>74</v>
      </c>
      <c r="H23" s="41" t="s">
        <v>64</v>
      </c>
      <c r="I23" s="41">
        <v>0.29139999999999999</v>
      </c>
      <c r="J23" s="41"/>
      <c r="K23" s="41"/>
      <c r="L23" s="41"/>
      <c r="M23" s="41"/>
      <c r="N23" s="41"/>
      <c r="O23" s="41"/>
      <c r="P23" s="41"/>
      <c r="Q23" s="41"/>
    </row>
    <row r="24" spans="1:17" ht="18" x14ac:dyDescent="0.25">
      <c r="A24" s="42" t="s">
        <v>75</v>
      </c>
      <c r="B24" s="41" t="s">
        <v>76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ht="18" x14ac:dyDescent="0.25">
      <c r="A25" s="42" t="s">
        <v>98</v>
      </c>
      <c r="B25" s="41" t="s">
        <v>106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18" x14ac:dyDescent="0.25">
      <c r="A26" s="42" t="s">
        <v>99</v>
      </c>
      <c r="B26" s="41">
        <v>686</v>
      </c>
      <c r="C26" s="41"/>
      <c r="D26" s="41"/>
      <c r="E26" s="41" t="s">
        <v>87</v>
      </c>
      <c r="F26" s="41" t="s">
        <v>88</v>
      </c>
      <c r="G26" s="41" t="s">
        <v>89</v>
      </c>
      <c r="H26" s="41" t="s">
        <v>79</v>
      </c>
      <c r="I26" s="41" t="s">
        <v>90</v>
      </c>
      <c r="J26" s="41" t="s">
        <v>91</v>
      </c>
      <c r="K26" s="41"/>
      <c r="L26" s="41"/>
      <c r="M26" s="41"/>
      <c r="N26" s="41"/>
      <c r="O26" s="41"/>
      <c r="P26" s="41"/>
      <c r="Q26" s="41"/>
    </row>
    <row r="27" spans="1:17" ht="18" x14ac:dyDescent="0.25">
      <c r="A27" s="42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ht="18" x14ac:dyDescent="0.25">
      <c r="A28" s="42"/>
      <c r="B28" s="41"/>
      <c r="C28" s="41"/>
      <c r="D28" s="41"/>
      <c r="E28" s="41" t="s">
        <v>83</v>
      </c>
      <c r="F28" s="41">
        <v>38.090000000000003</v>
      </c>
      <c r="G28" s="41">
        <v>41.33</v>
      </c>
      <c r="H28" s="41">
        <v>-3.242</v>
      </c>
      <c r="I28" s="41">
        <v>44</v>
      </c>
      <c r="J28" s="41">
        <v>15</v>
      </c>
      <c r="K28" s="41"/>
      <c r="L28" s="41"/>
      <c r="M28" s="41"/>
      <c r="N28" s="41"/>
      <c r="O28" s="41"/>
      <c r="P28" s="41"/>
      <c r="Q28" s="41"/>
    </row>
    <row r="29" spans="1:17" ht="18" x14ac:dyDescent="0.25">
      <c r="A29" s="42"/>
      <c r="B29" s="41"/>
      <c r="C29" s="41"/>
      <c r="D29" s="41"/>
      <c r="E29" s="41" t="s">
        <v>85</v>
      </c>
      <c r="F29" s="41">
        <v>38.090000000000003</v>
      </c>
      <c r="G29" s="41">
        <v>54.71</v>
      </c>
      <c r="H29" s="41">
        <v>-16.62</v>
      </c>
      <c r="I29" s="41">
        <v>44</v>
      </c>
      <c r="J29" s="41">
        <v>28</v>
      </c>
      <c r="K29" s="41"/>
      <c r="L29" s="41"/>
      <c r="M29" s="41"/>
      <c r="N29" s="41"/>
      <c r="O29" s="41"/>
      <c r="P29" s="41"/>
      <c r="Q29" s="41"/>
    </row>
    <row r="30" spans="1:17" ht="18" x14ac:dyDescent="0.25">
      <c r="A30" s="42"/>
      <c r="B30" s="41"/>
      <c r="C30" s="41"/>
      <c r="D30" s="41"/>
      <c r="E30" s="41" t="s">
        <v>86</v>
      </c>
      <c r="F30" s="41">
        <v>41.33</v>
      </c>
      <c r="G30" s="41">
        <v>54.71</v>
      </c>
      <c r="H30" s="41">
        <v>-13.38</v>
      </c>
      <c r="I30" s="41">
        <v>15</v>
      </c>
      <c r="J30" s="41">
        <v>28</v>
      </c>
      <c r="K30" s="41"/>
      <c r="L30" s="41"/>
      <c r="M30" s="41"/>
      <c r="N30" s="41"/>
      <c r="O30" s="41"/>
      <c r="P30" s="41"/>
      <c r="Q30" s="41"/>
    </row>
  </sheetData>
  <sheetProtection algorithmName="SHA-512" hashValue="QGuoHa5uHWmHIaKJ0awrKlqmwUCBj4lzYw38ND3WiIdmuvrq1VsboGCQousOYkVh8pnAyZEmeqBV+JgM6VWyqw==" saltValue="CwJgwjstd2hUa1okpVXmJA==" spinCount="100000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GENERAL DATA</vt:lpstr>
      <vt:lpstr>MATERNAL AGE</vt:lpstr>
      <vt:lpstr>GRAVIDITY</vt:lpstr>
      <vt:lpstr>GESTATIONAL AGE</vt:lpstr>
      <vt:lpstr>BODY MASS INDEX</vt:lpstr>
      <vt:lpstr>PLACENTAL WEIGHT</vt:lpstr>
      <vt:lpstr>NEWBORN WEIGHT</vt:lpstr>
      <vt:lpstr>NEWB TO PLAC WEIGHT RATIO</vt:lpstr>
      <vt:lpstr>SYNCYTIAL NUCLEAR AGGREG</vt:lpstr>
      <vt:lpstr>FIBRIN</vt:lpstr>
      <vt:lpstr>NECROSIS</vt:lpstr>
      <vt:lpstr>VASCULARITY</vt:lpstr>
      <vt:lpstr>LEUKOCYTES</vt:lpstr>
      <vt:lpstr>MONOCYTES</vt:lpstr>
      <vt:lpstr>IL-12</vt:lpstr>
      <vt:lpstr>IL-8</vt:lpstr>
      <vt:lpstr>TNF-a</vt:lpstr>
      <vt:lpstr>IL-10</vt:lpstr>
      <vt:lpstr>IL-6</vt:lpstr>
      <vt:lpstr>IL-1B</vt:lpstr>
      <vt:lpstr>ULK1 mRNA</vt:lpstr>
      <vt:lpstr>BECN1 mRNA</vt:lpstr>
      <vt:lpstr>MAP1LC3B mRNA</vt:lpstr>
      <vt:lpstr>ULK1 WB</vt:lpstr>
      <vt:lpstr>BECLIN1 WB</vt:lpstr>
      <vt:lpstr>LC3II WB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2019-10-26T19:12:15Z</dcterms:modified>
</cp:coreProperties>
</file>