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autoCompressPictures="0"/>
  <bookViews>
    <workbookView xWindow="0" yWindow="0" windowWidth="38400" windowHeight="16440"/>
  </bookViews>
  <sheets>
    <sheet name="Study Info" sheetId="7" r:id="rId1"/>
    <sheet name="Project development &amp; preparati" sheetId="9" r:id="rId2"/>
    <sheet name="Enrolment, Treatment, Follow u" sheetId="12" r:id="rId3"/>
    <sheet name="After last patient out" sheetId="13" r:id="rId4"/>
    <sheet name="OPTIONAL - Staff rates" sheetId="11" r:id="rId5"/>
  </sheets>
  <externalReferences>
    <externalReference r:id="rId6"/>
  </externalReferences>
  <definedNames>
    <definedName name="Applicable?" localSheetId="1">'Project development &amp; preparati'!$A$170:$A$172</definedName>
  </definedNames>
  <calcPr calcId="162913"/>
</workbook>
</file>

<file path=xl/calcChain.xml><?xml version="1.0" encoding="utf-8"?>
<calcChain xmlns="http://schemas.openxmlformats.org/spreadsheetml/2006/main">
  <c r="Y19" i="12" l="1"/>
  <c r="Y18" i="12"/>
  <c r="Y21" i="12"/>
  <c r="Y35" i="12"/>
  <c r="Y30" i="12"/>
  <c r="Y31" i="12"/>
  <c r="Y32" i="12"/>
  <c r="Y33" i="12"/>
  <c r="Y34" i="12"/>
  <c r="Y29" i="12"/>
  <c r="Y28" i="12"/>
  <c r="Y27" i="12"/>
  <c r="Y26" i="12"/>
  <c r="Y25" i="12"/>
  <c r="Y24" i="12"/>
  <c r="Y24" i="13"/>
  <c r="Y25" i="13"/>
  <c r="Y26" i="13"/>
  <c r="Y27" i="13"/>
  <c r="Y28" i="13"/>
  <c r="Y29" i="13"/>
  <c r="Y30" i="13"/>
  <c r="Y31" i="13"/>
  <c r="Y32" i="13"/>
  <c r="Y33" i="13"/>
  <c r="Y23" i="13"/>
  <c r="Y20" i="13"/>
  <c r="Y8" i="13"/>
  <c r="Y9" i="13"/>
  <c r="Y10" i="13"/>
  <c r="Y11" i="13"/>
  <c r="Y12" i="13"/>
  <c r="Y13" i="13"/>
  <c r="Y14" i="13"/>
  <c r="Y15" i="13"/>
  <c r="Y16" i="13"/>
  <c r="Y17" i="13"/>
  <c r="Y18" i="13"/>
  <c r="Y19" i="13"/>
  <c r="Y7" i="13"/>
  <c r="Y36" i="13" s="1"/>
  <c r="Y7" i="9"/>
  <c r="X36" i="13"/>
  <c r="W36" i="13"/>
  <c r="Y23" i="12"/>
  <c r="Y22" i="12"/>
  <c r="Y20" i="12"/>
  <c r="Y17" i="12"/>
  <c r="Y16" i="12"/>
  <c r="X69" i="12"/>
  <c r="W69" i="12"/>
  <c r="Y51" i="12"/>
  <c r="Y52" i="12"/>
  <c r="Y53" i="12"/>
  <c r="Y54" i="12"/>
  <c r="Y55" i="12"/>
  <c r="Y56" i="12"/>
  <c r="Y57" i="12"/>
  <c r="Y58" i="12"/>
  <c r="Y59" i="12"/>
  <c r="Y60" i="12"/>
  <c r="Y61" i="12"/>
  <c r="Y62" i="12"/>
  <c r="Y63" i="12"/>
  <c r="Y64" i="12"/>
  <c r="Y65" i="12"/>
  <c r="Y66" i="12"/>
  <c r="Y50" i="12"/>
  <c r="Y46" i="12"/>
  <c r="Y38" i="12"/>
  <c r="Y15" i="12"/>
  <c r="Y39" i="12"/>
  <c r="Y40" i="12"/>
  <c r="Y41" i="12"/>
  <c r="Y42" i="12"/>
  <c r="Y43" i="12"/>
  <c r="Y44" i="12"/>
  <c r="Y45" i="12"/>
  <c r="Y47" i="12"/>
  <c r="E6" i="11"/>
  <c r="H6" i="11" s="1"/>
  <c r="E7" i="11"/>
  <c r="H7" i="11" s="1"/>
  <c r="E8" i="11"/>
  <c r="H8" i="11" s="1"/>
  <c r="E5" i="11"/>
  <c r="H5" i="11"/>
  <c r="Y3" i="12"/>
  <c r="X3" i="12"/>
  <c r="Y3" i="13"/>
  <c r="X3" i="13"/>
  <c r="E21" i="11"/>
  <c r="H21" i="11" s="1"/>
  <c r="B21" i="11"/>
  <c r="E20" i="11"/>
  <c r="H20" i="11" s="1"/>
  <c r="B20" i="11"/>
  <c r="E19" i="11"/>
  <c r="H19" i="11" s="1"/>
  <c r="B19" i="11"/>
  <c r="E18" i="11"/>
  <c r="H18" i="11" s="1"/>
  <c r="B18" i="11"/>
  <c r="E17" i="11"/>
  <c r="H17" i="11" s="1"/>
  <c r="B17" i="11"/>
  <c r="E16" i="11"/>
  <c r="H16" i="11" s="1"/>
  <c r="B16" i="11"/>
  <c r="E15" i="11"/>
  <c r="H15" i="11" s="1"/>
  <c r="B15" i="11"/>
  <c r="E14" i="11"/>
  <c r="H14" i="11" s="1"/>
  <c r="B14" i="11"/>
  <c r="E13" i="11"/>
  <c r="H13" i="11" s="1"/>
  <c r="B13" i="11"/>
  <c r="E12" i="11"/>
  <c r="H12" i="11" s="1"/>
  <c r="B12" i="11"/>
  <c r="E11" i="11"/>
  <c r="H11" i="11" s="1"/>
  <c r="B11" i="11"/>
  <c r="E10" i="11"/>
  <c r="H10" i="11" s="1"/>
  <c r="B10" i="11"/>
  <c r="E9" i="11"/>
  <c r="H9" i="11" s="1"/>
  <c r="B9" i="11"/>
  <c r="B8" i="11"/>
  <c r="B7" i="11"/>
  <c r="B6" i="11"/>
  <c r="B5" i="11"/>
  <c r="E4" i="11"/>
  <c r="D4" i="11"/>
  <c r="V36" i="13"/>
  <c r="U36" i="13"/>
  <c r="T36" i="13"/>
  <c r="S36" i="13"/>
  <c r="R36" i="13"/>
  <c r="Q36" i="13"/>
  <c r="P36" i="13"/>
  <c r="O36" i="13"/>
  <c r="N36" i="13"/>
  <c r="M36" i="13"/>
  <c r="L36" i="13"/>
  <c r="K36" i="13"/>
  <c r="J36" i="13"/>
  <c r="I36" i="13"/>
  <c r="H36" i="13"/>
  <c r="G36" i="13"/>
  <c r="F36" i="13"/>
  <c r="AC24" i="13"/>
  <c r="AC23" i="13"/>
  <c r="AC8" i="13"/>
  <c r="AC7" i="13"/>
  <c r="V69" i="12"/>
  <c r="U69" i="12"/>
  <c r="T69" i="12"/>
  <c r="S69" i="12"/>
  <c r="R69" i="12"/>
  <c r="Q69" i="12"/>
  <c r="P69" i="12"/>
  <c r="O69" i="12"/>
  <c r="N69" i="12"/>
  <c r="M69" i="12"/>
  <c r="L69" i="12"/>
  <c r="K69" i="12"/>
  <c r="J69" i="12"/>
  <c r="I69" i="12"/>
  <c r="H69" i="12"/>
  <c r="G69" i="12"/>
  <c r="F69" i="12"/>
  <c r="AC15" i="12"/>
  <c r="AC14" i="12"/>
  <c r="Y14" i="12"/>
  <c r="Y69" i="12" s="1"/>
  <c r="Y8" i="9"/>
  <c r="Y9" i="9"/>
  <c r="Y10" i="9"/>
  <c r="Y11" i="9"/>
  <c r="Y61" i="9" s="1"/>
  <c r="Y12" i="9"/>
  <c r="Y13" i="9"/>
  <c r="Y14" i="9"/>
  <c r="Y15" i="9"/>
  <c r="Y16" i="9"/>
  <c r="Y17" i="9"/>
  <c r="Y18" i="9"/>
  <c r="Y19" i="9"/>
  <c r="Y20" i="9"/>
  <c r="Y21" i="9"/>
  <c r="Y22" i="9"/>
  <c r="Y23" i="9"/>
  <c r="Y24" i="9"/>
  <c r="Y25" i="9"/>
  <c r="Y26" i="9"/>
  <c r="Y27" i="9"/>
  <c r="Y28" i="9"/>
  <c r="Y29" i="9"/>
  <c r="Y30" i="9"/>
  <c r="Y31" i="9"/>
  <c r="Y32" i="9"/>
  <c r="Y33" i="9"/>
  <c r="Y34" i="9"/>
  <c r="Y35" i="9"/>
  <c r="Y36" i="9"/>
  <c r="Y39" i="9"/>
  <c r="Y40" i="9"/>
  <c r="Y41" i="9"/>
  <c r="Y42" i="9"/>
  <c r="Y43" i="9"/>
  <c r="Y44" i="9"/>
  <c r="Y45" i="9"/>
  <c r="Y46" i="9"/>
  <c r="Y47" i="9"/>
  <c r="Y48" i="9"/>
  <c r="Y49" i="9"/>
  <c r="Y50" i="9"/>
  <c r="Y51" i="9"/>
  <c r="Y52" i="9"/>
  <c r="Y53" i="9"/>
  <c r="Y54" i="9"/>
  <c r="Y55" i="9"/>
  <c r="Y56" i="9"/>
  <c r="Y57" i="9"/>
  <c r="Y58" i="9"/>
  <c r="X61" i="9"/>
  <c r="W61" i="9"/>
  <c r="V61" i="9"/>
  <c r="U61" i="9"/>
  <c r="T61" i="9"/>
  <c r="S61" i="9"/>
  <c r="R61" i="9"/>
  <c r="Q61" i="9"/>
  <c r="P61" i="9"/>
  <c r="O61" i="9"/>
  <c r="N61" i="9"/>
  <c r="M61" i="9"/>
  <c r="L61" i="9"/>
  <c r="K61" i="9"/>
  <c r="J61" i="9"/>
  <c r="I61" i="9"/>
  <c r="H61" i="9"/>
  <c r="G61" i="9"/>
  <c r="F61" i="9"/>
  <c r="AC6" i="9"/>
  <c r="Y3" i="9"/>
  <c r="X3" i="9"/>
  <c r="AC7" i="9" l="1"/>
</calcChain>
</file>

<file path=xl/sharedStrings.xml><?xml version="1.0" encoding="utf-8"?>
<sst xmlns="http://schemas.openxmlformats.org/spreadsheetml/2006/main" count="316" uniqueCount="188">
  <si>
    <t>Statistician</t>
  </si>
  <si>
    <t>Monitor</t>
  </si>
  <si>
    <t>Health authority fee (e.g. Swissmedic)</t>
  </si>
  <si>
    <t>Initial investigator meetings &amp; travelling (incl. hotel stays, mileage, meals)</t>
  </si>
  <si>
    <t>Other (please specify)</t>
  </si>
  <si>
    <t>Laboratory staff</t>
  </si>
  <si>
    <t>Research nurse / coordinator</t>
  </si>
  <si>
    <t>Administrative staff</t>
  </si>
  <si>
    <t>Study Information</t>
  </si>
  <si>
    <t>Study Title/Acronym:</t>
  </si>
  <si>
    <t>Contact Details:</t>
  </si>
  <si>
    <t>Tel:</t>
  </si>
  <si>
    <t>Email:</t>
  </si>
  <si>
    <t>Principal research site:</t>
  </si>
  <si>
    <t>patients/participants</t>
  </si>
  <si>
    <t xml:space="preserve"> </t>
  </si>
  <si>
    <t xml:space="preserve">Please complete below the relevant study information on this tab. </t>
  </si>
  <si>
    <t>Staff rates used for this study</t>
  </si>
  <si>
    <t>Number of involved countries:</t>
  </si>
  <si>
    <t>Other</t>
  </si>
  <si>
    <t>Date first patient enrolled:</t>
  </si>
  <si>
    <t>CHF</t>
  </si>
  <si>
    <t>Other (1)</t>
  </si>
  <si>
    <t>Other (2)</t>
  </si>
  <si>
    <t>Other (3)</t>
  </si>
  <si>
    <t>Other (4)</t>
  </si>
  <si>
    <t>Coordinating PI</t>
  </si>
  <si>
    <t>Unit costs</t>
  </si>
  <si>
    <t>Total</t>
  </si>
  <si>
    <t>Other (5)</t>
  </si>
  <si>
    <t>Other (6)</t>
  </si>
  <si>
    <t xml:space="preserve">Investigator </t>
  </si>
  <si>
    <t>Medical staff (senior)</t>
  </si>
  <si>
    <t>Time effort in days</t>
  </si>
  <si>
    <t>Salary costs:</t>
  </si>
  <si>
    <t>Title of main publication(s):</t>
  </si>
  <si>
    <t>Ethical approval (fee)</t>
  </si>
  <si>
    <t>Number of units</t>
  </si>
  <si>
    <t>Trial registration (fee)</t>
  </si>
  <si>
    <t>Insurance costs</t>
  </si>
  <si>
    <t>Name Sponsor/Investigator</t>
  </si>
  <si>
    <t>Place/care facility where patients were recruited? (e.g. Hospital, general practice)</t>
  </si>
  <si>
    <t>Comments/Specify</t>
  </si>
  <si>
    <t>Other/fixed costs:</t>
  </si>
  <si>
    <t>Items</t>
  </si>
  <si>
    <t>Protocol and forms</t>
  </si>
  <si>
    <t>Cost type</t>
  </si>
  <si>
    <t>Main category</t>
  </si>
  <si>
    <t>Preparation of grant proposals and related documents (e.g. for SNF application)</t>
  </si>
  <si>
    <t>Preparation of application to ethics committee, authorities, insurance (e.g. writing of informed consents, specific documents, submission; but not fees)</t>
  </si>
  <si>
    <t>Development/updating of investigational brochure</t>
  </si>
  <si>
    <t>Budget</t>
  </si>
  <si>
    <t>Preparation and calculation of budget (study budget calculation and controlling, financial    administration, negotiations)</t>
  </si>
  <si>
    <t>Communication</t>
  </si>
  <si>
    <t xml:space="preserve">Communication with funders, authorities,  registering in clinical trial portal / registries </t>
  </si>
  <si>
    <t>Communication with other involved stakeholders (e.g. pharmacy, laboratory, etc.)</t>
  </si>
  <si>
    <t>Communication with involved sites for study set-up, organisational issues</t>
  </si>
  <si>
    <t>Specific staff training on site</t>
  </si>
  <si>
    <t>Initiation monitoring visit</t>
  </si>
  <si>
    <t>Biobank (if applicable)</t>
  </si>
  <si>
    <t>Biobank set up</t>
  </si>
  <si>
    <t>Preparation of data management plan</t>
  </si>
  <si>
    <t>Preparation of statistical analysis plan</t>
  </si>
  <si>
    <t>Preparation of monitoring plan</t>
  </si>
  <si>
    <t>Database</t>
  </si>
  <si>
    <t>Other fees</t>
  </si>
  <si>
    <t>Fixed support costs (e.g. Clinical Trial Unit)</t>
  </si>
  <si>
    <t>Approval fees</t>
  </si>
  <si>
    <t>Insurance</t>
  </si>
  <si>
    <t>Infrastructure</t>
  </si>
  <si>
    <t>Travel costs</t>
  </si>
  <si>
    <t xml:space="preserve">Set-up Investigator Site File (ISF) </t>
  </si>
  <si>
    <t>Set up of Trial Master File (TMF) (sponsor)</t>
  </si>
  <si>
    <t>Site-specific coordination/preparation of study procedures</t>
  </si>
  <si>
    <t>Trial-specific equipment hire/purchase (e.g. information technology, mobile applications etc., time spent searching for and ordering e.g. instruments and devices that are not included in overhead costs)</t>
  </si>
  <si>
    <t>Development of case report forms and all patient-related forms (e.g. questionnaires, diaries, advertisement for recruitment, etc.)</t>
  </si>
  <si>
    <t>Other costs</t>
  </si>
  <si>
    <t>Date of last patient enrolled if recruitment is complete:</t>
  </si>
  <si>
    <t>Other fixed support costs</t>
  </si>
  <si>
    <t>Medical staff (junior)</t>
  </si>
  <si>
    <t>IT support / Data manager</t>
  </si>
  <si>
    <t>Data safety / monitoring board</t>
  </si>
  <si>
    <t>Please indicate costing currency (will be automatically applied to all costing sheets):</t>
  </si>
  <si>
    <t xml:space="preserve">Staff training </t>
  </si>
  <si>
    <t>Set-up of site / management</t>
  </si>
  <si>
    <r>
      <t>Number of involved research sites</t>
    </r>
    <r>
      <rPr>
        <b/>
        <i/>
        <sz val="10"/>
        <rFont val="Arial"/>
        <family val="2"/>
      </rPr>
      <t>:</t>
    </r>
  </si>
  <si>
    <r>
      <t xml:space="preserve">Total number of patients/participants </t>
    </r>
    <r>
      <rPr>
        <b/>
        <i/>
        <sz val="11"/>
        <rFont val="Calibri"/>
        <family val="2"/>
      </rPr>
      <t>planned</t>
    </r>
    <r>
      <rPr>
        <i/>
        <sz val="11"/>
        <rFont val="Calibri"/>
        <family val="2"/>
      </rPr>
      <t xml:space="preserve"> to be recruited for this study</t>
    </r>
    <r>
      <rPr>
        <i/>
        <sz val="11"/>
        <rFont val="Calibri"/>
        <family val="2"/>
      </rPr>
      <t>:</t>
    </r>
  </si>
  <si>
    <r>
      <t xml:space="preserve">Number of patients/participants (currently) </t>
    </r>
    <r>
      <rPr>
        <b/>
        <i/>
        <sz val="11"/>
        <rFont val="Calibri"/>
        <family val="2"/>
      </rPr>
      <t>screened</t>
    </r>
    <r>
      <rPr>
        <i/>
        <sz val="11"/>
        <rFont val="Calibri"/>
        <family val="2"/>
      </rPr>
      <t xml:space="preserve"> for this study</t>
    </r>
    <r>
      <rPr>
        <i/>
        <sz val="11"/>
        <rFont val="Calibri"/>
        <family val="2"/>
      </rPr>
      <t>:</t>
    </r>
  </si>
  <si>
    <r>
      <t xml:space="preserve">Number of patients/participants (currently) </t>
    </r>
    <r>
      <rPr>
        <b/>
        <i/>
        <sz val="11"/>
        <rFont val="Calibri"/>
        <family val="2"/>
      </rPr>
      <t>recruited</t>
    </r>
    <r>
      <rPr>
        <i/>
        <sz val="11"/>
        <rFont val="Calibri"/>
        <family val="2"/>
      </rPr>
      <t xml:space="preserve"> for this study</t>
    </r>
    <r>
      <rPr>
        <i/>
        <sz val="11"/>
        <rFont val="Calibri"/>
        <family val="2"/>
      </rPr>
      <t>:</t>
    </r>
  </si>
  <si>
    <t>Dropdown:</t>
  </si>
  <si>
    <t>Please indicate if not applicable / not known</t>
  </si>
  <si>
    <t>Not applicable</t>
  </si>
  <si>
    <t>Not known</t>
  </si>
  <si>
    <t>Other study-specific investments in infrastructure (e.g. freezer) If the infrastructure can be used for other studies/routine work, please estimate the relative costs.</t>
  </si>
  <si>
    <t>Fixed costs for support (e.g. consulting, sample size calculation, data base set up; please specify)</t>
  </si>
  <si>
    <t>Total study-phase related resources / costs</t>
  </si>
  <si>
    <t>Part I</t>
  </si>
  <si>
    <t>Part II</t>
  </si>
  <si>
    <t>Data entry system set-up and equipment  (incl. data entry platform / database development, testing)</t>
  </si>
  <si>
    <t>Costs for project development and preparation phase of your RCT</t>
  </si>
  <si>
    <t>Preparation (e.g. literature review, development of idea, writing, meeting time with external experts, etc.) and development of research protocol</t>
  </si>
  <si>
    <t>If available, please provide yeary gross salary rates of the involved study personnel, which allows to directly calculate salary costs from the time estimates you provide in sheet "Project development &amp; preparation".</t>
  </si>
  <si>
    <t>Total participant related costs</t>
  </si>
  <si>
    <t>Data collection</t>
  </si>
  <si>
    <t>Other material costs</t>
  </si>
  <si>
    <t>Travel costs (e.g. site visits, DSMB meetings, conferences, investigator meetings, etc.)</t>
  </si>
  <si>
    <t>Materials and drugs to treat adverse events</t>
  </si>
  <si>
    <t>Adverse events</t>
  </si>
  <si>
    <t>Reimbursement/payment for patients</t>
  </si>
  <si>
    <t>Patient reimbursement</t>
  </si>
  <si>
    <t>Biospecimen analysis (laboratory), if not specified above</t>
  </si>
  <si>
    <t>Materials/drugs</t>
  </si>
  <si>
    <t>Number of patients randomised</t>
  </si>
  <si>
    <t>Number of patients screened</t>
  </si>
  <si>
    <t>Number of patients pre-screened (if applicable)</t>
  </si>
  <si>
    <t>Flow-chart</t>
  </si>
  <si>
    <t>Number of patients:</t>
  </si>
  <si>
    <t>Other working step (please specify)</t>
  </si>
  <si>
    <t>Ongoing staff training / re-training</t>
  </si>
  <si>
    <t>Staff training</t>
  </si>
  <si>
    <t>Ongoing communication with sites and staff</t>
  </si>
  <si>
    <t>Meeting time of Data Safety Monitoring Committee, if applicable</t>
  </si>
  <si>
    <t>Ongoing trial monitoring, documentation, and reporting</t>
  </si>
  <si>
    <t>Trial monitoring</t>
  </si>
  <si>
    <t>Interim analyses</t>
  </si>
  <si>
    <t>Ongoing data management</t>
  </si>
  <si>
    <t>Data management / Analyses</t>
  </si>
  <si>
    <t>Per patient: Biospecimen collection, processing, and analysis (e.g. laboratory)</t>
  </si>
  <si>
    <t>Specimen collection</t>
  </si>
  <si>
    <t>Per patient: Assessing, treating, documenting, and reporting adverse events/serious adverse events</t>
  </si>
  <si>
    <t>Patient follow-up</t>
  </si>
  <si>
    <t>Source data transfer to electronic case report form (eCRF) completion) per patient</t>
  </si>
  <si>
    <t>Per patient: Source Data completion</t>
  </si>
  <si>
    <t>Outcome</t>
  </si>
  <si>
    <t>Intervention</t>
  </si>
  <si>
    <t>Baseline characteristics</t>
  </si>
  <si>
    <t>Per patient: Patient randomisation and concealment of allocation</t>
  </si>
  <si>
    <t>Randomisation</t>
  </si>
  <si>
    <t>Per patient: Informed consent process (excl. development of consent form)</t>
  </si>
  <si>
    <t>Consent</t>
  </si>
  <si>
    <t>Per patient: Preparation of patient specific documents (e.g. preparation of study folder)</t>
  </si>
  <si>
    <t>Patient specific documents</t>
  </si>
  <si>
    <t>Per patient: Screening of patients</t>
  </si>
  <si>
    <t>Per patient: Identification of potentially eligible patients (pre-screening or advertisement; if applicable)</t>
  </si>
  <si>
    <t>(Pre-)Screening</t>
  </si>
  <si>
    <t xml:space="preserve">Unit </t>
  </si>
  <si>
    <t>Patient enrolment, Treatment, Follow-up</t>
  </si>
  <si>
    <t>Fixed costs for support (e.g. statistical support; please specify)</t>
  </si>
  <si>
    <t>Support costs</t>
  </si>
  <si>
    <t xml:space="preserve">Publication fees </t>
  </si>
  <si>
    <t xml:space="preserve">Conference fees and expenses </t>
  </si>
  <si>
    <t>Presentation of results</t>
  </si>
  <si>
    <t>Reporting to sites, funding agencies, authorities, registries, etc.</t>
  </si>
  <si>
    <t>Reporting</t>
  </si>
  <si>
    <t>Biospecimen storage/destruction (central and local)</t>
  </si>
  <si>
    <t>Biospecimen</t>
  </si>
  <si>
    <t>Manuscript preparation, submission, revision(s), proofs, until final acceptance</t>
  </si>
  <si>
    <t>Publication</t>
  </si>
  <si>
    <t>Time spent at conferences / meetings</t>
  </si>
  <si>
    <t>Preparation of results for a conference (including abstract submission)</t>
  </si>
  <si>
    <t>Statistical analyses (incl. graphical representation for publication etc.)</t>
  </si>
  <si>
    <t>Statistical analyses</t>
  </si>
  <si>
    <t>Data cleaning, data management, database lock</t>
  </si>
  <si>
    <t>Data cleaning / management</t>
  </si>
  <si>
    <t>After last patient out</t>
  </si>
  <si>
    <t>Part III</t>
  </si>
  <si>
    <t>Part IV</t>
  </si>
  <si>
    <t>Per patient: Time for clinical services provided specifically for the purposes of screening and health assessment (e.g. physical examinations, medical history, laboratory tests, excl. standard care procedures)</t>
  </si>
  <si>
    <t>Per patient: Total time per patient for application of intervention</t>
  </si>
  <si>
    <t>Control</t>
  </si>
  <si>
    <t>Per patient: Study-specific outcome assessment (e.g. blood sampling, questionnaire administration, etc.; if the patient would receive standard treatment in a non RCT setting then: additional time compared to standard observation)</t>
  </si>
  <si>
    <t>Per patient: Follow-up visit(s), including assessments such as telephone interviews, data entry, etc.</t>
  </si>
  <si>
    <t>Number of patients treated (intervention)</t>
  </si>
  <si>
    <t>Number of patients treated (control)</t>
  </si>
  <si>
    <t>Number of patients treated (other treatment arms, if applicable, please specify)</t>
  </si>
  <si>
    <t>Costs of drugs/intervention (which are not standard of care/paid by health insurance)</t>
  </si>
  <si>
    <t>Per patient: Time for clinical services provided specifically at the beginning of the study (e.g. physical examinations, questionnaires, laboratory tests, imaging, excl. standard of care procedure)</t>
  </si>
  <si>
    <t>Additional procedures specifically used for the RCT (e.g. images, PET Scans, etc.), excl. standard of care procedures</t>
  </si>
  <si>
    <t>Additional material specifically used for the RCT (which is not included in standard of care, e.g. tubes, lab materials, test, etc.)</t>
  </si>
  <si>
    <r>
      <t>Time effort per patient in min (</t>
    </r>
    <r>
      <rPr>
        <b/>
        <sz val="14"/>
        <color rgb="FFFF0000"/>
        <rFont val="Calibri"/>
        <family val="2"/>
        <scheme val="minor"/>
      </rPr>
      <t>time per patient, in min (Part II)</t>
    </r>
    <r>
      <rPr>
        <b/>
        <sz val="12"/>
        <rFont val="Calibri"/>
        <family val="2"/>
        <scheme val="minor"/>
      </rPr>
      <t xml:space="preserve">); Time effort in days (Part III); </t>
    </r>
  </si>
  <si>
    <t>Salary costs independent from number of patients:</t>
  </si>
  <si>
    <t>Time effort per patient in min</t>
  </si>
  <si>
    <r>
      <rPr>
        <b/>
        <sz val="10"/>
        <color rgb="FFFF0000"/>
        <rFont val="Arial"/>
        <family val="2"/>
      </rPr>
      <t>INSTRUCTIONS:</t>
    </r>
    <r>
      <rPr>
        <b/>
        <sz val="10"/>
        <rFont val="Arial"/>
        <family val="2"/>
      </rPr>
      <t xml:space="preserve">
For the development and preparation phase of your RCT, we would like you to retrospectively assess/estimate the following two cost components:
- </t>
    </r>
    <r>
      <rPr>
        <sz val="10"/>
        <rFont val="Arial"/>
        <family val="2"/>
      </rPr>
      <t xml:space="preserve">Part I: Salary costs - please report time efforts in days of all personnel involved in the study and, optionally, salary levels (see sheet "OPTIONAL-Staff rates")
- Part II: Other/fixed costs including all fixed cost estimates related to materials, fees, bills (e.g. outsourced services), etc.
</t>
    </r>
    <r>
      <rPr>
        <b/>
        <sz val="10"/>
        <color rgb="FFFF0000"/>
        <rFont val="Arial"/>
        <family val="2"/>
      </rPr>
      <t>IMPORTANT:</t>
    </r>
    <r>
      <rPr>
        <sz val="10"/>
        <rFont val="Arial"/>
        <family val="2"/>
      </rPr>
      <t xml:space="preserve"> 
For </t>
    </r>
    <r>
      <rPr>
        <b/>
        <sz val="10"/>
        <rFont val="Arial"/>
        <family val="2"/>
      </rPr>
      <t>part I</t>
    </r>
    <r>
      <rPr>
        <sz val="10"/>
        <rFont val="Arial"/>
        <family val="2"/>
      </rPr>
      <t xml:space="preserve">, please estimate time effort in days per task per involved function (e.g. investigator, study nurse; column F-V). If multiple persons with the same function were involved in the study (e.g. at different sites), please sum the total time spent by them on a specific task. If you provide gross yearly salary rates in the sheet "OPTIONAL-Staff rates", total salary costs will automatically be calculated in column Y.
</t>
    </r>
    <r>
      <rPr>
        <b/>
        <sz val="10"/>
        <rFont val="Arial"/>
        <family val="2"/>
      </rPr>
      <t>Example:</t>
    </r>
    <r>
      <rPr>
        <sz val="10"/>
        <rFont val="Arial"/>
        <family val="2"/>
      </rPr>
      <t xml:space="preserve"> For the development of the study protocol, the Principal Investigator, 3 co-investigators at 3 sites, 1 statistician, 1 data manager, and 2 study nurses spent time to develop the research question, write the protocol, or review the protocol. The PI spent 7 full days, the 3 co-investigators 1 day each (=3 days), the statistician 5 days, the data manager 5 days, and the study nurses 1 and 2 days (=3 days). In this case you'd list 7, 3, 5, 5, and 3 under the respective functions below.
For</t>
    </r>
    <r>
      <rPr>
        <b/>
        <sz val="10"/>
        <rFont val="Arial"/>
        <family val="2"/>
      </rPr>
      <t xml:space="preserve"> part II</t>
    </r>
    <r>
      <rPr>
        <sz val="10"/>
        <rFont val="Arial"/>
        <family val="2"/>
      </rPr>
      <t>, please provide the number of units in column W (e.g. 2 ethics committees fees) and the respective cost per unit in column X (e.g. CHF 5000). The tool automatically calculates total costs in column Y.</t>
    </r>
  </si>
  <si>
    <r>
      <rPr>
        <b/>
        <sz val="10"/>
        <color rgb="FFFF0000"/>
        <rFont val="Arial"/>
        <family val="2"/>
      </rPr>
      <t>INSTRUCTIONS:</t>
    </r>
    <r>
      <rPr>
        <b/>
        <sz val="10"/>
        <rFont val="Arial"/>
        <family val="2"/>
      </rPr>
      <t xml:space="preserve">
For the Patient enrolment, Treatment, Follow-up phase of your RCT, we would like you to retrospectively assess/estimate the following data and cost components:                                                                                                                                                                             </t>
    </r>
    <r>
      <rPr>
        <sz val="10"/>
        <rFont val="Arial"/>
        <family val="2"/>
      </rPr>
      <t>- Part I: Flow-chart: Please specify in "Unit" (column W) how many patients were pre-screened, screened, randomised, treated with intervention, treated with control, and number of patients lost at follow-up.</t>
    </r>
    <r>
      <rPr>
        <b/>
        <sz val="10"/>
        <rFont val="Arial"/>
        <family val="2"/>
      </rPr>
      <t xml:space="preserve">
- </t>
    </r>
    <r>
      <rPr>
        <sz val="10"/>
        <rFont val="Arial"/>
        <family val="2"/>
      </rPr>
      <t xml:space="preserve">Part II: Salary costs, calculated by </t>
    </r>
    <r>
      <rPr>
        <u/>
        <sz val="10"/>
        <rFont val="Arial"/>
        <family val="2"/>
      </rPr>
      <t>time efforts per patient in minutes</t>
    </r>
    <r>
      <rPr>
        <sz val="10"/>
        <rFont val="Arial"/>
        <family val="2"/>
      </rPr>
      <t xml:space="preserve"> of all involved personnel and multiplied at the end by the number of patients at each stage (e.g. screening, randomisation) and by staff rates (see sheet "OPTIONAL-Staff rates")
- Part III: Salary costs </t>
    </r>
    <r>
      <rPr>
        <u/>
        <sz val="10"/>
        <rFont val="Arial"/>
        <family val="2"/>
      </rPr>
      <t>independent from number of patients</t>
    </r>
    <r>
      <rPr>
        <sz val="10"/>
        <rFont val="Arial"/>
        <family val="2"/>
      </rPr>
      <t xml:space="preserve">, calculated by time efforts </t>
    </r>
    <r>
      <rPr>
        <u/>
        <sz val="10"/>
        <rFont val="Arial"/>
        <family val="2"/>
      </rPr>
      <t>in days</t>
    </r>
    <r>
      <rPr>
        <sz val="10"/>
        <rFont val="Arial"/>
        <family val="2"/>
      </rPr>
      <t xml:space="preserve"> of all involved personnel involved in the study and multiplied by staff rates (see sheet "OPTIONAL-Staff rates")
- Part IV: Other/fixed costs including all fixed cost estimates related to materials, fees, bills (e.g. outsourced services), etc.
</t>
    </r>
    <r>
      <rPr>
        <b/>
        <sz val="10"/>
        <color rgb="FFFF0000"/>
        <rFont val="Arial"/>
        <family val="2"/>
      </rPr>
      <t>IMPORTANT:</t>
    </r>
    <r>
      <rPr>
        <sz val="10"/>
        <rFont val="Arial"/>
        <family val="2"/>
      </rPr>
      <t xml:space="preserve"> 
For </t>
    </r>
    <r>
      <rPr>
        <b/>
        <sz val="10"/>
        <rFont val="Arial"/>
        <family val="2"/>
      </rPr>
      <t xml:space="preserve">part II, </t>
    </r>
    <r>
      <rPr>
        <sz val="10"/>
        <rFont val="Arial"/>
        <family val="2"/>
      </rPr>
      <t xml:space="preserve">please estimate the time effort </t>
    </r>
    <r>
      <rPr>
        <u/>
        <sz val="10"/>
        <rFont val="Arial"/>
        <family val="2"/>
      </rPr>
      <t>per patient in minutes</t>
    </r>
    <r>
      <rPr>
        <sz val="10"/>
        <rFont val="Arial"/>
        <family val="2"/>
      </rPr>
      <t xml:space="preserve"> for each specific RCT related working step. Exclude time efforts which would also be necessary during standard care (i.e. not study specific working steps). If unclear, please specify in the commentary column. </t>
    </r>
    <r>
      <rPr>
        <b/>
        <sz val="10"/>
        <rFont val="Arial"/>
        <family val="2"/>
      </rPr>
      <t xml:space="preserve">Example: </t>
    </r>
    <r>
      <rPr>
        <sz val="10"/>
        <rFont val="Arial"/>
        <family val="2"/>
      </rPr>
      <t xml:space="preserve"> A study nurse spent 30 min per treated patient for outcome data collection. In this case, you'd list 30 which will automatically be multiplied with the number of treated patients you indicated in Part I.
For </t>
    </r>
    <r>
      <rPr>
        <b/>
        <sz val="10"/>
        <rFont val="Arial"/>
        <family val="2"/>
      </rPr>
      <t>part III</t>
    </r>
    <r>
      <rPr>
        <sz val="10"/>
        <rFont val="Arial"/>
        <family val="2"/>
      </rPr>
      <t xml:space="preserve">, please estimate time effort </t>
    </r>
    <r>
      <rPr>
        <u/>
        <sz val="10"/>
        <rFont val="Arial"/>
        <family val="2"/>
      </rPr>
      <t>in days per task</t>
    </r>
    <r>
      <rPr>
        <sz val="10"/>
        <rFont val="Arial"/>
        <family val="2"/>
      </rPr>
      <t xml:space="preserve"> per involved function (e.g. investigator, study nurse; column F-V). If multiple persons with the same function were involved in the study (e.g. at different sites), please sum the total time spent by them on a specific task. If you have provided gross yearly salary rates in the sheet "OPTIONAL-Staff rates", total salary costs will automatically be calculated in column Y.
</t>
    </r>
    <r>
      <rPr>
        <b/>
        <sz val="10"/>
        <rFont val="Arial"/>
        <family val="2"/>
      </rPr>
      <t>Example:</t>
    </r>
    <r>
      <rPr>
        <sz val="10"/>
        <rFont val="Arial"/>
        <family val="2"/>
      </rPr>
      <t xml:space="preserve"> For the staff training, the Principal Investigator, 3 co-investigators at 3 sites, 1 statistician, 1 data manager, and 2 study nurses spent a specific amount of time. The PI spent 7 full days, the 3 co-investigators 1 day each (=3 days), the statistician 5 days, the data manager 5 days, and the study nurses 1 and 2 days (=3 days). In this case you'd list 7, 3, 5, 5, and 3 under the respective functions below.
For</t>
    </r>
    <r>
      <rPr>
        <b/>
        <sz val="10"/>
        <rFont val="Arial"/>
        <family val="2"/>
      </rPr>
      <t xml:space="preserve"> part IV</t>
    </r>
    <r>
      <rPr>
        <sz val="10"/>
        <rFont val="Arial"/>
        <family val="2"/>
      </rPr>
      <t>, please provide the number of units in column W (e.g. 10 study drugs) and the respective cost per unit in column X (e.g. CHF 5000). Please list only study related costs and exclude costs which would be included in standard care. The tool automatically calculates total costs in column Y.</t>
    </r>
  </si>
  <si>
    <r>
      <rPr>
        <b/>
        <sz val="10"/>
        <color rgb="FFFF0000"/>
        <rFont val="Arial"/>
        <family val="2"/>
      </rPr>
      <t>INSTRUCTIONS:</t>
    </r>
    <r>
      <rPr>
        <b/>
        <sz val="10"/>
        <rFont val="Arial"/>
        <family val="2"/>
      </rPr>
      <t xml:space="preserve">
For the "After last patient out" phase of your RCT, we would like you to retrospectively assess/estimate the following two cost components:                                                                                                                                                                                 </t>
    </r>
    <r>
      <rPr>
        <sz val="10"/>
        <rFont val="Arial"/>
        <family val="2"/>
      </rPr>
      <t>- Part I: Salary costs, calculated by time efforts</t>
    </r>
    <r>
      <rPr>
        <u/>
        <sz val="10"/>
        <rFont val="Arial"/>
        <family val="2"/>
      </rPr>
      <t xml:space="preserve"> in days </t>
    </r>
    <r>
      <rPr>
        <sz val="10"/>
        <rFont val="Arial"/>
        <family val="2"/>
      </rPr>
      <t xml:space="preserve">of all personnel involved in the study and multiplied by staff rates (see sheet "OPTIONAL-Staff rates")
- Part II: Other/fixed costs including all fixed cost estimates related to materials, fees (e.g. conference fees, publication fees), bills, etc.
</t>
    </r>
    <r>
      <rPr>
        <b/>
        <sz val="10"/>
        <color rgb="FFFF0000"/>
        <rFont val="Arial"/>
        <family val="2"/>
      </rPr>
      <t>IMPORTANT:</t>
    </r>
    <r>
      <rPr>
        <sz val="10"/>
        <rFont val="Arial"/>
        <family val="2"/>
      </rPr>
      <t xml:space="preserve"> 
For </t>
    </r>
    <r>
      <rPr>
        <b/>
        <sz val="10"/>
        <rFont val="Arial"/>
        <family val="2"/>
      </rPr>
      <t>part I</t>
    </r>
    <r>
      <rPr>
        <sz val="10"/>
        <rFont val="Arial"/>
        <family val="2"/>
      </rPr>
      <t>, please estimate time effort</t>
    </r>
    <r>
      <rPr>
        <u/>
        <sz val="10"/>
        <rFont val="Arial"/>
        <family val="2"/>
      </rPr>
      <t xml:space="preserve"> in days per task</t>
    </r>
    <r>
      <rPr>
        <sz val="10"/>
        <rFont val="Arial"/>
        <family val="2"/>
      </rPr>
      <t xml:space="preserve"> per involved function (e.g. investigator, study nurse; column F-V). If multiple persons with the same function were involved in the study (e.g. at different sites), please sum the total time spent by them on a specific task. If you have provided gross yearly salary rates in the sheet "OPTIONAL-Staff rates", total salary costs will automatically be calculated in column Y.
</t>
    </r>
    <r>
      <rPr>
        <b/>
        <sz val="10"/>
        <rFont val="Arial"/>
        <family val="2"/>
      </rPr>
      <t>Example:</t>
    </r>
    <r>
      <rPr>
        <sz val="10"/>
        <rFont val="Arial"/>
        <family val="2"/>
      </rPr>
      <t xml:space="preserve"> For the manuscript preparation, the Principal Investigator, 3 co-investigators at 3 sites, 1 statistician, 1 data manager, and 2 study nurses spent time to write the publication. The PI spent 30 full days, the 3 co-investigators 1 day each (=3 days), the statistician 5 days, the data manager 5 days, and the study nurses 1 and 2 days (=3 days). In this case you'd list 7, 3, 5, 5, and 3 under the respective functions below.
For</t>
    </r>
    <r>
      <rPr>
        <b/>
        <sz val="10"/>
        <rFont val="Arial"/>
        <family val="2"/>
      </rPr>
      <t xml:space="preserve"> part II</t>
    </r>
    <r>
      <rPr>
        <sz val="10"/>
        <rFont val="Arial"/>
        <family val="2"/>
      </rPr>
      <t>, please provide the number of units in column W (e.g. 2 conference fees) and the respective cost per unit in column X (e.g. CHF 5000). The tool automatically calculates total costs in column Y.</t>
    </r>
  </si>
  <si>
    <t>Acquiring study drug/intervention (e.g. from pharmacy, including communication regarding preparation, communication, logistics, packaging and labelling of study drugs)</t>
  </si>
  <si>
    <r>
      <t xml:space="preserve">Per patient: Total time per patient for application of control </t>
    </r>
    <r>
      <rPr>
        <sz val="11"/>
        <color theme="1"/>
        <rFont val="Calibri"/>
        <family val="2"/>
        <scheme val="minor"/>
      </rPr>
      <t>intervention (if time requirement different from intervention and control not equal to standard of care)</t>
    </r>
  </si>
  <si>
    <r>
      <t xml:space="preserve">Number of patients lost </t>
    </r>
    <r>
      <rPr>
        <sz val="11"/>
        <color theme="1"/>
        <rFont val="Calibri"/>
        <family val="2"/>
        <scheme val="minor"/>
      </rPr>
      <t>to follow-up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</si>
</sst>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5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sz val="10"/>
      <color indexed="12"/>
      <name val="Arial"/>
      <family val="2"/>
    </font>
    <font>
      <sz val="10"/>
      <name val="Arial"/>
      <family val="2"/>
    </font>
    <font>
      <b/>
      <i/>
      <sz val="10"/>
      <name val="Arial"/>
      <family val="2"/>
    </font>
    <font>
      <b/>
      <sz val="10"/>
      <color indexed="18"/>
      <name val="Arial"/>
      <family val="2"/>
    </font>
    <font>
      <b/>
      <i/>
      <sz val="11"/>
      <name val="Calibri"/>
      <family val="2"/>
    </font>
    <font>
      <i/>
      <sz val="11"/>
      <name val="Calibri"/>
      <family val="2"/>
    </font>
    <font>
      <b/>
      <sz val="10"/>
      <name val="Arial"/>
      <family val="2"/>
    </font>
    <font>
      <sz val="10"/>
      <name val="Calibri"/>
      <family val="2"/>
    </font>
    <font>
      <i/>
      <sz val="10"/>
      <color indexed="18"/>
      <name val="Arial"/>
      <family val="2"/>
    </font>
    <font>
      <b/>
      <i/>
      <sz val="11"/>
      <name val="Arial"/>
      <family val="2"/>
    </font>
    <font>
      <i/>
      <sz val="9"/>
      <color indexed="55"/>
      <name val="Arial"/>
      <family val="2"/>
    </font>
    <font>
      <b/>
      <i/>
      <sz val="11"/>
      <color indexed="18"/>
      <name val="Arial"/>
      <family val="2"/>
    </font>
    <font>
      <b/>
      <i/>
      <sz val="16"/>
      <color theme="0"/>
      <name val="Arial"/>
      <family val="2"/>
    </font>
    <font>
      <i/>
      <sz val="11"/>
      <name val="Calibri"/>
      <family val="2"/>
      <scheme val="minor"/>
    </font>
    <font>
      <b/>
      <i/>
      <sz val="12"/>
      <color theme="0"/>
      <name val="Arial"/>
      <family val="2"/>
    </font>
    <font>
      <sz val="10"/>
      <color theme="0"/>
      <name val="Calibri"/>
      <family val="2"/>
    </font>
    <font>
      <b/>
      <sz val="10"/>
      <color theme="0"/>
      <name val="Arial"/>
      <family val="2"/>
    </font>
    <font>
      <b/>
      <sz val="22"/>
      <color theme="0"/>
      <name val="Calibri"/>
      <family val="2"/>
      <scheme val="minor"/>
    </font>
    <font>
      <b/>
      <sz val="16"/>
      <color theme="0"/>
      <name val="Arial"/>
      <family val="2"/>
    </font>
    <font>
      <b/>
      <sz val="11"/>
      <color theme="1"/>
      <name val="Calibri"/>
      <family val="2"/>
      <scheme val="minor"/>
    </font>
    <font>
      <sz val="10"/>
      <color rgb="FFFF0000"/>
      <name val="Calibri"/>
      <family val="2"/>
    </font>
    <font>
      <b/>
      <sz val="12"/>
      <name val="Calibri"/>
      <family val="2"/>
      <scheme val="minor"/>
    </font>
    <font>
      <sz val="10"/>
      <color theme="1"/>
      <name val="Calibri"/>
      <family val="2"/>
    </font>
    <font>
      <b/>
      <sz val="10"/>
      <color theme="1"/>
      <name val="Arial"/>
      <family val="2"/>
    </font>
    <font>
      <i/>
      <sz val="11"/>
      <color theme="1"/>
      <name val="Arial"/>
      <family val="2"/>
    </font>
    <font>
      <b/>
      <sz val="11"/>
      <color theme="1"/>
      <name val="Arial"/>
      <family val="2"/>
    </font>
    <font>
      <i/>
      <sz val="11"/>
      <name val="Arial"/>
      <family val="2"/>
    </font>
    <font>
      <i/>
      <sz val="11"/>
      <color theme="1"/>
      <name val="Calibri"/>
      <family val="2"/>
      <scheme val="minor"/>
    </font>
    <font>
      <sz val="9"/>
      <color theme="1"/>
      <name val="Calibri"/>
      <family val="2"/>
      <scheme val="minor"/>
    </font>
    <font>
      <b/>
      <u/>
      <sz val="11"/>
      <name val="Calibri"/>
      <family val="2"/>
      <scheme val="minor"/>
    </font>
    <font>
      <i/>
      <sz val="11"/>
      <color theme="0" tint="-0.499984740745262"/>
      <name val="Arial"/>
      <family val="2"/>
    </font>
    <font>
      <b/>
      <sz val="20"/>
      <name val="Calibri"/>
      <family val="2"/>
      <scheme val="minor"/>
    </font>
    <font>
      <b/>
      <sz val="10"/>
      <color rgb="FFFF0000"/>
      <name val="Arial"/>
      <family val="2"/>
    </font>
    <font>
      <i/>
      <sz val="12"/>
      <name val="Arial"/>
      <family val="2"/>
    </font>
    <font>
      <i/>
      <sz val="12"/>
      <color theme="0"/>
      <name val="Arial"/>
      <family val="2"/>
    </font>
    <font>
      <sz val="11"/>
      <color rgb="FFFF0000"/>
      <name val="Calibri"/>
      <family val="2"/>
      <scheme val="minor"/>
    </font>
    <font>
      <sz val="16"/>
      <name val="Calibri"/>
      <family val="2"/>
      <scheme val="minor"/>
    </font>
    <font>
      <sz val="11"/>
      <color theme="9" tint="-0.249977111117893"/>
      <name val="Calibri"/>
      <family val="2"/>
      <scheme val="minor"/>
    </font>
    <font>
      <sz val="11"/>
      <color rgb="FF0070C0"/>
      <name val="Calibri"/>
      <family val="2"/>
      <scheme val="minor"/>
    </font>
    <font>
      <b/>
      <sz val="14"/>
      <color rgb="FFFF0000"/>
      <name val="Calibri"/>
      <family val="2"/>
      <scheme val="minor"/>
    </font>
    <font>
      <u/>
      <sz val="10"/>
      <name val="Arial"/>
      <family val="2"/>
    </font>
    <font>
      <b/>
      <sz val="11"/>
      <color rgb="FFFF0000"/>
      <name val="Calibri"/>
      <family val="2"/>
      <scheme val="minor"/>
    </font>
    <font>
      <b/>
      <sz val="11"/>
      <color rgb="FFFA7D00"/>
      <name val="Calibri"/>
      <family val="2"/>
      <scheme val="minor"/>
    </font>
    <font>
      <b/>
      <sz val="12"/>
      <color rgb="FFFF0000"/>
      <name val="Calibri"/>
      <family val="2"/>
      <scheme val="minor"/>
    </font>
    <font>
      <b/>
      <u/>
      <sz val="11"/>
      <color theme="1"/>
      <name val="Calibri"/>
      <family val="2"/>
      <scheme val="minor"/>
    </font>
  </fonts>
  <fills count="1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36"/>
        <bgColor indexed="64"/>
      </patternFill>
    </fill>
    <fill>
      <patternFill patternType="solid">
        <fgColor indexed="9"/>
        <bgColor indexed="64"/>
      </patternFill>
    </fill>
    <fill>
      <patternFill patternType="solid">
        <fgColor rgb="FFC00000"/>
        <bgColor indexed="64"/>
      </patternFill>
    </fill>
    <fill>
      <patternFill patternType="solid">
        <fgColor theme="7"/>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2F2F2"/>
      </patternFill>
    </fill>
    <fill>
      <patternFill patternType="solid">
        <fgColor theme="0" tint="-0.24994659260841701"/>
        <bgColor indexed="64"/>
      </patternFill>
    </fill>
  </fills>
  <borders count="74">
    <border>
      <left/>
      <right/>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18"/>
      </right>
      <top style="thin">
        <color indexed="64"/>
      </top>
      <bottom style="thin">
        <color indexed="64"/>
      </bottom>
      <diagonal/>
    </border>
    <border>
      <left style="medium">
        <color indexed="18"/>
      </left>
      <right style="medium">
        <color indexed="18"/>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auto="1"/>
      </left>
      <right style="medium">
        <color auto="1"/>
      </right>
      <top/>
      <bottom/>
      <diagonal/>
    </border>
    <border>
      <left style="medium">
        <color auto="1"/>
      </left>
      <right style="thin">
        <color auto="1"/>
      </right>
      <top/>
      <bottom/>
      <diagonal/>
    </border>
    <border>
      <left style="medium">
        <color auto="1"/>
      </left>
      <right style="thin">
        <color auto="1"/>
      </right>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top style="medium">
        <color indexed="64"/>
      </top>
      <bottom/>
      <diagonal/>
    </border>
    <border>
      <left style="medium">
        <color auto="1"/>
      </left>
      <right style="thin">
        <color indexed="64"/>
      </right>
      <top style="medium">
        <color auto="1"/>
      </top>
      <bottom style="medium">
        <color indexed="64"/>
      </bottom>
      <diagonal/>
    </border>
    <border>
      <left/>
      <right style="thin">
        <color indexed="64"/>
      </right>
      <top style="thin">
        <color indexed="64"/>
      </top>
      <bottom style="medium">
        <color indexed="18"/>
      </bottom>
      <diagonal/>
    </border>
    <border>
      <left style="medium">
        <color rgb="FFFFFF00"/>
      </left>
      <right style="medium">
        <color rgb="FFFFFF00"/>
      </right>
      <top style="medium">
        <color rgb="FFFFFF00"/>
      </top>
      <bottom style="medium">
        <color indexed="18"/>
      </bottom>
      <diagonal/>
    </border>
    <border>
      <left style="medium">
        <color rgb="FFFFFF00"/>
      </left>
      <right style="medium">
        <color rgb="FFFFFF00"/>
      </right>
      <top style="medium">
        <color indexed="18"/>
      </top>
      <bottom style="medium">
        <color indexed="18"/>
      </bottom>
      <diagonal/>
    </border>
    <border>
      <left style="medium">
        <color rgb="FFFFFF00"/>
      </left>
      <right style="medium">
        <color rgb="FFFFFF00"/>
      </right>
      <top style="medium">
        <color indexed="18"/>
      </top>
      <bottom/>
      <diagonal/>
    </border>
    <border>
      <left style="medium">
        <color rgb="FFFFFF00"/>
      </left>
      <right style="medium">
        <color rgb="FFFFFF00"/>
      </right>
      <top style="medium">
        <color indexed="18"/>
      </top>
      <bottom style="medium">
        <color rgb="FFFFFF00"/>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auto="1"/>
      </left>
      <right style="thin">
        <color indexed="64"/>
      </right>
      <top style="medium">
        <color indexed="64"/>
      </top>
      <bottom/>
      <diagonal/>
    </border>
    <border>
      <left style="thin">
        <color auto="1"/>
      </left>
      <right style="medium">
        <color indexed="64"/>
      </right>
      <top style="medium">
        <color indexed="64"/>
      </top>
      <bottom/>
      <diagonal/>
    </border>
    <border>
      <left/>
      <right style="medium">
        <color indexed="64"/>
      </right>
      <top style="medium">
        <color indexed="64"/>
      </top>
      <bottom/>
      <diagonal/>
    </border>
    <border>
      <left/>
      <right/>
      <top style="medium">
        <color auto="1"/>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medium">
        <color indexed="64"/>
      </bottom>
      <diagonal/>
    </border>
    <border>
      <left style="medium">
        <color auto="1"/>
      </left>
      <right/>
      <top style="medium">
        <color auto="1"/>
      </top>
      <bottom style="medium">
        <color indexed="64"/>
      </bottom>
      <diagonal/>
    </border>
    <border>
      <left style="medium">
        <color indexed="64"/>
      </left>
      <right/>
      <top/>
      <bottom style="medium">
        <color indexed="64"/>
      </bottom>
      <diagonal/>
    </border>
    <border>
      <left style="thin">
        <color auto="1"/>
      </left>
      <right style="medium">
        <color indexed="64"/>
      </right>
      <top/>
      <bottom style="thin">
        <color auto="1"/>
      </bottom>
      <diagonal/>
    </border>
    <border>
      <left style="thin">
        <color auto="1"/>
      </left>
      <right style="thin">
        <color indexed="64"/>
      </right>
      <top/>
      <bottom style="thin">
        <color auto="1"/>
      </bottom>
      <diagonal/>
    </border>
    <border>
      <left style="medium">
        <color indexed="64"/>
      </left>
      <right/>
      <top/>
      <bottom style="thin">
        <color auto="1"/>
      </bottom>
      <diagonal/>
    </border>
    <border>
      <left style="thin">
        <color auto="1"/>
      </left>
      <right style="medium">
        <color indexed="64"/>
      </right>
      <top/>
      <bottom/>
      <diagonal/>
    </border>
    <border>
      <left style="thin">
        <color auto="1"/>
      </left>
      <right style="thin">
        <color indexed="64"/>
      </right>
      <top/>
      <bottom/>
      <diagonal/>
    </border>
    <border>
      <left style="medium">
        <color indexed="64"/>
      </left>
      <right/>
      <top style="thin">
        <color indexed="64"/>
      </top>
      <bottom/>
      <diagonal/>
    </border>
    <border>
      <left/>
      <right/>
      <top/>
      <bottom style="double">
        <color auto="1"/>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right style="medium">
        <color auto="1"/>
      </right>
      <top style="medium">
        <color auto="1"/>
      </top>
      <bottom style="medium">
        <color indexed="64"/>
      </bottom>
      <diagonal/>
    </border>
    <border>
      <left style="thin">
        <color auto="1"/>
      </left>
      <right style="thin">
        <color indexed="64"/>
      </right>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auto="1"/>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auto="1"/>
      </left>
      <right style="medium">
        <color indexed="64"/>
      </right>
      <top style="thin">
        <color indexed="64"/>
      </top>
      <bottom/>
      <diagonal/>
    </border>
    <border>
      <left style="medium">
        <color indexed="64"/>
      </left>
      <right/>
      <top style="thin">
        <color auto="1"/>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auto="1"/>
      </bottom>
      <diagonal/>
    </border>
    <border>
      <left/>
      <right/>
      <top style="medium">
        <color indexed="64"/>
      </top>
      <bottom style="thin">
        <color auto="1"/>
      </bottom>
      <diagonal/>
    </border>
    <border>
      <left style="thin">
        <color auto="1"/>
      </left>
      <right style="thin">
        <color auto="1"/>
      </right>
      <top style="thin">
        <color auto="1"/>
      </top>
      <bottom/>
      <diagonal/>
    </border>
  </borders>
  <cellStyleXfs count="5">
    <xf numFmtId="0" fontId="0" fillId="0" borderId="0"/>
    <xf numFmtId="0" fontId="1" fillId="2" borderId="0" applyBorder="0"/>
    <xf numFmtId="0" fontId="4" fillId="0" borderId="0" applyNumberFormat="0" applyFill="0" applyBorder="0" applyAlignment="0" applyProtection="0"/>
    <xf numFmtId="0" fontId="5" fillId="0" borderId="0" applyNumberFormat="0" applyFill="0" applyBorder="0" applyAlignment="0" applyProtection="0"/>
    <xf numFmtId="0" fontId="49" fillId="16" borderId="67" applyNumberFormat="0" applyAlignment="0" applyProtection="0"/>
  </cellStyleXfs>
  <cellXfs count="342">
    <xf numFmtId="0" fontId="0" fillId="0" borderId="0" xfId="0"/>
    <xf numFmtId="0" fontId="13" fillId="5" borderId="16" xfId="0" applyFont="1" applyFill="1" applyBorder="1" applyAlignment="1" applyProtection="1">
      <alignment horizontal="center" vertical="center"/>
      <protection locked="0"/>
    </xf>
    <xf numFmtId="0" fontId="2" fillId="0" borderId="0" xfId="0" applyFont="1" applyFill="1" applyBorder="1" applyProtection="1">
      <protection locked="0"/>
    </xf>
    <xf numFmtId="0" fontId="32" fillId="9" borderId="31" xfId="0" applyNumberFormat="1" applyFont="1" applyFill="1" applyBorder="1" applyAlignment="1" applyProtection="1">
      <alignment horizontal="left" vertical="center" wrapText="1" indent="1"/>
      <protection locked="0"/>
    </xf>
    <xf numFmtId="0" fontId="23" fillId="6" borderId="0" xfId="0" applyFont="1" applyFill="1" applyBorder="1" applyAlignment="1" applyProtection="1">
      <alignment horizontal="center" vertical="center"/>
      <protection hidden="1"/>
    </xf>
    <xf numFmtId="0" fontId="29" fillId="0" borderId="18" xfId="0" applyNumberFormat="1" applyFont="1" applyFill="1" applyBorder="1" applyAlignment="1" applyProtection="1">
      <alignment horizontal="left" vertical="center" wrapText="1" indent="1"/>
      <protection hidden="1"/>
    </xf>
    <xf numFmtId="0" fontId="15" fillId="10" borderId="0" xfId="0" applyFont="1" applyFill="1" applyBorder="1" applyAlignment="1" applyProtection="1">
      <alignment horizontal="center" wrapText="1"/>
      <protection hidden="1"/>
    </xf>
    <xf numFmtId="0" fontId="17" fillId="0" borderId="3"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0" fillId="0" borderId="0" xfId="0" applyNumberFormat="1" applyFill="1" applyBorder="1" applyProtection="1">
      <protection hidden="1"/>
    </xf>
    <xf numFmtId="0" fontId="0" fillId="0" borderId="0" xfId="0" applyNumberFormat="1" applyFill="1" applyProtection="1">
      <protection hidden="1"/>
    </xf>
    <xf numFmtId="0" fontId="21" fillId="6" borderId="0" xfId="0" applyFont="1" applyFill="1" applyBorder="1" applyProtection="1">
      <protection hidden="1"/>
    </xf>
    <xf numFmtId="0" fontId="19" fillId="6" borderId="0" xfId="0" applyFont="1" applyFill="1" applyBorder="1" applyAlignment="1" applyProtection="1">
      <alignment vertical="center"/>
      <protection hidden="1"/>
    </xf>
    <xf numFmtId="0" fontId="6" fillId="3" borderId="0" xfId="0" applyFont="1" applyFill="1" applyBorder="1" applyProtection="1">
      <protection hidden="1"/>
    </xf>
    <xf numFmtId="0" fontId="31" fillId="3" borderId="24" xfId="0" applyFont="1" applyFill="1" applyBorder="1" applyAlignment="1" applyProtection="1">
      <alignment horizontal="left" vertical="center" wrapText="1"/>
      <protection hidden="1"/>
    </xf>
    <xf numFmtId="0" fontId="0" fillId="0" borderId="0" xfId="0" applyProtection="1">
      <protection hidden="1"/>
    </xf>
    <xf numFmtId="0" fontId="9" fillId="3" borderId="1" xfId="0" applyFont="1" applyFill="1" applyBorder="1" applyAlignment="1" applyProtection="1">
      <alignment horizontal="left" vertical="center" indent="1"/>
      <protection hidden="1"/>
    </xf>
    <xf numFmtId="0" fontId="0" fillId="0" borderId="0" xfId="0" applyAlignment="1" applyProtection="1">
      <alignment vertical="center"/>
      <protection hidden="1"/>
    </xf>
    <xf numFmtId="0" fontId="20" fillId="0" borderId="8" xfId="0" applyFont="1" applyFill="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protection hidden="1"/>
    </xf>
    <xf numFmtId="0" fontId="20" fillId="0" borderId="5" xfId="0" applyFont="1" applyFill="1" applyBorder="1" applyAlignment="1" applyProtection="1">
      <alignment horizontal="left" vertical="center" wrapText="1"/>
      <protection hidden="1"/>
    </xf>
    <xf numFmtId="0" fontId="0" fillId="3" borderId="5"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Protection="1">
      <protection hidden="1"/>
    </xf>
    <xf numFmtId="0" fontId="24" fillId="7" borderId="0" xfId="0" applyFont="1" applyFill="1" applyAlignment="1" applyProtection="1">
      <alignment vertical="center"/>
      <protection hidden="1"/>
    </xf>
    <xf numFmtId="0" fontId="24" fillId="3" borderId="34" xfId="0" applyFont="1" applyFill="1" applyBorder="1" applyAlignment="1" applyProtection="1">
      <alignment vertical="center"/>
      <protection hidden="1"/>
    </xf>
    <xf numFmtId="0" fontId="25" fillId="3" borderId="34" xfId="0" applyFont="1" applyFill="1" applyBorder="1" applyAlignment="1" applyProtection="1">
      <alignment vertical="center"/>
      <protection hidden="1"/>
    </xf>
    <xf numFmtId="0" fontId="25" fillId="0" borderId="34" xfId="0" applyFont="1" applyFill="1" applyBorder="1" applyAlignment="1" applyProtection="1">
      <alignment vertical="center"/>
      <protection hidden="1"/>
    </xf>
    <xf numFmtId="0" fontId="28" fillId="3" borderId="21" xfId="0" applyFont="1" applyFill="1" applyBorder="1" applyAlignment="1" applyProtection="1">
      <alignment vertical="center"/>
      <protection hidden="1"/>
    </xf>
    <xf numFmtId="0" fontId="24" fillId="3" borderId="0" xfId="0" applyFont="1" applyFill="1" applyAlignment="1" applyProtection="1">
      <alignment vertical="center"/>
      <protection hidden="1"/>
    </xf>
    <xf numFmtId="0" fontId="3" fillId="0" borderId="0" xfId="0" applyFont="1" applyBorder="1" applyProtection="1">
      <protection hidden="1"/>
    </xf>
    <xf numFmtId="0" fontId="2" fillId="0" borderId="0" xfId="0" applyFont="1" applyProtection="1">
      <protection hidden="1"/>
    </xf>
    <xf numFmtId="0" fontId="2" fillId="0" borderId="0" xfId="0" applyFont="1" applyFill="1" applyBorder="1" applyProtection="1">
      <protection hidden="1"/>
    </xf>
    <xf numFmtId="0" fontId="2" fillId="0" borderId="0" xfId="1" applyFont="1" applyFill="1" applyBorder="1" applyProtection="1">
      <protection hidden="1"/>
    </xf>
    <xf numFmtId="0" fontId="2" fillId="0" borderId="0" xfId="0" applyFont="1" applyBorder="1" applyProtection="1">
      <protection hidden="1"/>
    </xf>
    <xf numFmtId="0" fontId="2" fillId="0" borderId="22" xfId="0" applyFont="1" applyBorder="1" applyProtection="1">
      <protection hidden="1"/>
    </xf>
    <xf numFmtId="0" fontId="36" fillId="0" borderId="0" xfId="0" applyFont="1" applyBorder="1" applyAlignment="1" applyProtection="1">
      <alignment vertical="top" wrapText="1"/>
      <protection hidden="1"/>
    </xf>
    <xf numFmtId="0" fontId="2" fillId="0" borderId="0" xfId="0" applyFont="1" applyBorder="1" applyAlignment="1" applyProtection="1">
      <alignment vertical="top" wrapText="1"/>
      <protection hidden="1"/>
    </xf>
    <xf numFmtId="0" fontId="36" fillId="0" borderId="0" xfId="0" applyFont="1" applyFill="1" applyBorder="1" applyAlignment="1" applyProtection="1">
      <alignment vertical="top" wrapText="1"/>
      <protection hidden="1"/>
    </xf>
    <xf numFmtId="0" fontId="36" fillId="0" borderId="0" xfId="0" applyFont="1" applyBorder="1" applyProtection="1">
      <protection hidden="1"/>
    </xf>
    <xf numFmtId="0" fontId="2" fillId="8" borderId="0" xfId="0" applyFont="1" applyFill="1" applyBorder="1" applyProtection="1">
      <protection hidden="1"/>
    </xf>
    <xf numFmtId="0" fontId="35" fillId="0" borderId="0" xfId="0" applyFont="1" applyProtection="1">
      <protection hidden="1"/>
    </xf>
    <xf numFmtId="0" fontId="36" fillId="0" borderId="0" xfId="0" applyFont="1" applyBorder="1" applyAlignment="1" applyProtection="1">
      <alignment vertical="top"/>
      <protection hidden="1"/>
    </xf>
    <xf numFmtId="0" fontId="0" fillId="0" borderId="20" xfId="0" applyFill="1" applyBorder="1" applyProtection="1">
      <protection hidden="1"/>
    </xf>
    <xf numFmtId="0" fontId="0" fillId="0" borderId="35" xfId="0" applyFill="1" applyBorder="1" applyProtection="1">
      <protection hidden="1"/>
    </xf>
    <xf numFmtId="0" fontId="0" fillId="0" borderId="20" xfId="0" applyFill="1" applyBorder="1" applyAlignment="1" applyProtection="1">
      <alignment wrapText="1"/>
      <protection hidden="1"/>
    </xf>
    <xf numFmtId="0" fontId="0" fillId="0" borderId="20" xfId="0" applyBorder="1" applyProtection="1">
      <protection hidden="1"/>
    </xf>
    <xf numFmtId="0" fontId="0" fillId="0" borderId="0" xfId="0" applyFill="1" applyProtection="1">
      <protection hidden="1"/>
    </xf>
    <xf numFmtId="0" fontId="0" fillId="0" borderId="0" xfId="0" applyFill="1" applyBorder="1" applyAlignment="1" applyProtection="1">
      <alignment wrapText="1"/>
      <protection hidden="1"/>
    </xf>
    <xf numFmtId="0" fontId="35" fillId="0" borderId="26" xfId="0" applyFont="1" applyFill="1" applyBorder="1" applyAlignment="1" applyProtection="1">
      <alignment vertical="center" wrapText="1"/>
      <protection locked="0"/>
    </xf>
    <xf numFmtId="0" fontId="35" fillId="0" borderId="26" xfId="0" applyFont="1" applyFill="1" applyBorder="1" applyProtection="1">
      <protection locked="0"/>
    </xf>
    <xf numFmtId="0" fontId="35" fillId="0" borderId="27" xfId="0" applyFont="1" applyFill="1" applyBorder="1" applyAlignment="1" applyProtection="1">
      <alignment vertical="center" wrapText="1"/>
      <protection locked="0"/>
    </xf>
    <xf numFmtId="0" fontId="22" fillId="6" borderId="0" xfId="0" applyNumberFormat="1" applyFont="1" applyFill="1" applyBorder="1" applyAlignment="1" applyProtection="1">
      <alignment horizontal="left" vertical="center" wrapText="1" indent="1"/>
      <protection hidden="1"/>
    </xf>
    <xf numFmtId="0" fontId="6" fillId="3" borderId="0" xfId="0" applyFont="1" applyFill="1" applyProtection="1">
      <protection hidden="1"/>
    </xf>
    <xf numFmtId="0" fontId="31" fillId="3" borderId="34" xfId="0" applyFont="1" applyFill="1" applyBorder="1" applyAlignment="1" applyProtection="1">
      <alignment horizontal="left" vertical="center" wrapText="1"/>
      <protection hidden="1"/>
    </xf>
    <xf numFmtId="0" fontId="30" fillId="3" borderId="19" xfId="0" applyFont="1" applyFill="1" applyBorder="1" applyAlignment="1" applyProtection="1">
      <alignment horizontal="center" vertical="center"/>
      <protection hidden="1"/>
    </xf>
    <xf numFmtId="0" fontId="9" fillId="3" borderId="0" xfId="0" applyFont="1" applyFill="1" applyBorder="1" applyAlignment="1" applyProtection="1">
      <alignment horizontal="left" indent="1"/>
      <protection hidden="1"/>
    </xf>
    <xf numFmtId="0" fontId="8" fillId="3" borderId="2" xfId="0" applyFont="1" applyFill="1" applyBorder="1" applyAlignment="1" applyProtection="1">
      <alignment wrapText="1"/>
      <protection hidden="1"/>
    </xf>
    <xf numFmtId="0" fontId="0" fillId="3" borderId="2" xfId="0" applyFill="1" applyBorder="1" applyAlignment="1" applyProtection="1">
      <alignment vertical="center"/>
      <protection hidden="1"/>
    </xf>
    <xf numFmtId="0" fontId="0" fillId="0" borderId="0" xfId="0" applyFill="1" applyAlignment="1" applyProtection="1">
      <alignment vertical="center"/>
      <protection hidden="1"/>
    </xf>
    <xf numFmtId="164" fontId="16" fillId="3" borderId="2" xfId="0" applyNumberFormat="1" applyFont="1" applyFill="1" applyBorder="1" applyAlignment="1" applyProtection="1">
      <alignment horizontal="center" vertical="center"/>
      <protection hidden="1"/>
    </xf>
    <xf numFmtId="0" fontId="0" fillId="0" borderId="0" xfId="0" applyFill="1" applyAlignment="1" applyProtection="1">
      <alignment vertical="center" wrapText="1"/>
      <protection hidden="1"/>
    </xf>
    <xf numFmtId="0" fontId="15" fillId="0" borderId="0" xfId="0"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0" fillId="3" borderId="3" xfId="0" applyFill="1" applyBorder="1" applyAlignment="1" applyProtection="1">
      <alignment vertical="center"/>
      <protection hidden="1"/>
    </xf>
    <xf numFmtId="0" fontId="8" fillId="3" borderId="3" xfId="0" applyNumberFormat="1" applyFont="1" applyFill="1" applyBorder="1" applyAlignment="1" applyProtection="1">
      <alignment vertical="center"/>
      <protection hidden="1"/>
    </xf>
    <xf numFmtId="0" fontId="0" fillId="3" borderId="4" xfId="0" applyFill="1" applyBorder="1" applyAlignment="1" applyProtection="1">
      <alignment vertical="center"/>
      <protection hidden="1"/>
    </xf>
    <xf numFmtId="0" fontId="18" fillId="0" borderId="0" xfId="0" applyNumberFormat="1" applyFont="1" applyFill="1" applyBorder="1" applyAlignment="1" applyProtection="1">
      <alignment horizontal="center" vertical="center" wrapText="1"/>
      <protection hidden="1"/>
    </xf>
    <xf numFmtId="0" fontId="0" fillId="0" borderId="0" xfId="0" applyBorder="1" applyAlignment="1" applyProtection="1">
      <alignment vertical="center"/>
      <protection hidden="1"/>
    </xf>
    <xf numFmtId="0" fontId="8" fillId="0" borderId="0" xfId="0" applyNumberFormat="1" applyFont="1" applyFill="1" applyBorder="1" applyAlignment="1" applyProtection="1">
      <alignment vertical="center"/>
      <protection hidden="1"/>
    </xf>
    <xf numFmtId="0" fontId="0" fillId="0" borderId="0" xfId="0" applyNumberFormat="1" applyBorder="1" applyProtection="1">
      <protection hidden="1"/>
    </xf>
    <xf numFmtId="0" fontId="0" fillId="0" borderId="0" xfId="0" applyNumberFormat="1" applyProtection="1">
      <protection hidden="1"/>
    </xf>
    <xf numFmtId="0" fontId="0" fillId="4" borderId="12" xfId="0" applyFill="1" applyBorder="1" applyAlignment="1" applyProtection="1">
      <alignment vertical="center"/>
      <protection hidden="1"/>
    </xf>
    <xf numFmtId="0" fontId="19" fillId="4" borderId="12" xfId="0" applyFont="1" applyFill="1" applyBorder="1" applyAlignment="1" applyProtection="1">
      <alignment horizontal="left" vertical="center"/>
      <protection hidden="1"/>
    </xf>
    <xf numFmtId="0" fontId="7" fillId="4" borderId="12" xfId="0" applyFont="1" applyFill="1" applyBorder="1" applyAlignment="1" applyProtection="1">
      <alignment horizontal="center" vertical="center"/>
      <protection hidden="1"/>
    </xf>
    <xf numFmtId="0" fontId="0" fillId="5" borderId="0" xfId="0" applyFill="1" applyProtection="1">
      <protection hidden="1"/>
    </xf>
    <xf numFmtId="0" fontId="0" fillId="5" borderId="0" xfId="0" applyFill="1" applyBorder="1" applyProtection="1">
      <protection hidden="1"/>
    </xf>
    <xf numFmtId="0" fontId="8" fillId="5" borderId="1" xfId="0" applyFont="1" applyFill="1" applyBorder="1" applyAlignment="1" applyProtection="1">
      <alignment vertical="center"/>
      <protection hidden="1"/>
    </xf>
    <xf numFmtId="0" fontId="8" fillId="5" borderId="0" xfId="0" applyFont="1" applyFill="1" applyBorder="1" applyAlignment="1" applyProtection="1">
      <alignment vertical="center"/>
      <protection hidden="1"/>
    </xf>
    <xf numFmtId="0" fontId="8" fillId="5" borderId="2" xfId="0" applyFont="1" applyFill="1" applyBorder="1" applyAlignment="1" applyProtection="1">
      <alignment vertical="center"/>
      <protection hidden="1"/>
    </xf>
    <xf numFmtId="0" fontId="9" fillId="5" borderId="1" xfId="0" applyFont="1" applyFill="1" applyBorder="1" applyAlignment="1" applyProtection="1">
      <alignment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protection hidden="1"/>
    </xf>
    <xf numFmtId="0" fontId="0" fillId="5" borderId="2" xfId="0" applyFill="1" applyBorder="1" applyAlignment="1" applyProtection="1">
      <protection hidden="1"/>
    </xf>
    <xf numFmtId="0" fontId="0" fillId="5" borderId="2" xfId="0" applyFill="1" applyBorder="1" applyAlignment="1" applyProtection="1">
      <alignment vertical="center"/>
      <protection hidden="1"/>
    </xf>
    <xf numFmtId="0" fontId="8" fillId="5" borderId="1" xfId="0" applyFont="1" applyFill="1" applyBorder="1" applyAlignment="1" applyProtection="1">
      <protection hidden="1"/>
    </xf>
    <xf numFmtId="0" fontId="0" fillId="5" borderId="0" xfId="0" applyFill="1" applyAlignment="1" applyProtection="1">
      <alignment vertical="center"/>
      <protection hidden="1"/>
    </xf>
    <xf numFmtId="0" fontId="0" fillId="0" borderId="0" xfId="0" applyFill="1" applyBorder="1" applyProtection="1">
      <protection hidden="1"/>
    </xf>
    <xf numFmtId="0" fontId="27" fillId="3" borderId="0" xfId="0" applyFont="1" applyFill="1" applyBorder="1" applyAlignment="1" applyProtection="1">
      <alignment horizontal="left" indent="1"/>
      <protection hidden="1"/>
    </xf>
    <xf numFmtId="0" fontId="14" fillId="3" borderId="0" xfId="0" applyFont="1" applyFill="1" applyBorder="1" applyAlignment="1" applyProtection="1">
      <alignment horizontal="left" indent="1"/>
      <protection hidden="1"/>
    </xf>
    <xf numFmtId="0" fontId="0" fillId="3" borderId="0" xfId="0" applyFill="1" applyBorder="1" applyProtection="1">
      <protection hidden="1"/>
    </xf>
    <xf numFmtId="0" fontId="0" fillId="3" borderId="0" xfId="0" applyFill="1" applyBorder="1" applyAlignment="1" applyProtection="1">
      <alignment horizontal="left" indent="1"/>
      <protection hidden="1"/>
    </xf>
    <xf numFmtId="0" fontId="0" fillId="3" borderId="0" xfId="0" applyFill="1" applyProtection="1">
      <protection hidden="1"/>
    </xf>
    <xf numFmtId="0" fontId="25" fillId="7" borderId="0" xfId="0" applyFont="1" applyFill="1" applyBorder="1" applyAlignment="1" applyProtection="1">
      <alignment horizontal="left"/>
      <protection hidden="1"/>
    </xf>
    <xf numFmtId="0" fontId="26" fillId="0" borderId="0" xfId="0" applyFont="1" applyProtection="1">
      <protection hidden="1"/>
    </xf>
    <xf numFmtId="0" fontId="2" fillId="8" borderId="2" xfId="1" applyFont="1" applyFill="1" applyBorder="1" applyProtection="1">
      <protection locked="0"/>
    </xf>
    <xf numFmtId="0" fontId="2" fillId="8" borderId="1" xfId="0" applyFont="1" applyFill="1" applyBorder="1" applyAlignment="1" applyProtection="1">
      <alignment wrapText="1"/>
      <protection locked="0"/>
    </xf>
    <xf numFmtId="0" fontId="20" fillId="0" borderId="8"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protection locked="0"/>
    </xf>
    <xf numFmtId="0" fontId="37" fillId="10" borderId="37" xfId="0" applyNumberFormat="1" applyFont="1" applyFill="1" applyBorder="1" applyAlignment="1" applyProtection="1">
      <alignment horizontal="center" vertical="center" wrapText="1"/>
      <protection hidden="1"/>
    </xf>
    <xf numFmtId="0" fontId="9" fillId="11" borderId="0" xfId="0" applyNumberFormat="1" applyFont="1" applyFill="1" applyBorder="1" applyAlignment="1" applyProtection="1">
      <alignment horizontal="center" wrapText="1"/>
      <protection hidden="1"/>
    </xf>
    <xf numFmtId="0" fontId="3" fillId="0" borderId="42" xfId="0" applyFont="1" applyBorder="1" applyAlignment="1" applyProtection="1">
      <alignment wrapText="1"/>
      <protection hidden="1"/>
    </xf>
    <xf numFmtId="0" fontId="3" fillId="0" borderId="43" xfId="0" applyFont="1" applyBorder="1" applyAlignment="1" applyProtection="1">
      <alignment wrapText="1"/>
      <protection hidden="1"/>
    </xf>
    <xf numFmtId="0" fontId="3" fillId="0" borderId="43" xfId="0" applyFont="1" applyFill="1" applyBorder="1" applyAlignment="1" applyProtection="1">
      <alignment wrapText="1"/>
      <protection hidden="1"/>
    </xf>
    <xf numFmtId="0" fontId="3" fillId="0" borderId="42" xfId="0" applyFont="1" applyFill="1" applyBorder="1" applyAlignment="1" applyProtection="1">
      <alignment horizontal="center" textRotation="90" wrapText="1"/>
      <protection hidden="1"/>
    </xf>
    <xf numFmtId="0" fontId="3" fillId="0" borderId="44" xfId="0" applyFont="1" applyFill="1" applyBorder="1" applyAlignment="1" applyProtection="1">
      <alignment horizontal="center" textRotation="90" wrapText="1"/>
      <protection hidden="1"/>
    </xf>
    <xf numFmtId="0" fontId="26" fillId="0" borderId="44" xfId="0" applyFont="1" applyFill="1" applyBorder="1" applyAlignment="1" applyProtection="1">
      <alignment horizontal="center" textRotation="90" wrapText="1"/>
      <protection hidden="1"/>
    </xf>
    <xf numFmtId="0" fontId="3" fillId="0" borderId="45" xfId="0" applyFont="1" applyFill="1" applyBorder="1" applyAlignment="1" applyProtection="1">
      <alignment horizontal="center" textRotation="90" wrapText="1"/>
      <protection hidden="1"/>
    </xf>
    <xf numFmtId="0" fontId="3" fillId="0" borderId="44" xfId="0" applyFont="1" applyFill="1" applyBorder="1" applyAlignment="1" applyProtection="1">
      <alignment horizontal="center" textRotation="90" wrapText="1"/>
      <protection locked="0"/>
    </xf>
    <xf numFmtId="0" fontId="3" fillId="0" borderId="46" xfId="0" applyFont="1" applyFill="1" applyBorder="1" applyAlignment="1" applyProtection="1">
      <alignment horizontal="center" textRotation="90" wrapText="1"/>
      <protection locked="0"/>
    </xf>
    <xf numFmtId="0" fontId="3" fillId="0" borderId="43" xfId="0" applyFont="1" applyFill="1" applyBorder="1" applyAlignment="1" applyProtection="1">
      <alignment horizontal="center" textRotation="90" wrapText="1"/>
      <protection hidden="1"/>
    </xf>
    <xf numFmtId="0" fontId="3" fillId="0" borderId="46" xfId="0" applyFont="1" applyFill="1" applyBorder="1" applyAlignment="1" applyProtection="1">
      <alignment horizontal="center" textRotation="90" wrapText="1"/>
      <protection hidden="1"/>
    </xf>
    <xf numFmtId="0" fontId="3" fillId="0" borderId="0" xfId="0" applyFont="1" applyBorder="1" applyAlignment="1" applyProtection="1">
      <alignment wrapText="1"/>
      <protection hidden="1"/>
    </xf>
    <xf numFmtId="0" fontId="3" fillId="0" borderId="26" xfId="0" applyFont="1" applyFill="1" applyBorder="1" applyAlignment="1" applyProtection="1">
      <alignment wrapText="1"/>
      <protection locked="0"/>
    </xf>
    <xf numFmtId="0" fontId="2" fillId="8" borderId="1" xfId="0" applyFont="1" applyFill="1" applyBorder="1" applyAlignment="1" applyProtection="1">
      <alignment wrapText="1"/>
      <protection hidden="1"/>
    </xf>
    <xf numFmtId="0" fontId="2" fillId="8" borderId="2" xfId="1" applyFont="1" applyFill="1" applyBorder="1" applyProtection="1">
      <protection hidden="1"/>
    </xf>
    <xf numFmtId="0" fontId="3" fillId="0" borderId="0" xfId="0" applyFont="1" applyFill="1" applyBorder="1" applyProtection="1">
      <protection hidden="1"/>
    </xf>
    <xf numFmtId="0" fontId="38" fillId="8" borderId="13" xfId="0" applyFont="1" applyFill="1" applyBorder="1" applyAlignment="1" applyProtection="1">
      <alignment wrapText="1"/>
      <protection hidden="1"/>
    </xf>
    <xf numFmtId="0" fontId="3" fillId="8" borderId="14" xfId="0" applyFont="1" applyFill="1" applyBorder="1" applyAlignment="1" applyProtection="1">
      <alignment wrapText="1"/>
      <protection hidden="1"/>
    </xf>
    <xf numFmtId="0" fontId="3" fillId="8" borderId="14" xfId="0" applyFont="1" applyFill="1" applyBorder="1" applyAlignment="1" applyProtection="1">
      <alignment horizontal="center" textRotation="90" wrapText="1"/>
      <protection hidden="1"/>
    </xf>
    <xf numFmtId="0" fontId="3" fillId="8" borderId="17" xfId="0" applyFont="1" applyFill="1" applyBorder="1" applyAlignment="1" applyProtection="1">
      <alignment horizontal="center" textRotation="90" wrapText="1"/>
      <protection hidden="1"/>
    </xf>
    <xf numFmtId="0" fontId="3" fillId="8" borderId="47" xfId="0" applyFont="1" applyFill="1" applyBorder="1" applyAlignment="1" applyProtection="1">
      <alignment horizontal="center" textRotation="90" wrapText="1"/>
      <protection hidden="1"/>
    </xf>
    <xf numFmtId="0" fontId="2" fillId="8" borderId="26" xfId="0" applyFont="1" applyFill="1" applyBorder="1" applyProtection="1">
      <protection hidden="1"/>
    </xf>
    <xf numFmtId="0" fontId="2" fillId="8" borderId="28" xfId="0" applyFont="1" applyFill="1" applyBorder="1" applyProtection="1">
      <protection hidden="1"/>
    </xf>
    <xf numFmtId="0" fontId="3" fillId="8" borderId="24" xfId="0" applyFont="1" applyFill="1" applyBorder="1" applyProtection="1">
      <protection hidden="1"/>
    </xf>
    <xf numFmtId="0" fontId="2" fillId="8" borderId="25" xfId="0" applyFont="1" applyFill="1" applyBorder="1" applyProtection="1">
      <protection hidden="1"/>
    </xf>
    <xf numFmtId="0" fontId="2" fillId="8" borderId="34" xfId="0" applyFont="1" applyFill="1" applyBorder="1" applyProtection="1">
      <protection hidden="1"/>
    </xf>
    <xf numFmtId="0" fontId="2" fillId="8" borderId="33" xfId="0" applyFont="1" applyFill="1" applyBorder="1" applyProtection="1">
      <protection hidden="1"/>
    </xf>
    <xf numFmtId="0" fontId="2" fillId="8" borderId="36" xfId="0" applyFont="1" applyFill="1" applyBorder="1" applyAlignment="1" applyProtection="1">
      <alignment wrapText="1"/>
      <protection hidden="1"/>
    </xf>
    <xf numFmtId="0" fontId="26" fillId="12" borderId="21" xfId="0" applyFont="1" applyFill="1" applyBorder="1" applyProtection="1">
      <protection hidden="1"/>
    </xf>
    <xf numFmtId="3" fontId="16" fillId="0" borderId="38" xfId="0" applyNumberFormat="1" applyFont="1" applyFill="1" applyBorder="1" applyAlignment="1" applyProtection="1">
      <alignment horizontal="center" vertical="center"/>
      <protection locked="0"/>
    </xf>
    <xf numFmtId="3" fontId="16" fillId="0" borderId="39" xfId="0" applyNumberFormat="1" applyFont="1" applyFill="1" applyBorder="1" applyAlignment="1" applyProtection="1">
      <alignment horizontal="center" vertical="center"/>
      <protection locked="0"/>
    </xf>
    <xf numFmtId="3" fontId="16" fillId="0" borderId="40" xfId="0" applyNumberFormat="1" applyFont="1" applyFill="1" applyBorder="1" applyAlignment="1" applyProtection="1">
      <alignment horizontal="center" vertical="center"/>
      <protection locked="0"/>
    </xf>
    <xf numFmtId="3" fontId="16" fillId="0" borderId="41" xfId="0" applyNumberFormat="1" applyFont="1" applyFill="1" applyBorder="1" applyAlignment="1" applyProtection="1">
      <alignment horizontal="center" vertical="center"/>
      <protection locked="0"/>
    </xf>
    <xf numFmtId="0" fontId="2" fillId="14" borderId="0" xfId="0" applyFont="1" applyFill="1" applyBorder="1" applyProtection="1">
      <protection locked="0"/>
    </xf>
    <xf numFmtId="0" fontId="2" fillId="14" borderId="0" xfId="0" applyFont="1" applyFill="1" applyBorder="1" applyAlignment="1" applyProtection="1">
      <alignment wrapText="1"/>
      <protection locked="0"/>
    </xf>
    <xf numFmtId="0" fontId="2" fillId="14" borderId="22" xfId="0" applyFont="1" applyFill="1" applyBorder="1" applyProtection="1">
      <protection locked="0"/>
    </xf>
    <xf numFmtId="0" fontId="3" fillId="14" borderId="0" xfId="0" applyFont="1" applyFill="1" applyBorder="1" applyAlignment="1" applyProtection="1">
      <alignment wrapText="1"/>
      <protection locked="0"/>
    </xf>
    <xf numFmtId="0" fontId="2" fillId="0" borderId="56" xfId="0" applyFont="1" applyFill="1" applyBorder="1" applyProtection="1">
      <protection locked="0"/>
    </xf>
    <xf numFmtId="0" fontId="2" fillId="0" borderId="60" xfId="0" applyFont="1" applyFill="1" applyBorder="1" applyProtection="1">
      <protection locked="0"/>
    </xf>
    <xf numFmtId="0" fontId="2" fillId="0" borderId="1" xfId="0" applyFont="1" applyFill="1" applyBorder="1" applyProtection="1">
      <protection locked="0"/>
    </xf>
    <xf numFmtId="0" fontId="3" fillId="0" borderId="51" xfId="0" applyFont="1" applyBorder="1" applyAlignment="1" applyProtection="1">
      <alignment wrapText="1"/>
      <protection hidden="1"/>
    </xf>
    <xf numFmtId="0" fontId="3" fillId="0" borderId="48" xfId="0" applyFont="1" applyBorder="1" applyAlignment="1" applyProtection="1">
      <alignment wrapText="1"/>
      <protection hidden="1"/>
    </xf>
    <xf numFmtId="0" fontId="3" fillId="0" borderId="48" xfId="0" applyFont="1" applyFill="1" applyBorder="1" applyAlignment="1" applyProtection="1">
      <alignment wrapText="1"/>
      <protection hidden="1"/>
    </xf>
    <xf numFmtId="0" fontId="3" fillId="0" borderId="51" xfId="0" applyFont="1" applyFill="1" applyBorder="1" applyAlignment="1" applyProtection="1">
      <alignment horizontal="center" textRotation="90" wrapText="1"/>
      <protection hidden="1"/>
    </xf>
    <xf numFmtId="0" fontId="3" fillId="0" borderId="50" xfId="0" applyFont="1" applyFill="1" applyBorder="1" applyAlignment="1" applyProtection="1">
      <alignment horizontal="center" textRotation="90" wrapText="1"/>
      <protection hidden="1"/>
    </xf>
    <xf numFmtId="0" fontId="26" fillId="0" borderId="50" xfId="0" applyFont="1" applyFill="1" applyBorder="1" applyAlignment="1" applyProtection="1">
      <alignment horizontal="center" textRotation="90" wrapText="1"/>
      <protection hidden="1"/>
    </xf>
    <xf numFmtId="0" fontId="3" fillId="0" borderId="49" xfId="0" applyFont="1" applyFill="1" applyBorder="1" applyAlignment="1" applyProtection="1">
      <alignment horizontal="center" textRotation="90" wrapText="1"/>
      <protection hidden="1"/>
    </xf>
    <xf numFmtId="0" fontId="3" fillId="0" borderId="48" xfId="0" applyFont="1" applyFill="1" applyBorder="1" applyAlignment="1" applyProtection="1">
      <alignment horizontal="center" textRotation="90" wrapText="1"/>
      <protection hidden="1"/>
    </xf>
    <xf numFmtId="0" fontId="3" fillId="0" borderId="64" xfId="0" applyFont="1" applyFill="1" applyBorder="1" applyAlignment="1" applyProtection="1">
      <alignment horizontal="center" textRotation="90" wrapText="1"/>
      <protection hidden="1"/>
    </xf>
    <xf numFmtId="0" fontId="3" fillId="8" borderId="62" xfId="0" applyFont="1" applyFill="1" applyBorder="1" applyAlignment="1" applyProtection="1">
      <alignment horizontal="center" textRotation="90" wrapText="1"/>
      <protection hidden="1"/>
    </xf>
    <xf numFmtId="0" fontId="2" fillId="14" borderId="18" xfId="0" applyFont="1" applyFill="1" applyBorder="1" applyAlignment="1" applyProtection="1">
      <alignment wrapText="1"/>
      <protection locked="0"/>
    </xf>
    <xf numFmtId="0" fontId="2" fillId="0" borderId="8" xfId="0" applyFont="1" applyFill="1" applyBorder="1" applyProtection="1">
      <protection locked="0"/>
    </xf>
    <xf numFmtId="0" fontId="38" fillId="8" borderId="69" xfId="0" applyFont="1" applyFill="1" applyBorder="1" applyAlignment="1" applyProtection="1">
      <alignment wrapText="1"/>
      <protection hidden="1"/>
    </xf>
    <xf numFmtId="0" fontId="38" fillId="8" borderId="42" xfId="0" applyFont="1" applyFill="1" applyBorder="1" applyAlignment="1" applyProtection="1">
      <alignment wrapText="1"/>
      <protection hidden="1"/>
    </xf>
    <xf numFmtId="0" fontId="3" fillId="15" borderId="0" xfId="0" applyFont="1" applyFill="1" applyBorder="1" applyAlignment="1" applyProtection="1">
      <alignment wrapText="1"/>
      <protection hidden="1"/>
    </xf>
    <xf numFmtId="0" fontId="0" fillId="15" borderId="0" xfId="0" applyFont="1" applyFill="1" applyAlignment="1" applyProtection="1">
      <alignment vertical="top" wrapText="1"/>
      <protection hidden="1"/>
    </xf>
    <xf numFmtId="0" fontId="2" fillId="15" borderId="0" xfId="0" applyFont="1" applyFill="1" applyBorder="1" applyAlignment="1" applyProtection="1">
      <alignment wrapText="1"/>
      <protection hidden="1"/>
    </xf>
    <xf numFmtId="0" fontId="0" fillId="15" borderId="0" xfId="0" applyFont="1" applyFill="1" applyBorder="1" applyAlignment="1" applyProtection="1">
      <alignment vertical="top" wrapText="1"/>
      <protection hidden="1"/>
    </xf>
    <xf numFmtId="0" fontId="0" fillId="15" borderId="0" xfId="0" applyFont="1" applyFill="1" applyAlignment="1" applyProtection="1">
      <alignment vertical="top"/>
      <protection hidden="1"/>
    </xf>
    <xf numFmtId="0" fontId="35" fillId="14" borderId="0" xfId="0" applyFont="1" applyFill="1" applyBorder="1" applyAlignment="1" applyProtection="1">
      <alignment vertical="center" wrapText="1"/>
      <protection locked="0"/>
    </xf>
    <xf numFmtId="0" fontId="35" fillId="14" borderId="0" xfId="0" applyFont="1" applyFill="1" applyBorder="1" applyProtection="1">
      <protection locked="0"/>
    </xf>
    <xf numFmtId="0" fontId="35" fillId="14" borderId="23" xfId="0" applyFont="1" applyFill="1" applyBorder="1" applyAlignment="1" applyProtection="1">
      <alignment vertical="center" wrapText="1"/>
      <protection locked="0"/>
    </xf>
    <xf numFmtId="0" fontId="2" fillId="14" borderId="2" xfId="0" applyFont="1" applyFill="1" applyBorder="1" applyAlignment="1" applyProtection="1">
      <alignment wrapText="1"/>
      <protection locked="0"/>
    </xf>
    <xf numFmtId="0" fontId="2" fillId="14" borderId="0" xfId="0" applyFont="1" applyFill="1" applyBorder="1" applyProtection="1">
      <protection hidden="1"/>
    </xf>
    <xf numFmtId="0" fontId="2" fillId="14" borderId="2" xfId="0" applyFont="1" applyFill="1" applyBorder="1" applyProtection="1">
      <protection locked="0"/>
    </xf>
    <xf numFmtId="0" fontId="2" fillId="14" borderId="55" xfId="0" applyFont="1" applyFill="1" applyBorder="1" applyProtection="1">
      <protection locked="0"/>
    </xf>
    <xf numFmtId="0" fontId="2" fillId="14" borderId="3" xfId="0" applyFont="1" applyFill="1" applyBorder="1" applyProtection="1">
      <protection locked="0"/>
    </xf>
    <xf numFmtId="0" fontId="2" fillId="14" borderId="4" xfId="0" applyFont="1" applyFill="1" applyBorder="1" applyProtection="1">
      <protection locked="0"/>
    </xf>
    <xf numFmtId="0" fontId="0" fillId="14" borderId="29" xfId="0" applyFont="1" applyFill="1" applyBorder="1" applyProtection="1">
      <protection hidden="1"/>
    </xf>
    <xf numFmtId="0" fontId="2" fillId="14" borderId="0" xfId="1" applyFont="1" applyFill="1" applyBorder="1" applyProtection="1">
      <protection hidden="1"/>
    </xf>
    <xf numFmtId="0" fontId="0" fillId="14" borderId="29" xfId="0" applyFont="1" applyFill="1" applyBorder="1" applyProtection="1">
      <protection locked="0"/>
    </xf>
    <xf numFmtId="0" fontId="0" fillId="14" borderId="0" xfId="0" applyFont="1" applyFill="1" applyBorder="1" applyProtection="1">
      <protection locked="0"/>
    </xf>
    <xf numFmtId="0" fontId="0" fillId="14" borderId="30" xfId="0" applyFont="1" applyFill="1" applyBorder="1" applyProtection="1">
      <protection locked="0"/>
    </xf>
    <xf numFmtId="0" fontId="2" fillId="14" borderId="61" xfId="0" applyFont="1" applyFill="1" applyBorder="1" applyProtection="1">
      <protection locked="0"/>
    </xf>
    <xf numFmtId="0" fontId="2" fillId="14" borderId="73" xfId="0" applyFont="1" applyFill="1" applyBorder="1" applyAlignment="1" applyProtection="1">
      <alignment wrapText="1"/>
      <protection locked="0"/>
    </xf>
    <xf numFmtId="0" fontId="2" fillId="14" borderId="57" xfId="0" applyFont="1" applyFill="1" applyBorder="1" applyProtection="1">
      <protection locked="0"/>
    </xf>
    <xf numFmtId="0" fontId="2" fillId="14" borderId="63" xfId="0" applyFont="1" applyFill="1" applyBorder="1" applyProtection="1">
      <protection locked="0"/>
    </xf>
    <xf numFmtId="0" fontId="2" fillId="14" borderId="73" xfId="0" applyFont="1" applyFill="1" applyBorder="1" applyProtection="1">
      <protection locked="0"/>
    </xf>
    <xf numFmtId="0" fontId="2" fillId="14" borderId="54" xfId="0" applyFont="1" applyFill="1" applyBorder="1" applyProtection="1">
      <protection locked="0"/>
    </xf>
    <xf numFmtId="0" fontId="25" fillId="7" borderId="0" xfId="0" applyFont="1" applyFill="1" applyProtection="1">
      <protection hidden="1"/>
    </xf>
    <xf numFmtId="0" fontId="25" fillId="3"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8" fillId="3" borderId="45" xfId="0" applyFont="1" applyFill="1" applyBorder="1" applyAlignment="1" applyProtection="1">
      <alignment horizontal="center" vertical="center" wrapText="1"/>
      <protection hidden="1"/>
    </xf>
    <xf numFmtId="0" fontId="3" fillId="0" borderId="59" xfId="0" applyFont="1" applyBorder="1" applyProtection="1">
      <protection hidden="1"/>
    </xf>
    <xf numFmtId="0" fontId="36" fillId="8" borderId="0" xfId="0" applyFont="1" applyFill="1" applyBorder="1" applyAlignment="1" applyProtection="1">
      <alignment vertical="top" wrapText="1"/>
      <protection hidden="1"/>
    </xf>
    <xf numFmtId="0" fontId="2" fillId="8" borderId="0" xfId="0" applyFont="1" applyFill="1" applyBorder="1" applyAlignment="1" applyProtection="1">
      <alignment vertical="top" wrapText="1"/>
      <protection hidden="1"/>
    </xf>
    <xf numFmtId="0" fontId="2" fillId="8" borderId="0" xfId="0" applyFont="1" applyFill="1" applyBorder="1" applyAlignment="1" applyProtection="1">
      <alignment wrapText="1"/>
      <protection hidden="1"/>
    </xf>
    <xf numFmtId="0" fontId="2" fillId="8" borderId="72" xfId="0" applyFont="1" applyFill="1" applyBorder="1" applyProtection="1">
      <protection hidden="1"/>
    </xf>
    <xf numFmtId="0" fontId="2" fillId="8" borderId="0" xfId="1" applyFont="1" applyFill="1" applyBorder="1" applyProtection="1">
      <protection hidden="1"/>
    </xf>
    <xf numFmtId="0" fontId="2" fillId="8" borderId="70" xfId="0" applyFont="1" applyFill="1" applyBorder="1" applyProtection="1">
      <protection hidden="1"/>
    </xf>
    <xf numFmtId="0" fontId="3" fillId="0" borderId="58" xfId="0" applyFont="1" applyBorder="1" applyAlignment="1" applyProtection="1">
      <alignment vertical="top" wrapText="1"/>
      <protection hidden="1"/>
    </xf>
    <xf numFmtId="0" fontId="2" fillId="15" borderId="18" xfId="0" applyFont="1" applyFill="1" applyBorder="1" applyAlignment="1" applyProtection="1">
      <alignment vertical="top" wrapText="1"/>
      <protection hidden="1"/>
    </xf>
    <xf numFmtId="0" fontId="2" fillId="8" borderId="58" xfId="0" applyFont="1" applyFill="1" applyBorder="1" applyProtection="1">
      <protection hidden="1"/>
    </xf>
    <xf numFmtId="0" fontId="2" fillId="8" borderId="18" xfId="0" applyFont="1" applyFill="1" applyBorder="1" applyProtection="1">
      <protection hidden="1"/>
    </xf>
    <xf numFmtId="0" fontId="2" fillId="8" borderId="19" xfId="1" applyFont="1" applyFill="1" applyBorder="1" applyProtection="1">
      <protection hidden="1"/>
    </xf>
    <xf numFmtId="0" fontId="2" fillId="8" borderId="68" xfId="0" applyFont="1" applyFill="1" applyBorder="1" applyProtection="1">
      <protection hidden="1"/>
    </xf>
    <xf numFmtId="0" fontId="2" fillId="15" borderId="0" xfId="0" applyFont="1" applyFill="1" applyBorder="1" applyAlignment="1" applyProtection="1">
      <alignment vertical="top" wrapText="1"/>
      <protection hidden="1"/>
    </xf>
    <xf numFmtId="0" fontId="2" fillId="14" borderId="0" xfId="0" applyFont="1" applyFill="1" applyBorder="1" applyAlignment="1" applyProtection="1">
      <alignment wrapText="1"/>
      <protection hidden="1"/>
    </xf>
    <xf numFmtId="0" fontId="2" fillId="0" borderId="1" xfId="0" applyFont="1" applyFill="1" applyBorder="1" applyProtection="1">
      <protection hidden="1"/>
    </xf>
    <xf numFmtId="0" fontId="2" fillId="8" borderId="22" xfId="0" applyFont="1" applyFill="1" applyBorder="1" applyProtection="1">
      <protection hidden="1"/>
    </xf>
    <xf numFmtId="0" fontId="2" fillId="8" borderId="56" xfId="0" applyFont="1" applyFill="1" applyBorder="1" applyProtection="1">
      <protection hidden="1"/>
    </xf>
    <xf numFmtId="0" fontId="2" fillId="8" borderId="14" xfId="0" applyFont="1" applyFill="1" applyBorder="1" applyProtection="1">
      <protection hidden="1"/>
    </xf>
    <xf numFmtId="0" fontId="49" fillId="8" borderId="14" xfId="4" applyFill="1" applyBorder="1" applyProtection="1">
      <protection hidden="1"/>
    </xf>
    <xf numFmtId="0" fontId="2" fillId="8" borderId="14" xfId="0" applyFont="1" applyFill="1" applyBorder="1" applyAlignment="1" applyProtection="1">
      <alignment wrapText="1"/>
      <protection hidden="1"/>
    </xf>
    <xf numFmtId="0" fontId="2" fillId="8" borderId="14" xfId="1" applyFont="1" applyFill="1" applyBorder="1" applyProtection="1">
      <protection hidden="1"/>
    </xf>
    <xf numFmtId="0" fontId="2" fillId="8" borderId="71" xfId="0" applyFont="1" applyFill="1" applyBorder="1" applyProtection="1">
      <protection hidden="1"/>
    </xf>
    <xf numFmtId="0" fontId="3" fillId="0" borderId="58" xfId="0" applyFont="1" applyBorder="1" applyAlignment="1" applyProtection="1">
      <alignment wrapText="1"/>
      <protection hidden="1"/>
    </xf>
    <xf numFmtId="0" fontId="3" fillId="14" borderId="0" xfId="0" applyFont="1" applyFill="1" applyBorder="1" applyAlignment="1" applyProtection="1">
      <alignment wrapText="1"/>
      <protection hidden="1"/>
    </xf>
    <xf numFmtId="0" fontId="2" fillId="8" borderId="18" xfId="0" applyFont="1" applyFill="1" applyBorder="1" applyAlignment="1" applyProtection="1">
      <alignment wrapText="1"/>
      <protection hidden="1"/>
    </xf>
    <xf numFmtId="0" fontId="2" fillId="0" borderId="22" xfId="0" applyFont="1" applyBorder="1" applyAlignment="1" applyProtection="1">
      <alignment wrapText="1"/>
      <protection hidden="1"/>
    </xf>
    <xf numFmtId="0" fontId="44" fillId="0" borderId="22" xfId="0" applyFont="1" applyBorder="1" applyProtection="1">
      <protection hidden="1"/>
    </xf>
    <xf numFmtId="0" fontId="2" fillId="8" borderId="3" xfId="0" applyFont="1" applyFill="1" applyBorder="1" applyAlignment="1" applyProtection="1">
      <alignment wrapText="1"/>
      <protection hidden="1"/>
    </xf>
    <xf numFmtId="0" fontId="2" fillId="8" borderId="4" xfId="1" applyFont="1" applyFill="1" applyBorder="1" applyProtection="1">
      <protection hidden="1"/>
    </xf>
    <xf numFmtId="0" fontId="36" fillId="8" borderId="14" xfId="0" applyFont="1" applyFill="1" applyBorder="1" applyAlignment="1" applyProtection="1">
      <alignment vertical="top" wrapText="1"/>
      <protection hidden="1"/>
    </xf>
    <xf numFmtId="0" fontId="2" fillId="8" borderId="14" xfId="0" applyFont="1" applyFill="1" applyBorder="1" applyAlignment="1" applyProtection="1">
      <alignment vertical="top" wrapText="1"/>
      <protection hidden="1"/>
    </xf>
    <xf numFmtId="0" fontId="3" fillId="0" borderId="22" xfId="0" applyFont="1" applyBorder="1" applyAlignment="1" applyProtection="1">
      <alignment wrapText="1"/>
      <protection hidden="1"/>
    </xf>
    <xf numFmtId="0" fontId="2" fillId="8" borderId="8" xfId="0" applyFont="1" applyFill="1" applyBorder="1" applyAlignment="1" applyProtection="1">
      <alignment wrapText="1"/>
      <protection hidden="1"/>
    </xf>
    <xf numFmtId="0" fontId="2" fillId="8" borderId="5" xfId="0" applyFont="1" applyFill="1" applyBorder="1" applyAlignment="1" applyProtection="1">
      <alignment wrapText="1"/>
      <protection hidden="1"/>
    </xf>
    <xf numFmtId="0" fontId="43" fillId="8" borderId="14" xfId="0" applyFont="1" applyFill="1" applyBorder="1" applyAlignment="1" applyProtection="1">
      <alignment horizontal="center" vertical="center" textRotation="90" wrapText="1"/>
      <protection hidden="1"/>
    </xf>
    <xf numFmtId="0" fontId="3" fillId="0" borderId="22" xfId="0" applyFont="1" applyBorder="1" applyProtection="1">
      <protection hidden="1"/>
    </xf>
    <xf numFmtId="0" fontId="3" fillId="0" borderId="0" xfId="0" applyFont="1" applyBorder="1" applyAlignment="1" applyProtection="1">
      <alignment vertical="top"/>
      <protection hidden="1"/>
    </xf>
    <xf numFmtId="0" fontId="2" fillId="14" borderId="73" xfId="0" applyFont="1" applyFill="1" applyBorder="1" applyAlignment="1" applyProtection="1">
      <alignment wrapText="1"/>
      <protection hidden="1"/>
    </xf>
    <xf numFmtId="0" fontId="2" fillId="14" borderId="19" xfId="1" applyFont="1" applyFill="1" applyBorder="1" applyProtection="1">
      <protection hidden="1"/>
    </xf>
    <xf numFmtId="0" fontId="2" fillId="0" borderId="52" xfId="0" applyFont="1" applyBorder="1" applyProtection="1">
      <protection hidden="1"/>
    </xf>
    <xf numFmtId="0" fontId="2" fillId="0" borderId="35" xfId="1" applyFont="1" applyFill="1" applyBorder="1" applyProtection="1">
      <protection hidden="1"/>
    </xf>
    <xf numFmtId="0" fontId="3" fillId="8" borderId="51" xfId="0" applyFont="1" applyFill="1" applyBorder="1" applyProtection="1">
      <protection hidden="1"/>
    </xf>
    <xf numFmtId="0" fontId="2" fillId="8" borderId="48" xfId="0" applyFont="1" applyFill="1" applyBorder="1" applyProtection="1">
      <protection hidden="1"/>
    </xf>
    <xf numFmtId="0" fontId="2" fillId="8" borderId="62" xfId="0" applyFont="1" applyFill="1" applyBorder="1" applyProtection="1">
      <protection hidden="1"/>
    </xf>
    <xf numFmtId="0" fontId="2" fillId="8" borderId="21" xfId="0" applyFont="1" applyFill="1" applyBorder="1" applyAlignment="1" applyProtection="1">
      <alignment wrapText="1"/>
      <protection hidden="1"/>
    </xf>
    <xf numFmtId="0" fontId="2" fillId="8" borderId="21" xfId="0" applyFont="1" applyFill="1" applyBorder="1" applyProtection="1">
      <protection hidden="1"/>
    </xf>
    <xf numFmtId="0" fontId="2" fillId="10" borderId="21" xfId="0" applyFont="1" applyFill="1" applyBorder="1" applyProtection="1">
      <protection hidden="1"/>
    </xf>
    <xf numFmtId="0" fontId="0" fillId="13" borderId="0" xfId="0" applyFill="1" applyProtection="1">
      <protection hidden="1"/>
    </xf>
    <xf numFmtId="0" fontId="38" fillId="8" borderId="14" xfId="0" applyFont="1" applyFill="1" applyBorder="1" applyAlignment="1" applyProtection="1">
      <alignment wrapText="1"/>
      <protection hidden="1"/>
    </xf>
    <xf numFmtId="0" fontId="2" fillId="0" borderId="68" xfId="0" applyFont="1" applyFill="1" applyBorder="1" applyProtection="1">
      <protection locked="0"/>
    </xf>
    <xf numFmtId="0" fontId="2" fillId="0" borderId="53" xfId="0" applyFont="1" applyFill="1" applyBorder="1" applyProtection="1">
      <protection locked="0"/>
    </xf>
    <xf numFmtId="0" fontId="2" fillId="14" borderId="73" xfId="1" applyFont="1" applyFill="1" applyBorder="1" applyProtection="1">
      <protection locked="0"/>
    </xf>
    <xf numFmtId="0" fontId="3" fillId="14" borderId="0" xfId="0" applyFont="1" applyFill="1" applyBorder="1" applyAlignment="1" applyProtection="1">
      <alignment vertical="top" wrapText="1"/>
      <protection locked="0"/>
    </xf>
    <xf numFmtId="0" fontId="2" fillId="14" borderId="0" xfId="0" applyFont="1" applyFill="1" applyBorder="1" applyAlignment="1" applyProtection="1">
      <alignment vertical="top" wrapText="1"/>
      <protection locked="0"/>
    </xf>
    <xf numFmtId="0" fontId="2" fillId="14" borderId="23" xfId="0" applyFont="1" applyFill="1" applyBorder="1" applyAlignment="1" applyProtection="1">
      <alignment vertical="top" wrapText="1"/>
      <protection locked="0"/>
    </xf>
    <xf numFmtId="0" fontId="25" fillId="7" borderId="0" xfId="0" applyFont="1" applyFill="1" applyAlignment="1" applyProtection="1">
      <alignment vertical="center"/>
      <protection hidden="1"/>
    </xf>
    <xf numFmtId="0" fontId="25" fillId="0" borderId="0" xfId="0" applyFont="1" applyFill="1" applyAlignment="1" applyProtection="1">
      <alignment vertical="center"/>
      <protection hidden="1"/>
    </xf>
    <xf numFmtId="0" fontId="28" fillId="0" borderId="65" xfId="0" applyFont="1" applyFill="1" applyBorder="1" applyAlignment="1" applyProtection="1">
      <alignment horizontal="center" vertical="center" wrapText="1"/>
      <protection hidden="1"/>
    </xf>
    <xf numFmtId="0" fontId="3" fillId="0" borderId="23" xfId="0" applyFont="1" applyBorder="1" applyProtection="1">
      <protection hidden="1"/>
    </xf>
    <xf numFmtId="0" fontId="2" fillId="8" borderId="71" xfId="0" applyFont="1" applyFill="1" applyBorder="1" applyAlignment="1" applyProtection="1">
      <alignment wrapText="1"/>
      <protection hidden="1"/>
    </xf>
    <xf numFmtId="0" fontId="3" fillId="0" borderId="0" xfId="0" applyFont="1" applyFill="1" applyBorder="1" applyAlignment="1" applyProtection="1">
      <alignment horizontal="center" textRotation="90" wrapText="1"/>
      <protection hidden="1"/>
    </xf>
    <xf numFmtId="0" fontId="3" fillId="0" borderId="18" xfId="0" applyFont="1" applyFill="1" applyBorder="1" applyAlignment="1" applyProtection="1">
      <alignment wrapText="1"/>
      <protection hidden="1"/>
    </xf>
    <xf numFmtId="0" fontId="3" fillId="15" borderId="18" xfId="0" applyFont="1" applyFill="1" applyBorder="1" applyAlignment="1" applyProtection="1">
      <alignment wrapText="1"/>
      <protection hidden="1"/>
    </xf>
    <xf numFmtId="0" fontId="3" fillId="14" borderId="18" xfId="0" applyFont="1" applyFill="1" applyBorder="1" applyAlignment="1" applyProtection="1">
      <alignment wrapText="1"/>
      <protection hidden="1"/>
    </xf>
    <xf numFmtId="0" fontId="2" fillId="0" borderId="68" xfId="0" applyFont="1" applyFill="1" applyBorder="1" applyProtection="1">
      <protection hidden="1"/>
    </xf>
    <xf numFmtId="0" fontId="2" fillId="14" borderId="58" xfId="0" applyFont="1" applyFill="1" applyBorder="1" applyProtection="1">
      <protection hidden="1"/>
    </xf>
    <xf numFmtId="0" fontId="2" fillId="14" borderId="18" xfId="0" applyFont="1" applyFill="1" applyBorder="1" applyProtection="1">
      <protection hidden="1"/>
    </xf>
    <xf numFmtId="0" fontId="2" fillId="8" borderId="73" xfId="0" applyFont="1" applyFill="1" applyBorder="1" applyAlignment="1" applyProtection="1">
      <alignment wrapText="1"/>
      <protection hidden="1"/>
    </xf>
    <xf numFmtId="0" fontId="2" fillId="8" borderId="73" xfId="1" applyFont="1" applyFill="1" applyBorder="1" applyProtection="1">
      <protection hidden="1"/>
    </xf>
    <xf numFmtId="0" fontId="2" fillId="8" borderId="57" xfId="0" applyFont="1" applyFill="1" applyBorder="1" applyAlignment="1" applyProtection="1">
      <alignment wrapText="1"/>
      <protection hidden="1"/>
    </xf>
    <xf numFmtId="0" fontId="2" fillId="8" borderId="57" xfId="1" applyFont="1" applyFill="1" applyBorder="1" applyProtection="1">
      <protection hidden="1"/>
    </xf>
    <xf numFmtId="0" fontId="0" fillId="15" borderId="0" xfId="0" applyFont="1" applyFill="1" applyBorder="1" applyAlignment="1" applyProtection="1">
      <alignment wrapText="1"/>
      <protection hidden="1"/>
    </xf>
    <xf numFmtId="0" fontId="2" fillId="8" borderId="1" xfId="1" applyFont="1" applyFill="1" applyBorder="1" applyProtection="1">
      <protection hidden="1"/>
    </xf>
    <xf numFmtId="0" fontId="3" fillId="0" borderId="0" xfId="0" applyFont="1" applyBorder="1" applyAlignment="1" applyProtection="1">
      <alignment vertical="top" wrapText="1"/>
      <protection hidden="1"/>
    </xf>
    <xf numFmtId="0" fontId="3" fillId="0" borderId="22" xfId="0" applyFont="1" applyFill="1" applyBorder="1" applyProtection="1">
      <protection hidden="1"/>
    </xf>
    <xf numFmtId="0" fontId="3" fillId="0" borderId="0" xfId="0" applyFont="1" applyFill="1" applyBorder="1" applyAlignment="1" applyProtection="1">
      <alignment vertical="top" wrapText="1"/>
      <protection hidden="1"/>
    </xf>
    <xf numFmtId="0" fontId="3" fillId="15" borderId="0" xfId="0" applyFont="1" applyFill="1" applyBorder="1" applyAlignment="1" applyProtection="1">
      <alignment vertical="top" wrapText="1"/>
      <protection hidden="1"/>
    </xf>
    <xf numFmtId="0" fontId="0" fillId="15" borderId="0" xfId="0" applyFont="1" applyFill="1" applyBorder="1" applyProtection="1">
      <protection hidden="1"/>
    </xf>
    <xf numFmtId="0" fontId="20" fillId="0" borderId="0" xfId="0" applyFont="1" applyBorder="1" applyAlignment="1" applyProtection="1">
      <alignment vertical="top" wrapText="1"/>
      <protection hidden="1"/>
    </xf>
    <xf numFmtId="0" fontId="45" fillId="0" borderId="22" xfId="0" applyFont="1" applyBorder="1" applyProtection="1">
      <protection hidden="1"/>
    </xf>
    <xf numFmtId="0" fontId="45" fillId="0" borderId="52" xfId="0" applyFont="1" applyBorder="1" applyProtection="1">
      <protection hidden="1"/>
    </xf>
    <xf numFmtId="0" fontId="2" fillId="0" borderId="23" xfId="0" applyFont="1" applyBorder="1" applyAlignment="1" applyProtection="1">
      <alignment vertical="top" wrapText="1"/>
      <protection hidden="1"/>
    </xf>
    <xf numFmtId="0" fontId="0" fillId="15" borderId="23" xfId="0" applyFont="1" applyFill="1" applyBorder="1" applyAlignment="1" applyProtection="1">
      <alignment vertical="top" wrapText="1"/>
      <protection hidden="1"/>
    </xf>
    <xf numFmtId="0" fontId="2" fillId="8" borderId="23" xfId="0" applyFont="1" applyFill="1" applyBorder="1" applyProtection="1">
      <protection hidden="1"/>
    </xf>
    <xf numFmtId="0" fontId="0" fillId="0" borderId="35" xfId="0" applyFill="1" applyBorder="1" applyAlignment="1" applyProtection="1">
      <alignment vertical="top"/>
      <protection hidden="1"/>
    </xf>
    <xf numFmtId="0" fontId="0" fillId="0" borderId="0" xfId="0" applyFill="1" applyAlignment="1" applyProtection="1">
      <alignment vertical="top"/>
      <protection hidden="1"/>
    </xf>
    <xf numFmtId="0" fontId="2" fillId="8" borderId="50" xfId="0" applyFont="1" applyFill="1" applyBorder="1" applyProtection="1">
      <protection hidden="1"/>
    </xf>
    <xf numFmtId="0" fontId="2" fillId="8" borderId="48" xfId="0" applyFont="1" applyFill="1" applyBorder="1" applyAlignment="1" applyProtection="1">
      <alignment wrapText="1"/>
      <protection hidden="1"/>
    </xf>
    <xf numFmtId="0" fontId="2" fillId="17" borderId="21" xfId="0" applyFont="1" applyFill="1" applyBorder="1" applyProtection="1">
      <protection hidden="1"/>
    </xf>
    <xf numFmtId="0" fontId="42" fillId="0" borderId="0" xfId="0" applyFont="1" applyBorder="1" applyProtection="1">
      <protection hidden="1"/>
    </xf>
    <xf numFmtId="0" fontId="51" fillId="0" borderId="0" xfId="0" applyFont="1" applyBorder="1" applyAlignment="1" applyProtection="1">
      <alignment vertical="top" wrapText="1"/>
      <protection hidden="1"/>
    </xf>
    <xf numFmtId="0" fontId="0" fillId="3" borderId="0" xfId="0" applyFill="1" applyAlignment="1" applyProtection="1">
      <alignment horizontal="left" wrapText="1"/>
      <protection hidden="1"/>
    </xf>
    <xf numFmtId="0" fontId="12" fillId="5" borderId="13" xfId="0" applyFont="1" applyFill="1" applyBorder="1" applyAlignment="1" applyProtection="1">
      <alignment horizontal="left" vertical="center" wrapText="1" indent="1"/>
      <protection hidden="1"/>
    </xf>
    <xf numFmtId="0" fontId="11" fillId="5" borderId="14" xfId="0" applyFont="1" applyFill="1" applyBorder="1" applyAlignment="1" applyProtection="1">
      <alignment horizontal="left" vertical="center" wrapText="1" indent="1"/>
      <protection hidden="1"/>
    </xf>
    <xf numFmtId="0" fontId="11" fillId="5" borderId="15" xfId="0" applyFont="1" applyFill="1" applyBorder="1" applyAlignment="1" applyProtection="1">
      <alignment horizontal="left" vertical="center" wrapText="1" indent="1"/>
      <protection hidden="1"/>
    </xf>
    <xf numFmtId="0" fontId="10" fillId="5" borderId="14" xfId="0" applyFont="1" applyFill="1" applyBorder="1" applyAlignment="1" applyProtection="1">
      <alignment vertical="center" wrapText="1"/>
      <protection hidden="1"/>
    </xf>
    <xf numFmtId="0" fontId="10" fillId="5" borderId="17" xfId="0" applyFont="1" applyFill="1" applyBorder="1" applyAlignment="1" applyProtection="1">
      <alignment vertical="center" wrapText="1"/>
      <protection hidden="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9" fillId="5" borderId="1" xfId="0" applyFont="1" applyFill="1" applyBorder="1" applyAlignment="1" applyProtection="1">
      <alignment vertical="center" wrapText="1"/>
      <protection hidden="1"/>
    </xf>
    <xf numFmtId="0" fontId="9" fillId="5" borderId="2" xfId="0" applyFont="1" applyFill="1" applyBorder="1" applyAlignment="1" applyProtection="1">
      <alignment vertical="center" wrapText="1"/>
      <protection hidden="1"/>
    </xf>
    <xf numFmtId="0" fontId="0" fillId="5" borderId="11" xfId="0" applyFill="1" applyBorder="1" applyAlignment="1" applyProtection="1">
      <alignment horizontal="left" vertical="center" wrapText="1" indent="1"/>
      <protection locked="0"/>
    </xf>
    <xf numFmtId="0" fontId="0" fillId="5" borderId="9" xfId="0" applyFill="1" applyBorder="1" applyAlignment="1" applyProtection="1">
      <alignment horizontal="left" vertical="center" wrapText="1" indent="1"/>
      <protection locked="0"/>
    </xf>
    <xf numFmtId="0" fontId="0" fillId="5" borderId="10" xfId="0" applyFill="1" applyBorder="1" applyAlignment="1" applyProtection="1">
      <alignment horizontal="left" vertical="center" wrapText="1" indent="1"/>
      <protection locked="0"/>
    </xf>
    <xf numFmtId="0" fontId="9" fillId="5" borderId="1" xfId="0" applyFont="1" applyFill="1" applyBorder="1" applyAlignment="1" applyProtection="1">
      <alignment horizontal="left" vertical="center" wrapText="1"/>
      <protection hidden="1"/>
    </xf>
    <xf numFmtId="0" fontId="9" fillId="5" borderId="2" xfId="0" applyFont="1" applyFill="1" applyBorder="1" applyAlignment="1" applyProtection="1">
      <alignment horizontal="left" vertical="center" wrapText="1"/>
      <protection hidden="1"/>
    </xf>
    <xf numFmtId="0" fontId="8" fillId="5" borderId="13"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33" fillId="5" borderId="8" xfId="0" applyFont="1" applyFill="1" applyBorder="1" applyAlignment="1" applyProtection="1">
      <alignment vertical="center" wrapText="1"/>
      <protection hidden="1"/>
    </xf>
    <xf numFmtId="0" fontId="34" fillId="0" borderId="6" xfId="0" applyFont="1" applyBorder="1" applyAlignment="1" applyProtection="1">
      <alignment vertical="center" wrapText="1"/>
      <protection hidden="1"/>
    </xf>
    <xf numFmtId="0" fontId="34" fillId="0" borderId="7" xfId="0" applyFont="1" applyBorder="1" applyAlignment="1" applyProtection="1">
      <alignment vertical="center" wrapText="1"/>
      <protection hidden="1"/>
    </xf>
    <xf numFmtId="0" fontId="12" fillId="5" borderId="14" xfId="0" applyFont="1" applyFill="1" applyBorder="1" applyAlignment="1" applyProtection="1">
      <alignment horizontal="left" vertical="center" wrapText="1" indent="1"/>
      <protection hidden="1"/>
    </xf>
    <xf numFmtId="0" fontId="12" fillId="5" borderId="15" xfId="0" applyFont="1" applyFill="1" applyBorder="1" applyAlignment="1" applyProtection="1">
      <alignment horizontal="left" vertical="center" wrapText="1" indent="1"/>
      <protection hidden="1"/>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8" fillId="5" borderId="11" xfId="0" applyFont="1" applyFill="1" applyBorder="1" applyAlignment="1" applyProtection="1">
      <alignment horizontal="left" vertical="center" wrapText="1" indent="1"/>
      <protection locked="0"/>
    </xf>
    <xf numFmtId="0" fontId="0" fillId="0" borderId="9" xfId="0"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protection hidden="1"/>
    </xf>
    <xf numFmtId="0" fontId="9" fillId="0" borderId="2" xfId="0" applyFont="1" applyFill="1" applyBorder="1" applyAlignment="1" applyProtection="1">
      <alignment horizontal="left" vertical="center" wrapText="1"/>
      <protection hidden="1"/>
    </xf>
    <xf numFmtId="0" fontId="9" fillId="5" borderId="1" xfId="0" applyFont="1" applyFill="1" applyBorder="1" applyAlignment="1" applyProtection="1">
      <alignment vertical="center"/>
      <protection hidden="1"/>
    </xf>
    <xf numFmtId="0" fontId="9" fillId="5" borderId="2" xfId="0" applyFont="1" applyFill="1" applyBorder="1" applyAlignment="1" applyProtection="1">
      <alignment vertical="center"/>
      <protection hidden="1"/>
    </xf>
    <xf numFmtId="0" fontId="28" fillId="0" borderId="33" xfId="0" applyFont="1" applyFill="1" applyBorder="1" applyAlignment="1" applyProtection="1">
      <alignment horizontal="center" vertical="center"/>
      <protection hidden="1"/>
    </xf>
    <xf numFmtId="0" fontId="28" fillId="0" borderId="34" xfId="0" applyFont="1" applyFill="1" applyBorder="1" applyAlignment="1" applyProtection="1">
      <alignment horizontal="center" vertical="center"/>
      <protection hidden="1"/>
    </xf>
    <xf numFmtId="0" fontId="28" fillId="0" borderId="32" xfId="0" applyFont="1" applyFill="1" applyBorder="1" applyAlignment="1" applyProtection="1">
      <alignment horizontal="center" vertical="center"/>
      <protection hidden="1"/>
    </xf>
    <xf numFmtId="0" fontId="28" fillId="0" borderId="34" xfId="0" applyFont="1" applyFill="1" applyBorder="1" applyAlignment="1" applyProtection="1">
      <alignment horizontal="center" vertical="center" wrapText="1"/>
      <protection hidden="1"/>
    </xf>
    <xf numFmtId="0" fontId="28" fillId="0" borderId="32" xfId="0" applyFont="1" applyFill="1" applyBorder="1" applyAlignment="1" applyProtection="1">
      <alignment horizontal="center" vertical="center" wrapText="1"/>
      <protection hidden="1"/>
    </xf>
    <xf numFmtId="0" fontId="25" fillId="7" borderId="22" xfId="0" applyFont="1" applyFill="1" applyBorder="1" applyAlignment="1" applyProtection="1">
      <alignment horizontal="left"/>
      <protection hidden="1"/>
    </xf>
    <xf numFmtId="0" fontId="25" fillId="7" borderId="0" xfId="0" applyFont="1" applyFill="1" applyBorder="1" applyAlignment="1" applyProtection="1">
      <alignment horizontal="left"/>
      <protection hidden="1"/>
    </xf>
    <xf numFmtId="0" fontId="13" fillId="0" borderId="23" xfId="0" applyFont="1" applyFill="1" applyBorder="1" applyAlignment="1" applyProtection="1">
      <alignment horizontal="left" wrapText="1"/>
      <protection hidden="1"/>
    </xf>
    <xf numFmtId="0" fontId="23" fillId="0" borderId="23" xfId="0" applyFont="1" applyFill="1" applyBorder="1" applyAlignment="1" applyProtection="1">
      <alignment horizontal="left"/>
      <protection hidden="1"/>
    </xf>
    <xf numFmtId="0" fontId="28" fillId="3" borderId="51" xfId="0" applyFont="1" applyFill="1" applyBorder="1" applyAlignment="1" applyProtection="1">
      <alignment horizontal="center" vertical="center" wrapText="1"/>
      <protection hidden="1"/>
    </xf>
    <xf numFmtId="0" fontId="28" fillId="3" borderId="48" xfId="0" applyFont="1" applyFill="1" applyBorder="1" applyAlignment="1" applyProtection="1">
      <alignment horizontal="center" vertical="center" wrapText="1"/>
      <protection hidden="1"/>
    </xf>
    <xf numFmtId="0" fontId="28" fillId="3" borderId="66" xfId="0" applyFont="1" applyFill="1" applyBorder="1" applyAlignment="1" applyProtection="1">
      <alignment horizontal="center" vertical="center" wrapText="1"/>
      <protection hidden="1"/>
    </xf>
    <xf numFmtId="0" fontId="28" fillId="3" borderId="35" xfId="0" applyFont="1" applyFill="1" applyBorder="1" applyAlignment="1" applyProtection="1">
      <alignment horizontal="center" vertical="center"/>
      <protection hidden="1"/>
    </xf>
    <xf numFmtId="0" fontId="28" fillId="3" borderId="47" xfId="0" applyFont="1" applyFill="1" applyBorder="1" applyAlignment="1" applyProtection="1">
      <alignment horizontal="center" vertical="center"/>
      <protection hidden="1"/>
    </xf>
    <xf numFmtId="0" fontId="50" fillId="14" borderId="58" xfId="0" applyFont="1" applyFill="1" applyBorder="1" applyAlignment="1" applyProtection="1">
      <alignment horizontal="center" vertical="center"/>
      <protection hidden="1"/>
    </xf>
    <xf numFmtId="0" fontId="50" fillId="14" borderId="18" xfId="0" applyFont="1" applyFill="1" applyBorder="1" applyAlignment="1" applyProtection="1">
      <alignment horizontal="center" vertical="center"/>
      <protection hidden="1"/>
    </xf>
    <xf numFmtId="0" fontId="50" fillId="14" borderId="19" xfId="0" applyFont="1" applyFill="1" applyBorder="1" applyAlignment="1" applyProtection="1">
      <alignment horizontal="center" vertical="center"/>
      <protection hidden="1"/>
    </xf>
    <xf numFmtId="0" fontId="43" fillId="0" borderId="18" xfId="0" applyFont="1" applyFill="1" applyBorder="1" applyAlignment="1" applyProtection="1">
      <alignment horizontal="center" vertical="center" textRotation="90" wrapText="1"/>
      <protection hidden="1"/>
    </xf>
    <xf numFmtId="0" fontId="43" fillId="0" borderId="0" xfId="0" applyFont="1" applyFill="1" applyBorder="1" applyAlignment="1" applyProtection="1">
      <alignment horizontal="center" vertical="center" textRotation="90" wrapText="1"/>
      <protection hidden="1"/>
    </xf>
    <xf numFmtId="0" fontId="48" fillId="14" borderId="58" xfId="0" applyFont="1" applyFill="1" applyBorder="1" applyAlignment="1" applyProtection="1">
      <alignment horizontal="center"/>
      <protection hidden="1"/>
    </xf>
    <xf numFmtId="0" fontId="42" fillId="14" borderId="18" xfId="0" applyFont="1" applyFill="1" applyBorder="1" applyAlignment="1" applyProtection="1">
      <alignment horizontal="center"/>
      <protection hidden="1"/>
    </xf>
    <xf numFmtId="0" fontId="42" fillId="14" borderId="19" xfId="0" applyFont="1" applyFill="1" applyBorder="1" applyAlignment="1" applyProtection="1">
      <alignment horizontal="center"/>
      <protection hidden="1"/>
    </xf>
    <xf numFmtId="0" fontId="28" fillId="0" borderId="51" xfId="0" applyFont="1" applyFill="1" applyBorder="1" applyAlignment="1" applyProtection="1">
      <alignment horizontal="center" vertical="center"/>
      <protection hidden="1"/>
    </xf>
    <xf numFmtId="0" fontId="28" fillId="0" borderId="48" xfId="0" applyFont="1" applyFill="1" applyBorder="1" applyAlignment="1" applyProtection="1">
      <alignment horizontal="center" vertical="center"/>
      <protection hidden="1"/>
    </xf>
    <xf numFmtId="0" fontId="28" fillId="0" borderId="62" xfId="0" applyFont="1" applyFill="1" applyBorder="1" applyAlignment="1" applyProtection="1">
      <alignment horizontal="center" vertical="center"/>
      <protection hidden="1"/>
    </xf>
    <xf numFmtId="0" fontId="28" fillId="0" borderId="35" xfId="0" applyFont="1" applyFill="1" applyBorder="1" applyAlignment="1" applyProtection="1">
      <alignment horizontal="center" vertical="center"/>
      <protection hidden="1"/>
    </xf>
    <xf numFmtId="0" fontId="28" fillId="0" borderId="47" xfId="0" applyFont="1" applyFill="1" applyBorder="1" applyAlignment="1" applyProtection="1">
      <alignment horizontal="center" vertical="center"/>
      <protection hidden="1"/>
    </xf>
    <xf numFmtId="0" fontId="13" fillId="0" borderId="0" xfId="0" applyFont="1" applyFill="1" applyBorder="1" applyAlignment="1" applyProtection="1">
      <alignment horizontal="left" wrapText="1"/>
      <protection hidden="1"/>
    </xf>
    <xf numFmtId="0" fontId="23" fillId="0" borderId="0" xfId="0" applyFont="1" applyFill="1" applyBorder="1" applyAlignment="1" applyProtection="1">
      <alignment horizontal="left"/>
      <protection hidden="1"/>
    </xf>
    <xf numFmtId="0" fontId="40" fillId="3" borderId="0" xfId="0" applyFont="1" applyFill="1" applyBorder="1" applyAlignment="1" applyProtection="1">
      <alignment horizontal="left" wrapText="1"/>
      <protection hidden="1"/>
    </xf>
    <xf numFmtId="0" fontId="41" fillId="3" borderId="0" xfId="0" applyFont="1" applyFill="1" applyBorder="1" applyAlignment="1" applyProtection="1">
      <alignment horizontal="left" wrapText="1"/>
      <protection hidden="1"/>
    </xf>
  </cellXfs>
  <cellStyles count="5">
    <cellStyle name="Berechnung" xfId="4" builtinId="22"/>
    <cellStyle name="Besuchter Hyperlink" xfId="3" builtinId="9" hidden="1"/>
    <cellStyle name="Hyperlink" xfId="2" builtinId="8" hidden="1"/>
    <cellStyle name="Standard" xfId="0" builtinId="0"/>
    <cellStyle name="Style grey" xfId="1"/>
  </cellStyles>
  <dxfs count="22">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D9FBE9"/>
      <color rgb="FFFF898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NiederhaeusernB\AppData\Local\Microsoft\Windows\Temporary%20Internet%20Files\Content.Outlook\S3UXYIBU\Kopie%20von%20Kopie%20von%20Adapted%20Cost%20item%20template_v%201.3.%20201703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Info"/>
      <sheetName val="Project development &amp; preparati"/>
      <sheetName val="Staff rates"/>
      <sheetName val="Biospecimen related"/>
      <sheetName val="Indirect costs"/>
      <sheetName val="Summary of costs"/>
      <sheetName val="Glossary"/>
      <sheetName val="Dropdown menues"/>
    </sheetNames>
    <sheetDataSet>
      <sheetData sheetId="0" refreshError="1"/>
      <sheetData sheetId="1">
        <row r="28">
          <cell r="I28">
            <v>1</v>
          </cell>
        </row>
        <row r="29">
          <cell r="I29">
            <v>2</v>
          </cell>
        </row>
        <row r="30">
          <cell r="I30">
            <v>3</v>
          </cell>
        </row>
      </sheetData>
      <sheetData sheetId="2" refreshError="1"/>
      <sheetData sheetId="3">
        <row r="3">
          <cell r="C3" t="str">
            <v>CHF</v>
          </cell>
        </row>
      </sheetData>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23"/>
  <sheetViews>
    <sheetView tabSelected="1" workbookViewId="0">
      <pane ySplit="1" topLeftCell="A2" activePane="bottomLeft" state="frozen"/>
      <selection pane="bottomLeft" activeCell="D6" sqref="D6:L6"/>
    </sheetView>
  </sheetViews>
  <sheetFormatPr baseColWidth="10" defaultColWidth="11.42578125" defaultRowHeight="25.5" customHeight="1" x14ac:dyDescent="0.25"/>
  <cols>
    <col min="1" max="1" width="11.42578125" style="15"/>
    <col min="2" max="2" width="20.5703125" style="15" customWidth="1"/>
    <col min="3" max="3" width="16.7109375" style="15" customWidth="1"/>
    <col min="4" max="4" width="12.5703125" style="15" bestFit="1" customWidth="1"/>
    <col min="5" max="16384" width="11.42578125" style="15"/>
  </cols>
  <sheetData>
    <row r="1" spans="1:14" ht="50.25" customHeight="1" thickBot="1" x14ac:dyDescent="0.3">
      <c r="A1" s="72"/>
      <c r="B1" s="73" t="s">
        <v>8</v>
      </c>
      <c r="C1" s="73"/>
      <c r="D1" s="72"/>
      <c r="E1" s="74"/>
      <c r="F1" s="74"/>
      <c r="G1" s="74"/>
      <c r="H1" s="74"/>
      <c r="I1" s="74"/>
      <c r="J1" s="74"/>
      <c r="K1" s="74"/>
      <c r="L1" s="74"/>
      <c r="M1" s="72"/>
      <c r="N1" s="72"/>
    </row>
    <row r="2" spans="1:14" ht="25.5" customHeight="1" x14ac:dyDescent="0.25">
      <c r="A2" s="75"/>
      <c r="B2" s="76"/>
      <c r="C2" s="76"/>
      <c r="D2" s="76"/>
      <c r="E2" s="76"/>
      <c r="F2" s="76"/>
      <c r="G2" s="76"/>
      <c r="H2" s="76"/>
      <c r="I2" s="76"/>
      <c r="J2" s="76"/>
      <c r="K2" s="76"/>
      <c r="L2" s="76"/>
      <c r="M2" s="76"/>
      <c r="N2" s="76"/>
    </row>
    <row r="3" spans="1:14" ht="25.5" customHeight="1" x14ac:dyDescent="0.25">
      <c r="A3" s="75"/>
      <c r="B3" s="296" t="s">
        <v>16</v>
      </c>
      <c r="C3" s="297"/>
      <c r="D3" s="297"/>
      <c r="E3" s="297"/>
      <c r="F3" s="297"/>
      <c r="G3" s="297"/>
      <c r="H3" s="297"/>
      <c r="I3" s="297"/>
      <c r="J3" s="297"/>
      <c r="K3" s="297"/>
      <c r="L3" s="297"/>
      <c r="M3" s="297"/>
      <c r="N3" s="298"/>
    </row>
    <row r="4" spans="1:14" ht="25.5" customHeight="1" x14ac:dyDescent="0.25">
      <c r="A4" s="75"/>
      <c r="B4" s="77"/>
      <c r="C4" s="78"/>
      <c r="D4" s="78"/>
      <c r="E4" s="78"/>
      <c r="F4" s="78"/>
      <c r="G4" s="78"/>
      <c r="H4" s="78"/>
      <c r="I4" s="78"/>
      <c r="J4" s="78"/>
      <c r="K4" s="78"/>
      <c r="L4" s="78"/>
      <c r="M4" s="78"/>
      <c r="N4" s="79"/>
    </row>
    <row r="5" spans="1:14" ht="25.5" customHeight="1" x14ac:dyDescent="0.25">
      <c r="A5" s="75"/>
      <c r="B5" s="80" t="s">
        <v>9</v>
      </c>
      <c r="C5" s="81"/>
      <c r="D5" s="301"/>
      <c r="E5" s="302"/>
      <c r="F5" s="302"/>
      <c r="G5" s="302"/>
      <c r="H5" s="302"/>
      <c r="I5" s="302"/>
      <c r="J5" s="302"/>
      <c r="K5" s="302"/>
      <c r="L5" s="303"/>
      <c r="M5" s="82"/>
      <c r="N5" s="83"/>
    </row>
    <row r="6" spans="1:14" ht="25.5" customHeight="1" x14ac:dyDescent="0.25">
      <c r="A6" s="75"/>
      <c r="B6" s="80" t="s">
        <v>10</v>
      </c>
      <c r="C6" s="81"/>
      <c r="D6" s="304"/>
      <c r="E6" s="305"/>
      <c r="F6" s="305"/>
      <c r="G6" s="305"/>
      <c r="H6" s="305"/>
      <c r="I6" s="305"/>
      <c r="J6" s="305"/>
      <c r="K6" s="305"/>
      <c r="L6" s="306"/>
      <c r="M6" s="81"/>
      <c r="N6" s="84"/>
    </row>
    <row r="7" spans="1:14" ht="25.5" customHeight="1" x14ac:dyDescent="0.25">
      <c r="A7" s="75"/>
      <c r="B7" s="80" t="s">
        <v>40</v>
      </c>
      <c r="C7" s="81"/>
      <c r="D7" s="293"/>
      <c r="E7" s="294"/>
      <c r="F7" s="294"/>
      <c r="G7" s="294"/>
      <c r="H7" s="294"/>
      <c r="I7" s="294"/>
      <c r="J7" s="294"/>
      <c r="K7" s="294"/>
      <c r="L7" s="295"/>
      <c r="M7" s="81"/>
      <c r="N7" s="84"/>
    </row>
    <row r="8" spans="1:14" ht="25.5" customHeight="1" x14ac:dyDescent="0.25">
      <c r="A8" s="75"/>
      <c r="B8" s="77" t="s">
        <v>11</v>
      </c>
      <c r="C8" s="81"/>
      <c r="D8" s="304"/>
      <c r="E8" s="305"/>
      <c r="F8" s="305"/>
      <c r="G8" s="305"/>
      <c r="H8" s="305"/>
      <c r="I8" s="305"/>
      <c r="J8" s="305"/>
      <c r="K8" s="305"/>
      <c r="L8" s="306"/>
      <c r="M8" s="81"/>
      <c r="N8" s="84"/>
    </row>
    <row r="9" spans="1:14" ht="25.5" customHeight="1" x14ac:dyDescent="0.25">
      <c r="A9" s="75"/>
      <c r="B9" s="77" t="s">
        <v>12</v>
      </c>
      <c r="C9" s="81"/>
      <c r="D9" s="304"/>
      <c r="E9" s="305"/>
      <c r="F9" s="305"/>
      <c r="G9" s="305"/>
      <c r="H9" s="305"/>
      <c r="I9" s="305"/>
      <c r="J9" s="305"/>
      <c r="K9" s="305"/>
      <c r="L9" s="306"/>
      <c r="M9" s="81"/>
      <c r="N9" s="84"/>
    </row>
    <row r="10" spans="1:14" ht="25.5" customHeight="1" x14ac:dyDescent="0.25">
      <c r="A10" s="75"/>
      <c r="B10" s="309" t="s">
        <v>85</v>
      </c>
      <c r="C10" s="310"/>
      <c r="D10" s="293"/>
      <c r="E10" s="294"/>
      <c r="F10" s="294"/>
      <c r="G10" s="294"/>
      <c r="H10" s="294"/>
      <c r="I10" s="294"/>
      <c r="J10" s="294"/>
      <c r="K10" s="294"/>
      <c r="L10" s="295"/>
      <c r="M10" s="81"/>
      <c r="N10" s="84"/>
    </row>
    <row r="11" spans="1:14" ht="25.5" customHeight="1" x14ac:dyDescent="0.25">
      <c r="A11" s="75"/>
      <c r="B11" s="286" t="s">
        <v>18</v>
      </c>
      <c r="C11" s="287"/>
      <c r="D11" s="293"/>
      <c r="E11" s="294"/>
      <c r="F11" s="294"/>
      <c r="G11" s="294"/>
      <c r="H11" s="294"/>
      <c r="I11" s="294"/>
      <c r="J11" s="294"/>
      <c r="K11" s="294"/>
      <c r="L11" s="295"/>
      <c r="M11" s="81"/>
      <c r="N11" s="84"/>
    </row>
    <row r="12" spans="1:14" ht="25.5" customHeight="1" x14ac:dyDescent="0.25">
      <c r="A12" s="75"/>
      <c r="B12" s="80" t="s">
        <v>13</v>
      </c>
      <c r="C12" s="81"/>
      <c r="D12" s="283"/>
      <c r="E12" s="284"/>
      <c r="F12" s="284"/>
      <c r="G12" s="284"/>
      <c r="H12" s="284"/>
      <c r="I12" s="284"/>
      <c r="J12" s="284"/>
      <c r="K12" s="284"/>
      <c r="L12" s="285"/>
      <c r="M12" s="81"/>
      <c r="N12" s="84"/>
    </row>
    <row r="13" spans="1:14" ht="25.5" customHeight="1" x14ac:dyDescent="0.25">
      <c r="A13" s="75"/>
      <c r="B13" s="80" t="s">
        <v>20</v>
      </c>
      <c r="C13" s="81"/>
      <c r="D13" s="283"/>
      <c r="E13" s="284"/>
      <c r="F13" s="284"/>
      <c r="G13" s="284"/>
      <c r="H13" s="284"/>
      <c r="I13" s="284"/>
      <c r="J13" s="284"/>
      <c r="K13" s="284"/>
      <c r="L13" s="285"/>
      <c r="M13" s="81"/>
      <c r="N13" s="84"/>
    </row>
    <row r="14" spans="1:14" ht="33" customHeight="1" x14ac:dyDescent="0.25">
      <c r="A14" s="75"/>
      <c r="B14" s="307" t="s">
        <v>77</v>
      </c>
      <c r="C14" s="308"/>
      <c r="D14" s="283"/>
      <c r="E14" s="284"/>
      <c r="F14" s="284"/>
      <c r="G14" s="284"/>
      <c r="H14" s="284"/>
      <c r="I14" s="284"/>
      <c r="J14" s="284"/>
      <c r="K14" s="284"/>
      <c r="L14" s="285"/>
      <c r="M14" s="81"/>
      <c r="N14" s="84"/>
    </row>
    <row r="15" spans="1:14" ht="40.5" customHeight="1" x14ac:dyDescent="0.25">
      <c r="A15" s="75"/>
      <c r="B15" s="291" t="s">
        <v>41</v>
      </c>
      <c r="C15" s="292"/>
      <c r="D15" s="283"/>
      <c r="E15" s="284"/>
      <c r="F15" s="284"/>
      <c r="G15" s="284"/>
      <c r="H15" s="284"/>
      <c r="I15" s="284"/>
      <c r="J15" s="284"/>
      <c r="K15" s="284"/>
      <c r="L15" s="285"/>
      <c r="M15" s="81"/>
      <c r="N15" s="84"/>
    </row>
    <row r="16" spans="1:14" ht="25.5" customHeight="1" x14ac:dyDescent="0.25">
      <c r="A16" s="75"/>
      <c r="B16" s="80" t="s">
        <v>35</v>
      </c>
      <c r="C16" s="81"/>
      <c r="D16" s="288"/>
      <c r="E16" s="289"/>
      <c r="F16" s="289"/>
      <c r="G16" s="289"/>
      <c r="H16" s="289"/>
      <c r="I16" s="289"/>
      <c r="J16" s="289"/>
      <c r="K16" s="289"/>
      <c r="L16" s="290"/>
      <c r="M16" s="81"/>
      <c r="N16" s="84"/>
    </row>
    <row r="17" spans="1:15" ht="25.5" customHeight="1" x14ac:dyDescent="0.25">
      <c r="A17" s="75"/>
      <c r="B17" s="85"/>
      <c r="C17" s="82"/>
      <c r="D17" s="82"/>
      <c r="E17" s="82"/>
      <c r="F17" s="82"/>
      <c r="G17" s="82"/>
      <c r="H17" s="82"/>
      <c r="I17" s="82"/>
      <c r="J17" s="82"/>
      <c r="K17" s="82"/>
      <c r="L17" s="82"/>
      <c r="M17" s="82"/>
      <c r="N17" s="83"/>
    </row>
    <row r="18" spans="1:15" ht="25.5" customHeight="1" x14ac:dyDescent="0.25">
      <c r="A18" s="75"/>
      <c r="B18" s="278" t="s">
        <v>86</v>
      </c>
      <c r="C18" s="299"/>
      <c r="D18" s="299"/>
      <c r="E18" s="299"/>
      <c r="F18" s="299"/>
      <c r="G18" s="299"/>
      <c r="H18" s="300"/>
      <c r="I18" s="1"/>
      <c r="J18" s="281" t="s">
        <v>14</v>
      </c>
      <c r="K18" s="281"/>
      <c r="L18" s="281"/>
      <c r="M18" s="281"/>
      <c r="N18" s="282"/>
    </row>
    <row r="19" spans="1:15" ht="25.5" customHeight="1" x14ac:dyDescent="0.25">
      <c r="A19" s="86"/>
      <c r="B19" s="278" t="s">
        <v>87</v>
      </c>
      <c r="C19" s="279"/>
      <c r="D19" s="279"/>
      <c r="E19" s="279"/>
      <c r="F19" s="279"/>
      <c r="G19" s="279"/>
      <c r="H19" s="280"/>
      <c r="I19" s="1"/>
      <c r="J19" s="281" t="s">
        <v>14</v>
      </c>
      <c r="K19" s="281"/>
      <c r="L19" s="281"/>
      <c r="M19" s="281"/>
      <c r="N19" s="282"/>
      <c r="O19" s="47"/>
    </row>
    <row r="20" spans="1:15" ht="25.5" customHeight="1" x14ac:dyDescent="0.25">
      <c r="A20" s="86"/>
      <c r="B20" s="278" t="s">
        <v>88</v>
      </c>
      <c r="C20" s="279"/>
      <c r="D20" s="279"/>
      <c r="E20" s="279"/>
      <c r="F20" s="279"/>
      <c r="G20" s="279"/>
      <c r="H20" s="280"/>
      <c r="I20" s="1"/>
      <c r="J20" s="281" t="s">
        <v>14</v>
      </c>
      <c r="K20" s="281"/>
      <c r="L20" s="281"/>
      <c r="M20" s="281"/>
      <c r="N20" s="282"/>
      <c r="O20" s="47"/>
    </row>
    <row r="21" spans="1:15" s="23" customFormat="1" ht="4.5" customHeight="1" x14ac:dyDescent="0.25">
      <c r="A21" s="87"/>
      <c r="B21" s="88"/>
      <c r="C21" s="89"/>
      <c r="D21" s="89"/>
      <c r="E21" s="89"/>
      <c r="F21" s="89"/>
      <c r="G21" s="89"/>
      <c r="H21" s="89"/>
      <c r="I21" s="90"/>
      <c r="J21" s="91"/>
      <c r="K21" s="91"/>
      <c r="L21" s="91"/>
      <c r="M21" s="91"/>
      <c r="N21" s="91"/>
    </row>
    <row r="22" spans="1:15" ht="57" customHeight="1" x14ac:dyDescent="0.25">
      <c r="B22" s="277"/>
      <c r="C22" s="277"/>
      <c r="D22" s="277"/>
      <c r="E22" s="277"/>
      <c r="F22" s="277"/>
      <c r="G22" s="277"/>
      <c r="H22" s="277"/>
      <c r="I22" s="277"/>
      <c r="J22" s="277"/>
      <c r="K22" s="277"/>
      <c r="L22" s="277"/>
      <c r="M22" s="277"/>
      <c r="N22" s="277"/>
    </row>
    <row r="23" spans="1:15" ht="25.5" customHeight="1" x14ac:dyDescent="0.25">
      <c r="B23" s="92"/>
      <c r="C23" s="92"/>
      <c r="D23" s="92"/>
      <c r="E23" s="92"/>
      <c r="F23" s="92"/>
      <c r="G23" s="92"/>
      <c r="H23" s="92"/>
      <c r="I23" s="92"/>
      <c r="J23" s="92"/>
      <c r="K23" s="92"/>
      <c r="L23" s="92"/>
      <c r="M23" s="92"/>
      <c r="N23" s="92"/>
    </row>
  </sheetData>
  <sheetProtection sheet="1" objects="1" scenarios="1"/>
  <mergeCells count="24">
    <mergeCell ref="B3:N3"/>
    <mergeCell ref="B18:H18"/>
    <mergeCell ref="J18:N18"/>
    <mergeCell ref="D5:L5"/>
    <mergeCell ref="D6:L6"/>
    <mergeCell ref="D8:L8"/>
    <mergeCell ref="D9:L9"/>
    <mergeCell ref="B14:C14"/>
    <mergeCell ref="B10:C10"/>
    <mergeCell ref="D7:L7"/>
    <mergeCell ref="D10:L10"/>
    <mergeCell ref="B22:N22"/>
    <mergeCell ref="B19:H19"/>
    <mergeCell ref="J19:N19"/>
    <mergeCell ref="D13:L13"/>
    <mergeCell ref="B11:C11"/>
    <mergeCell ref="D12:L12"/>
    <mergeCell ref="B20:H20"/>
    <mergeCell ref="J20:N20"/>
    <mergeCell ref="D16:L16"/>
    <mergeCell ref="B15:C15"/>
    <mergeCell ref="D11:L11"/>
    <mergeCell ref="D14:L14"/>
    <mergeCell ref="D15:L15"/>
  </mergeCells>
  <pageMargins left="0.7" right="0.7" top="0.78740157499999996" bottom="0.78740157499999996"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T171"/>
  <sheetViews>
    <sheetView zoomScaleNormal="100" workbookViewId="0">
      <pane ySplit="3" topLeftCell="A4" activePane="bottomLeft" state="frozen"/>
      <selection pane="bottomLeft" activeCell="Y8" sqref="Y8"/>
    </sheetView>
  </sheetViews>
  <sheetFormatPr baseColWidth="10" defaultColWidth="11.42578125" defaultRowHeight="15" x14ac:dyDescent="0.25"/>
  <cols>
    <col min="1" max="1" width="17.7109375" style="15" customWidth="1"/>
    <col min="2" max="2" width="28.7109375" style="15" customWidth="1"/>
    <col min="3" max="3" width="41.5703125" style="47" customWidth="1"/>
    <col min="4" max="4" width="19" style="47" customWidth="1"/>
    <col min="5" max="5" width="11.42578125" style="47" bestFit="1" customWidth="1"/>
    <col min="6" max="6" width="4" style="47" bestFit="1" customWidth="1"/>
    <col min="7" max="7" width="3.7109375" style="47" customWidth="1"/>
    <col min="8" max="8" width="5.28515625" style="47" customWidth="1"/>
    <col min="9" max="11" width="6.5703125" style="47" bestFit="1" customWidth="1"/>
    <col min="12" max="12" width="3.7109375" style="47" bestFit="1" customWidth="1"/>
    <col min="13" max="13" width="6.5703125" style="47" bestFit="1" customWidth="1"/>
    <col min="14" max="14" width="6.5703125" style="47" customWidth="1"/>
    <col min="15" max="19" width="3.7109375" style="47" bestFit="1" customWidth="1"/>
    <col min="20" max="22" width="3.7109375" style="47" customWidth="1"/>
    <col min="23" max="23" width="9.28515625" style="48" customWidth="1"/>
    <col min="24" max="24" width="8.5703125" style="47" customWidth="1"/>
    <col min="25" max="25" width="11.42578125" style="15" customWidth="1"/>
    <col min="26" max="26" width="11.42578125" style="15"/>
    <col min="27" max="27" width="11.42578125" style="15" customWidth="1"/>
    <col min="28" max="28" width="11.42578125" style="15"/>
    <col min="29" max="29" width="11.42578125" style="15" hidden="1" customWidth="1"/>
    <col min="30" max="16384" width="11.42578125" style="15"/>
  </cols>
  <sheetData>
    <row r="1" spans="1:514" s="24" customFormat="1" ht="29.25" customHeight="1" thickBot="1" x14ac:dyDescent="0.35">
      <c r="A1" s="316" t="s">
        <v>99</v>
      </c>
      <c r="B1" s="317"/>
      <c r="C1" s="317"/>
      <c r="D1" s="317"/>
      <c r="E1" s="93"/>
    </row>
    <row r="2" spans="1:514" s="29" customFormat="1" ht="20.25" customHeight="1" thickBot="1" x14ac:dyDescent="0.3">
      <c r="A2" s="25"/>
      <c r="B2" s="26"/>
      <c r="C2" s="27"/>
      <c r="D2" s="27"/>
      <c r="E2" s="27"/>
      <c r="F2" s="311" t="s">
        <v>33</v>
      </c>
      <c r="G2" s="312"/>
      <c r="H2" s="312"/>
      <c r="I2" s="312"/>
      <c r="J2" s="312"/>
      <c r="K2" s="312"/>
      <c r="L2" s="312"/>
      <c r="M2" s="312"/>
      <c r="N2" s="312"/>
      <c r="O2" s="312"/>
      <c r="P2" s="312"/>
      <c r="Q2" s="312"/>
      <c r="R2" s="312"/>
      <c r="S2" s="312"/>
      <c r="T2" s="312"/>
      <c r="U2" s="312"/>
      <c r="V2" s="313"/>
      <c r="W2" s="314" t="s">
        <v>27</v>
      </c>
      <c r="X2" s="315"/>
      <c r="Y2" s="28" t="s">
        <v>28</v>
      </c>
    </row>
    <row r="3" spans="1:514" s="30" customFormat="1" ht="92.25" customHeight="1" x14ac:dyDescent="0.25">
      <c r="A3" s="102" t="s">
        <v>46</v>
      </c>
      <c r="B3" s="103" t="s">
        <v>47</v>
      </c>
      <c r="C3" s="104" t="s">
        <v>44</v>
      </c>
      <c r="D3" s="104" t="s">
        <v>42</v>
      </c>
      <c r="E3" s="104" t="s">
        <v>90</v>
      </c>
      <c r="F3" s="105" t="s">
        <v>26</v>
      </c>
      <c r="G3" s="106" t="s">
        <v>31</v>
      </c>
      <c r="H3" s="106" t="s">
        <v>6</v>
      </c>
      <c r="I3" s="106" t="s">
        <v>32</v>
      </c>
      <c r="J3" s="106" t="s">
        <v>79</v>
      </c>
      <c r="K3" s="106" t="s">
        <v>7</v>
      </c>
      <c r="L3" s="106" t="s">
        <v>0</v>
      </c>
      <c r="M3" s="106" t="s">
        <v>80</v>
      </c>
      <c r="N3" s="107" t="s">
        <v>81</v>
      </c>
      <c r="O3" s="106" t="s">
        <v>1</v>
      </c>
      <c r="P3" s="108" t="s">
        <v>5</v>
      </c>
      <c r="Q3" s="109" t="s">
        <v>22</v>
      </c>
      <c r="R3" s="109" t="s">
        <v>23</v>
      </c>
      <c r="S3" s="109" t="s">
        <v>24</v>
      </c>
      <c r="T3" s="109" t="s">
        <v>25</v>
      </c>
      <c r="U3" s="109" t="s">
        <v>29</v>
      </c>
      <c r="V3" s="110" t="s">
        <v>30</v>
      </c>
      <c r="W3" s="111" t="s">
        <v>37</v>
      </c>
      <c r="X3" s="112" t="str">
        <f>"Costs per unit in "&amp;'OPTIONAL - Staff rates'!D3</f>
        <v>Costs per unit in CHF</v>
      </c>
      <c r="Y3" s="122" t="str">
        <f>"Total cost in "&amp;'OPTIONAL - Staff rates'!D3</f>
        <v>Total cost in CHF</v>
      </c>
    </row>
    <row r="4" spans="1:514" s="30" customFormat="1" ht="169.5" customHeight="1" thickBot="1" x14ac:dyDescent="0.3">
      <c r="A4" s="318" t="s">
        <v>182</v>
      </c>
      <c r="B4" s="319"/>
      <c r="C4" s="319"/>
      <c r="D4" s="319"/>
      <c r="E4" s="319"/>
      <c r="F4" s="319"/>
      <c r="G4" s="319"/>
      <c r="H4" s="319"/>
      <c r="I4" s="319"/>
      <c r="J4" s="319"/>
      <c r="K4" s="319"/>
      <c r="L4" s="319"/>
      <c r="M4" s="319"/>
      <c r="N4" s="319"/>
      <c r="O4" s="319"/>
      <c r="P4" s="319"/>
      <c r="Q4" s="319"/>
      <c r="R4" s="319"/>
      <c r="S4" s="319"/>
      <c r="T4" s="319"/>
      <c r="U4" s="319"/>
      <c r="V4" s="319"/>
      <c r="W4" s="319"/>
      <c r="X4" s="319"/>
      <c r="Y4" s="319"/>
    </row>
    <row r="5" spans="1:514" s="117" customFormat="1" ht="40.5" customHeight="1" x14ac:dyDescent="0.4">
      <c r="A5" s="118" t="s">
        <v>96</v>
      </c>
      <c r="B5" s="119"/>
      <c r="C5" s="119"/>
      <c r="D5" s="119"/>
      <c r="E5" s="119"/>
      <c r="F5" s="120"/>
      <c r="G5" s="120"/>
      <c r="H5" s="120"/>
      <c r="I5" s="120"/>
      <c r="J5" s="120"/>
      <c r="K5" s="120"/>
      <c r="L5" s="120"/>
      <c r="M5" s="120"/>
      <c r="N5" s="120"/>
      <c r="O5" s="120"/>
      <c r="P5" s="120"/>
      <c r="Q5" s="120"/>
      <c r="R5" s="120"/>
      <c r="S5" s="120"/>
      <c r="T5" s="120"/>
      <c r="U5" s="120"/>
      <c r="V5" s="120"/>
      <c r="W5" s="120"/>
      <c r="X5" s="120"/>
      <c r="Y5" s="121"/>
    </row>
    <row r="6" spans="1:514" s="31" customFormat="1" x14ac:dyDescent="0.25">
      <c r="A6" s="113" t="s">
        <v>34</v>
      </c>
      <c r="C6" s="156"/>
      <c r="D6" s="138"/>
      <c r="E6" s="114"/>
      <c r="F6" s="165"/>
      <c r="G6" s="165"/>
      <c r="H6" s="165"/>
      <c r="I6" s="165"/>
      <c r="J6" s="165"/>
      <c r="K6" s="165"/>
      <c r="L6" s="165"/>
      <c r="M6" s="165"/>
      <c r="N6" s="165"/>
      <c r="O6" s="165"/>
      <c r="P6" s="165"/>
      <c r="Q6" s="165"/>
      <c r="R6" s="165"/>
      <c r="S6" s="165"/>
      <c r="T6" s="165"/>
      <c r="U6" s="165"/>
      <c r="V6" s="165"/>
      <c r="W6" s="115"/>
      <c r="X6" s="116"/>
      <c r="Y6" s="123"/>
      <c r="Z6" s="34"/>
      <c r="AA6" s="34"/>
      <c r="AB6" s="34"/>
      <c r="AC6" s="34">
        <f>IF(SUM(Y6)=0,0,1)</f>
        <v>0</v>
      </c>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row>
    <row r="7" spans="1:514" s="31" customFormat="1" ht="60" x14ac:dyDescent="0.25">
      <c r="A7" s="35"/>
      <c r="B7" s="36" t="s">
        <v>45</v>
      </c>
      <c r="C7" s="157" t="s">
        <v>100</v>
      </c>
      <c r="D7" s="161"/>
      <c r="E7" s="49"/>
      <c r="F7" s="135">
        <v>0</v>
      </c>
      <c r="G7" s="135">
        <v>0</v>
      </c>
      <c r="H7" s="135">
        <v>0</v>
      </c>
      <c r="I7" s="135">
        <v>0</v>
      </c>
      <c r="J7" s="135">
        <v>0</v>
      </c>
      <c r="K7" s="135">
        <v>0</v>
      </c>
      <c r="L7" s="135">
        <v>0</v>
      </c>
      <c r="M7" s="135">
        <v>0</v>
      </c>
      <c r="N7" s="135">
        <v>0</v>
      </c>
      <c r="O7" s="135">
        <v>0</v>
      </c>
      <c r="P7" s="135">
        <v>0</v>
      </c>
      <c r="Q7" s="135">
        <v>0</v>
      </c>
      <c r="R7" s="135">
        <v>0</v>
      </c>
      <c r="S7" s="135">
        <v>0</v>
      </c>
      <c r="T7" s="135">
        <v>0</v>
      </c>
      <c r="U7" s="135">
        <v>0</v>
      </c>
      <c r="V7" s="135">
        <v>0</v>
      </c>
      <c r="W7" s="96"/>
      <c r="X7" s="95"/>
      <c r="Y7" s="123">
        <f>IF(SUM(F7:V7)&lt;&gt;0,MMULT('Project development &amp; preparati'!F7:V7,'OPTIONAL - Staff rates'!$E$5:$E$21),W7*X7)</f>
        <v>0</v>
      </c>
      <c r="Z7" s="34"/>
      <c r="AA7" s="34"/>
      <c r="AB7" s="34"/>
      <c r="AC7" s="34">
        <f>IF(SUM(Y7:Y58)=0,0,1)</f>
        <v>0</v>
      </c>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row>
    <row r="8" spans="1:514" s="31" customFormat="1" ht="30" x14ac:dyDescent="0.25">
      <c r="A8" s="35"/>
      <c r="B8" s="37"/>
      <c r="C8" s="157" t="s">
        <v>48</v>
      </c>
      <c r="D8" s="161"/>
      <c r="E8" s="49"/>
      <c r="F8" s="135">
        <v>0</v>
      </c>
      <c r="G8" s="135">
        <v>0</v>
      </c>
      <c r="H8" s="135">
        <v>0</v>
      </c>
      <c r="I8" s="135">
        <v>0</v>
      </c>
      <c r="J8" s="135">
        <v>0</v>
      </c>
      <c r="K8" s="135">
        <v>0</v>
      </c>
      <c r="L8" s="135">
        <v>0</v>
      </c>
      <c r="M8" s="135">
        <v>0</v>
      </c>
      <c r="N8" s="135">
        <v>0</v>
      </c>
      <c r="O8" s="135">
        <v>0</v>
      </c>
      <c r="P8" s="135">
        <v>0</v>
      </c>
      <c r="Q8" s="135">
        <v>0</v>
      </c>
      <c r="R8" s="135">
        <v>0</v>
      </c>
      <c r="S8" s="135">
        <v>0</v>
      </c>
      <c r="T8" s="135">
        <v>0</v>
      </c>
      <c r="U8" s="135">
        <v>0</v>
      </c>
      <c r="V8" s="135">
        <v>0</v>
      </c>
      <c r="W8" s="96"/>
      <c r="X8" s="95"/>
      <c r="Y8" s="123">
        <f>IF(SUM(F8:V8)&lt;&gt;0,MMULT('Project development &amp; preparati'!F8:V8,'OPTIONAL - Staff rates'!$E$5:$E$21),W8*X8)</f>
        <v>0</v>
      </c>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c r="SN8" s="34"/>
      <c r="SO8" s="34"/>
      <c r="SP8" s="34"/>
      <c r="SQ8" s="34"/>
      <c r="SR8" s="34"/>
      <c r="SS8" s="34"/>
      <c r="ST8" s="34"/>
    </row>
    <row r="9" spans="1:514" s="31" customFormat="1" ht="60" x14ac:dyDescent="0.25">
      <c r="A9" s="35"/>
      <c r="B9" s="37"/>
      <c r="C9" s="157" t="s">
        <v>49</v>
      </c>
      <c r="D9" s="161"/>
      <c r="E9" s="49"/>
      <c r="F9" s="135">
        <v>0</v>
      </c>
      <c r="G9" s="135">
        <v>0</v>
      </c>
      <c r="H9" s="135">
        <v>0</v>
      </c>
      <c r="I9" s="135">
        <v>0</v>
      </c>
      <c r="J9" s="135">
        <v>0</v>
      </c>
      <c r="K9" s="135">
        <v>0</v>
      </c>
      <c r="L9" s="135">
        <v>0</v>
      </c>
      <c r="M9" s="135">
        <v>0</v>
      </c>
      <c r="N9" s="135">
        <v>0</v>
      </c>
      <c r="O9" s="135">
        <v>0</v>
      </c>
      <c r="P9" s="135">
        <v>0</v>
      </c>
      <c r="Q9" s="135">
        <v>0</v>
      </c>
      <c r="R9" s="135">
        <v>0</v>
      </c>
      <c r="S9" s="135">
        <v>0</v>
      </c>
      <c r="T9" s="135">
        <v>0</v>
      </c>
      <c r="U9" s="135">
        <v>0</v>
      </c>
      <c r="V9" s="135">
        <v>0</v>
      </c>
      <c r="W9" s="96"/>
      <c r="X9" s="95"/>
      <c r="Y9" s="123">
        <f>IF(SUM(F9:V9)&lt;&gt;0,MMULT('Project development &amp; preparati'!F9:V9,'OPTIONAL - Staff rates'!$E$5:$E$21),W9*X9)</f>
        <v>0</v>
      </c>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c r="KI9" s="34"/>
      <c r="KJ9" s="34"/>
      <c r="KK9" s="34"/>
      <c r="KL9" s="34"/>
      <c r="KM9" s="34"/>
      <c r="KN9" s="34"/>
      <c r="KO9" s="34"/>
      <c r="KP9" s="34"/>
      <c r="KQ9" s="34"/>
      <c r="KR9" s="34"/>
      <c r="KS9" s="34"/>
      <c r="KT9" s="34"/>
      <c r="KU9" s="34"/>
      <c r="KV9" s="34"/>
      <c r="KW9" s="34"/>
      <c r="KX9" s="34"/>
      <c r="KY9" s="34"/>
      <c r="KZ9" s="34"/>
      <c r="LA9" s="34"/>
      <c r="LB9" s="34"/>
      <c r="LC9" s="34"/>
      <c r="LD9" s="34"/>
      <c r="LE9" s="34"/>
      <c r="LF9" s="34"/>
      <c r="LG9" s="34"/>
      <c r="LH9" s="34"/>
      <c r="LI9" s="34"/>
      <c r="LJ9" s="34"/>
      <c r="LK9" s="34"/>
      <c r="LL9" s="34"/>
      <c r="LM9" s="34"/>
      <c r="LN9" s="34"/>
      <c r="LO9" s="34"/>
      <c r="LP9" s="34"/>
      <c r="LQ9" s="34"/>
      <c r="LR9" s="34"/>
      <c r="LS9" s="34"/>
      <c r="LT9" s="34"/>
      <c r="LU9" s="34"/>
      <c r="LV9" s="34"/>
      <c r="LW9" s="34"/>
      <c r="LX9" s="34"/>
      <c r="LY9" s="34"/>
      <c r="LZ9" s="34"/>
      <c r="MA9" s="34"/>
      <c r="MB9" s="34"/>
      <c r="MC9" s="34"/>
      <c r="MD9" s="34"/>
      <c r="ME9" s="34"/>
      <c r="MF9" s="34"/>
      <c r="MG9" s="34"/>
      <c r="MH9" s="34"/>
      <c r="MI9" s="34"/>
      <c r="MJ9" s="34"/>
      <c r="MK9" s="34"/>
      <c r="ML9" s="34"/>
      <c r="MM9" s="34"/>
      <c r="MN9" s="34"/>
      <c r="MO9" s="34"/>
      <c r="MP9" s="34"/>
      <c r="MQ9" s="34"/>
      <c r="MR9" s="34"/>
      <c r="MS9" s="34"/>
      <c r="MT9" s="34"/>
      <c r="MU9" s="34"/>
      <c r="MV9" s="34"/>
      <c r="MW9" s="34"/>
      <c r="MX9" s="34"/>
      <c r="MY9" s="34"/>
      <c r="MZ9" s="34"/>
      <c r="NA9" s="34"/>
      <c r="NB9" s="34"/>
      <c r="NC9" s="34"/>
      <c r="ND9" s="34"/>
      <c r="NE9" s="34"/>
      <c r="NF9" s="34"/>
      <c r="NG9" s="34"/>
      <c r="NH9" s="34"/>
      <c r="NI9" s="34"/>
      <c r="NJ9" s="34"/>
      <c r="NK9" s="34"/>
      <c r="NL9" s="34"/>
      <c r="NM9" s="34"/>
      <c r="NN9" s="34"/>
      <c r="NO9" s="34"/>
      <c r="NP9" s="34"/>
      <c r="NQ9" s="34"/>
      <c r="NR9" s="34"/>
      <c r="NS9" s="34"/>
      <c r="NT9" s="34"/>
      <c r="NU9" s="34"/>
      <c r="NV9" s="34"/>
      <c r="NW9" s="34"/>
      <c r="NX9" s="34"/>
      <c r="NY9" s="34"/>
      <c r="NZ9" s="34"/>
      <c r="OA9" s="34"/>
      <c r="OB9" s="34"/>
      <c r="OC9" s="34"/>
      <c r="OD9" s="34"/>
      <c r="OE9" s="34"/>
      <c r="OF9" s="34"/>
      <c r="OG9" s="34"/>
      <c r="OH9" s="34"/>
      <c r="OI9" s="34"/>
      <c r="OJ9" s="34"/>
      <c r="OK9" s="34"/>
      <c r="OL9" s="34"/>
      <c r="OM9" s="34"/>
      <c r="ON9" s="34"/>
      <c r="OO9" s="34"/>
      <c r="OP9" s="34"/>
      <c r="OQ9" s="34"/>
      <c r="OR9" s="34"/>
      <c r="OS9" s="34"/>
      <c r="OT9" s="34"/>
      <c r="OU9" s="34"/>
      <c r="OV9" s="34"/>
      <c r="OW9" s="34"/>
      <c r="OX9" s="34"/>
      <c r="OY9" s="34"/>
      <c r="OZ9" s="34"/>
      <c r="PA9" s="34"/>
      <c r="PB9" s="34"/>
      <c r="PC9" s="34"/>
      <c r="PD9" s="34"/>
      <c r="PE9" s="34"/>
      <c r="PF9" s="34"/>
      <c r="PG9" s="34"/>
      <c r="PH9" s="34"/>
      <c r="PI9" s="34"/>
      <c r="PJ9" s="34"/>
      <c r="PK9" s="34"/>
      <c r="PL9" s="34"/>
      <c r="PM9" s="34"/>
      <c r="PN9" s="34"/>
      <c r="PO9" s="34"/>
      <c r="PP9" s="34"/>
      <c r="PQ9" s="34"/>
      <c r="PR9" s="34"/>
      <c r="PS9" s="34"/>
      <c r="PT9" s="34"/>
      <c r="PU9" s="34"/>
      <c r="PV9" s="34"/>
      <c r="PW9" s="34"/>
      <c r="PX9" s="34"/>
      <c r="PY9" s="34"/>
      <c r="PZ9" s="34"/>
      <c r="QA9" s="34"/>
      <c r="QB9" s="34"/>
      <c r="QC9" s="34"/>
      <c r="QD9" s="34"/>
      <c r="QE9" s="34"/>
      <c r="QF9" s="34"/>
      <c r="QG9" s="34"/>
      <c r="QH9" s="34"/>
      <c r="QI9" s="34"/>
      <c r="QJ9" s="34"/>
      <c r="QK9" s="34"/>
      <c r="QL9" s="34"/>
      <c r="QM9" s="34"/>
      <c r="QN9" s="34"/>
      <c r="QO9" s="34"/>
      <c r="QP9" s="34"/>
      <c r="QQ9" s="34"/>
      <c r="QR9" s="34"/>
      <c r="QS9" s="34"/>
      <c r="QT9" s="34"/>
      <c r="QU9" s="34"/>
      <c r="QV9" s="34"/>
      <c r="QW9" s="34"/>
      <c r="QX9" s="34"/>
      <c r="QY9" s="34"/>
      <c r="QZ9" s="34"/>
      <c r="RA9" s="34"/>
      <c r="RB9" s="34"/>
      <c r="RC9" s="34"/>
      <c r="RD9" s="34"/>
      <c r="RE9" s="34"/>
      <c r="RF9" s="34"/>
      <c r="RG9" s="34"/>
      <c r="RH9" s="34"/>
      <c r="RI9" s="34"/>
      <c r="RJ9" s="34"/>
      <c r="RK9" s="34"/>
      <c r="RL9" s="34"/>
      <c r="RM9" s="34"/>
      <c r="RN9" s="34"/>
      <c r="RO9" s="34"/>
      <c r="RP9" s="34"/>
      <c r="RQ9" s="34"/>
      <c r="RR9" s="34"/>
      <c r="RS9" s="34"/>
      <c r="RT9" s="34"/>
      <c r="RU9" s="34"/>
      <c r="RV9" s="34"/>
      <c r="RW9" s="34"/>
      <c r="RX9" s="34"/>
      <c r="RY9" s="34"/>
      <c r="RZ9" s="34"/>
      <c r="SA9" s="34"/>
      <c r="SB9" s="34"/>
      <c r="SC9" s="34"/>
      <c r="SD9" s="34"/>
      <c r="SE9" s="34"/>
      <c r="SF9" s="34"/>
      <c r="SG9" s="34"/>
      <c r="SH9" s="34"/>
      <c r="SI9" s="34"/>
      <c r="SJ9" s="34"/>
      <c r="SK9" s="34"/>
      <c r="SL9" s="34"/>
      <c r="SM9" s="34"/>
      <c r="SN9" s="34"/>
      <c r="SO9" s="34"/>
      <c r="SP9" s="34"/>
      <c r="SQ9" s="34"/>
      <c r="SR9" s="34"/>
      <c r="SS9" s="34"/>
      <c r="ST9" s="34"/>
    </row>
    <row r="10" spans="1:514" s="31" customFormat="1" ht="30" x14ac:dyDescent="0.25">
      <c r="A10" s="35"/>
      <c r="B10" s="37"/>
      <c r="C10" s="157" t="s">
        <v>50</v>
      </c>
      <c r="D10" s="161"/>
      <c r="E10" s="49"/>
      <c r="F10" s="135">
        <v>0</v>
      </c>
      <c r="G10" s="135">
        <v>0</v>
      </c>
      <c r="H10" s="135">
        <v>0</v>
      </c>
      <c r="I10" s="135">
        <v>0</v>
      </c>
      <c r="J10" s="135">
        <v>0</v>
      </c>
      <c r="K10" s="135">
        <v>0</v>
      </c>
      <c r="L10" s="135">
        <v>0</v>
      </c>
      <c r="M10" s="135">
        <v>0</v>
      </c>
      <c r="N10" s="135">
        <v>0</v>
      </c>
      <c r="O10" s="135">
        <v>0</v>
      </c>
      <c r="P10" s="135">
        <v>0</v>
      </c>
      <c r="Q10" s="135">
        <v>0</v>
      </c>
      <c r="R10" s="135">
        <v>0</v>
      </c>
      <c r="S10" s="135">
        <v>0</v>
      </c>
      <c r="T10" s="135">
        <v>0</v>
      </c>
      <c r="U10" s="135">
        <v>0</v>
      </c>
      <c r="V10" s="135">
        <v>0</v>
      </c>
      <c r="W10" s="96"/>
      <c r="X10" s="95"/>
      <c r="Y10" s="123">
        <f>IF(SUM(F10:V10)&lt;&gt;0,MMULT('Project development &amp; preparati'!F10:V10,'OPTIONAL - Staff rates'!$E$5:$E$21),W10*X10)</f>
        <v>0</v>
      </c>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c r="SN10" s="34"/>
      <c r="SO10" s="34"/>
      <c r="SP10" s="34"/>
      <c r="SQ10" s="34"/>
      <c r="SR10" s="34"/>
      <c r="SS10" s="34"/>
      <c r="ST10" s="34"/>
    </row>
    <row r="11" spans="1:514" s="31" customFormat="1" ht="45" x14ac:dyDescent="0.25">
      <c r="A11" s="35"/>
      <c r="B11" s="37"/>
      <c r="C11" s="157" t="s">
        <v>75</v>
      </c>
      <c r="D11" s="161"/>
      <c r="E11" s="49"/>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96"/>
      <c r="X11" s="95"/>
      <c r="Y11" s="123">
        <f>IF(SUM(F11:V11)&lt;&gt;0,MMULT('Project development &amp; preparati'!F11:V11,'OPTIONAL - Staff rates'!$E$5:$E$21),W11*X11)</f>
        <v>0</v>
      </c>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row>
    <row r="12" spans="1:514" s="31" customFormat="1" x14ac:dyDescent="0.25">
      <c r="A12" s="35"/>
      <c r="B12" s="37"/>
      <c r="C12" s="157" t="s">
        <v>61</v>
      </c>
      <c r="D12" s="161"/>
      <c r="E12" s="49"/>
      <c r="F12" s="135">
        <v>0</v>
      </c>
      <c r="G12" s="135">
        <v>0</v>
      </c>
      <c r="H12" s="135">
        <v>0</v>
      </c>
      <c r="I12" s="135">
        <v>0</v>
      </c>
      <c r="J12" s="135">
        <v>0</v>
      </c>
      <c r="K12" s="135">
        <v>0</v>
      </c>
      <c r="L12" s="135">
        <v>0</v>
      </c>
      <c r="M12" s="135">
        <v>0</v>
      </c>
      <c r="N12" s="135">
        <v>0</v>
      </c>
      <c r="O12" s="135">
        <v>0</v>
      </c>
      <c r="P12" s="135">
        <v>0</v>
      </c>
      <c r="Q12" s="135">
        <v>0</v>
      </c>
      <c r="R12" s="135">
        <v>0</v>
      </c>
      <c r="S12" s="135">
        <v>0</v>
      </c>
      <c r="T12" s="135">
        <v>0</v>
      </c>
      <c r="U12" s="135">
        <v>0</v>
      </c>
      <c r="V12" s="135">
        <v>0</v>
      </c>
      <c r="W12" s="96"/>
      <c r="X12" s="95"/>
      <c r="Y12" s="123">
        <f>IF(SUM(F12:V12)&lt;&gt;0,MMULT('Project development &amp; preparati'!F12:V12,'OPTIONAL - Staff rates'!$E$5:$E$21),W12*X12)</f>
        <v>0</v>
      </c>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34"/>
      <c r="NR12" s="34"/>
      <c r="NS12" s="34"/>
      <c r="NT12" s="34"/>
      <c r="NU12" s="34"/>
      <c r="NV12" s="34"/>
      <c r="NW12" s="34"/>
      <c r="NX12" s="34"/>
      <c r="NY12" s="34"/>
      <c r="NZ12" s="34"/>
      <c r="OA12" s="34"/>
      <c r="OB12" s="34"/>
      <c r="OC12" s="34"/>
      <c r="OD12" s="34"/>
      <c r="OE12" s="34"/>
      <c r="OF12" s="34"/>
      <c r="OG12" s="34"/>
      <c r="OH12" s="34"/>
      <c r="OI12" s="34"/>
      <c r="OJ12" s="34"/>
      <c r="OK12" s="34"/>
      <c r="OL12" s="34"/>
      <c r="OM12" s="34"/>
      <c r="ON12" s="34"/>
      <c r="OO12" s="34"/>
      <c r="OP12" s="34"/>
      <c r="OQ12" s="34"/>
      <c r="OR12" s="34"/>
      <c r="OS12" s="34"/>
      <c r="OT12" s="34"/>
      <c r="OU12" s="34"/>
      <c r="OV12" s="34"/>
      <c r="OW12" s="34"/>
      <c r="OX12" s="34"/>
      <c r="OY12" s="34"/>
      <c r="OZ12" s="34"/>
      <c r="PA12" s="34"/>
      <c r="PB12" s="34"/>
      <c r="PC12" s="34"/>
      <c r="PD12" s="34"/>
      <c r="PE12" s="34"/>
      <c r="PF12" s="34"/>
      <c r="PG12" s="34"/>
      <c r="PH12" s="34"/>
      <c r="PI12" s="34"/>
      <c r="PJ12" s="34"/>
      <c r="PK12" s="34"/>
      <c r="PL12" s="34"/>
      <c r="PM12" s="34"/>
      <c r="PN12" s="34"/>
      <c r="PO12" s="34"/>
      <c r="PP12" s="34"/>
      <c r="PQ12" s="34"/>
      <c r="PR12" s="34"/>
      <c r="PS12" s="34"/>
      <c r="PT12" s="34"/>
      <c r="PU12" s="34"/>
      <c r="PV12" s="34"/>
      <c r="PW12" s="34"/>
      <c r="PX12" s="34"/>
      <c r="PY12" s="34"/>
      <c r="PZ12" s="34"/>
      <c r="QA12" s="34"/>
      <c r="QB12" s="34"/>
      <c r="QC12" s="34"/>
      <c r="QD12" s="34"/>
      <c r="QE12" s="34"/>
      <c r="QF12" s="34"/>
      <c r="QG12" s="34"/>
      <c r="QH12" s="34"/>
      <c r="QI12" s="34"/>
      <c r="QJ12" s="34"/>
      <c r="QK12" s="34"/>
      <c r="QL12" s="34"/>
      <c r="QM12" s="34"/>
      <c r="QN12" s="34"/>
      <c r="QO12" s="34"/>
      <c r="QP12" s="34"/>
      <c r="QQ12" s="34"/>
      <c r="QR12" s="34"/>
      <c r="QS12" s="34"/>
      <c r="QT12" s="34"/>
      <c r="QU12" s="34"/>
      <c r="QV12" s="34"/>
      <c r="QW12" s="34"/>
      <c r="QX12" s="34"/>
      <c r="QY12" s="34"/>
      <c r="QZ12" s="34"/>
      <c r="RA12" s="34"/>
      <c r="RB12" s="34"/>
      <c r="RC12" s="34"/>
      <c r="RD12" s="34"/>
      <c r="RE12" s="34"/>
      <c r="RF12" s="34"/>
      <c r="RG12" s="34"/>
      <c r="RH12" s="34"/>
      <c r="RI12" s="34"/>
      <c r="RJ12" s="34"/>
      <c r="RK12" s="34"/>
      <c r="RL12" s="34"/>
      <c r="RM12" s="34"/>
      <c r="RN12" s="34"/>
      <c r="RO12" s="34"/>
      <c r="RP12" s="34"/>
      <c r="RQ12" s="34"/>
      <c r="RR12" s="34"/>
      <c r="RS12" s="34"/>
      <c r="RT12" s="34"/>
      <c r="RU12" s="34"/>
      <c r="RV12" s="34"/>
      <c r="RW12" s="34"/>
      <c r="RX12" s="34"/>
      <c r="RY12" s="34"/>
      <c r="RZ12" s="34"/>
      <c r="SA12" s="34"/>
      <c r="SB12" s="34"/>
      <c r="SC12" s="34"/>
      <c r="SD12" s="34"/>
      <c r="SE12" s="34"/>
      <c r="SF12" s="34"/>
      <c r="SG12" s="34"/>
      <c r="SH12" s="34"/>
      <c r="SI12" s="34"/>
      <c r="SJ12" s="34"/>
      <c r="SK12" s="34"/>
      <c r="SL12" s="34"/>
      <c r="SM12" s="34"/>
      <c r="SN12" s="34"/>
      <c r="SO12" s="34"/>
      <c r="SP12" s="34"/>
      <c r="SQ12" s="34"/>
      <c r="SR12" s="34"/>
      <c r="SS12" s="34"/>
      <c r="ST12" s="34"/>
    </row>
    <row r="13" spans="1:514" s="31" customFormat="1" x14ac:dyDescent="0.25">
      <c r="A13" s="35"/>
      <c r="B13" s="37"/>
      <c r="C13" s="157" t="s">
        <v>62</v>
      </c>
      <c r="D13" s="161"/>
      <c r="E13" s="49"/>
      <c r="F13" s="135">
        <v>0</v>
      </c>
      <c r="G13" s="135">
        <v>0</v>
      </c>
      <c r="H13" s="135">
        <v>0</v>
      </c>
      <c r="I13" s="135">
        <v>0</v>
      </c>
      <c r="J13" s="135">
        <v>0</v>
      </c>
      <c r="K13" s="135">
        <v>0</v>
      </c>
      <c r="L13" s="135">
        <v>0</v>
      </c>
      <c r="M13" s="135">
        <v>0</v>
      </c>
      <c r="N13" s="135">
        <v>0</v>
      </c>
      <c r="O13" s="135">
        <v>0</v>
      </c>
      <c r="P13" s="135">
        <v>0</v>
      </c>
      <c r="Q13" s="135">
        <v>0</v>
      </c>
      <c r="R13" s="135">
        <v>0</v>
      </c>
      <c r="S13" s="135">
        <v>0</v>
      </c>
      <c r="T13" s="135">
        <v>0</v>
      </c>
      <c r="U13" s="135">
        <v>0</v>
      </c>
      <c r="V13" s="135">
        <v>0</v>
      </c>
      <c r="W13" s="96"/>
      <c r="X13" s="95"/>
      <c r="Y13" s="123">
        <f>IF(SUM(F13:V13)&lt;&gt;0,MMULT('Project development &amp; preparati'!F13:V13,'OPTIONAL - Staff rates'!$E$5:$E$21),W13*X13)</f>
        <v>0</v>
      </c>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row>
    <row r="14" spans="1:514" s="31" customFormat="1" x14ac:dyDescent="0.25">
      <c r="A14" s="35"/>
      <c r="B14" s="37"/>
      <c r="C14" s="157" t="s">
        <v>63</v>
      </c>
      <c r="D14" s="161"/>
      <c r="E14" s="49"/>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96"/>
      <c r="X14" s="95"/>
      <c r="Y14" s="123">
        <f>IF(SUM(F14:V14)&lt;&gt;0,MMULT('Project development &amp; preparati'!F14:V14,'OPTIONAL - Staff rates'!$E$5:$E$21),W14*X14)</f>
        <v>0</v>
      </c>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row>
    <row r="15" spans="1:514" s="31" customFormat="1" ht="45" x14ac:dyDescent="0.25">
      <c r="A15" s="35"/>
      <c r="B15" s="36" t="s">
        <v>51</v>
      </c>
      <c r="C15" s="157" t="s">
        <v>52</v>
      </c>
      <c r="D15" s="161"/>
      <c r="E15" s="49"/>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96"/>
      <c r="X15" s="95"/>
      <c r="Y15" s="123">
        <f>IF(SUM(F15:V15)&lt;&gt;0,MMULT('Project development &amp; preparati'!F15:V15,'OPTIONAL - Staff rates'!$E$5:$E$21),W15*X15)</f>
        <v>0</v>
      </c>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c r="SN15" s="34"/>
      <c r="SO15" s="34"/>
      <c r="SP15" s="34"/>
      <c r="SQ15" s="34"/>
      <c r="SR15" s="34"/>
      <c r="SS15" s="34"/>
      <c r="ST15" s="34"/>
    </row>
    <row r="16" spans="1:514" s="31" customFormat="1" ht="30" x14ac:dyDescent="0.25">
      <c r="A16" s="35"/>
      <c r="B16" s="38" t="s">
        <v>53</v>
      </c>
      <c r="C16" s="157" t="s">
        <v>54</v>
      </c>
      <c r="D16" s="161"/>
      <c r="E16" s="49"/>
      <c r="F16" s="135">
        <v>0</v>
      </c>
      <c r="G16" s="135">
        <v>0</v>
      </c>
      <c r="H16" s="135">
        <v>0</v>
      </c>
      <c r="I16" s="135">
        <v>0</v>
      </c>
      <c r="J16" s="135">
        <v>0</v>
      </c>
      <c r="K16" s="135">
        <v>0</v>
      </c>
      <c r="L16" s="135">
        <v>0</v>
      </c>
      <c r="M16" s="135">
        <v>0</v>
      </c>
      <c r="N16" s="135">
        <v>0</v>
      </c>
      <c r="O16" s="135">
        <v>0</v>
      </c>
      <c r="P16" s="135">
        <v>0</v>
      </c>
      <c r="Q16" s="135">
        <v>0</v>
      </c>
      <c r="R16" s="135">
        <v>0</v>
      </c>
      <c r="S16" s="135">
        <v>0</v>
      </c>
      <c r="T16" s="135">
        <v>0</v>
      </c>
      <c r="U16" s="135">
        <v>0</v>
      </c>
      <c r="V16" s="135">
        <v>0</v>
      </c>
      <c r="W16" s="96"/>
      <c r="X16" s="95"/>
      <c r="Y16" s="123">
        <f>IF(SUM(F16:V16)&lt;&gt;0,MMULT('Project development &amp; preparati'!F16:V16,'OPTIONAL - Staff rates'!$E$5:$E$21),W16*X16)</f>
        <v>0</v>
      </c>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c r="SN16" s="34"/>
      <c r="SO16" s="34"/>
      <c r="SP16" s="34"/>
      <c r="SQ16" s="34"/>
      <c r="SR16" s="34"/>
      <c r="SS16" s="34"/>
      <c r="ST16" s="34"/>
    </row>
    <row r="17" spans="1:514" s="31" customFormat="1" ht="30" x14ac:dyDescent="0.25">
      <c r="A17" s="35"/>
      <c r="B17" s="36"/>
      <c r="C17" s="157" t="s">
        <v>56</v>
      </c>
      <c r="D17" s="161"/>
      <c r="E17" s="49"/>
      <c r="F17" s="135">
        <v>0</v>
      </c>
      <c r="G17" s="135">
        <v>0</v>
      </c>
      <c r="H17" s="135">
        <v>0</v>
      </c>
      <c r="I17" s="135">
        <v>0</v>
      </c>
      <c r="J17" s="135">
        <v>0</v>
      </c>
      <c r="K17" s="135">
        <v>0</v>
      </c>
      <c r="L17" s="135">
        <v>0</v>
      </c>
      <c r="M17" s="135">
        <v>0</v>
      </c>
      <c r="N17" s="135">
        <v>0</v>
      </c>
      <c r="O17" s="135">
        <v>0</v>
      </c>
      <c r="P17" s="135">
        <v>0</v>
      </c>
      <c r="Q17" s="135">
        <v>0</v>
      </c>
      <c r="R17" s="135">
        <v>0</v>
      </c>
      <c r="S17" s="135">
        <v>0</v>
      </c>
      <c r="T17" s="135">
        <v>0</v>
      </c>
      <c r="U17" s="135">
        <v>0</v>
      </c>
      <c r="V17" s="135">
        <v>0</v>
      </c>
      <c r="W17" s="96"/>
      <c r="X17" s="95"/>
      <c r="Y17" s="123">
        <f>IF(SUM(F17:V17)&lt;&gt;0,MMULT('Project development &amp; preparati'!F17:V17,'OPTIONAL - Staff rates'!$E$5:$E$21),W17*X17)</f>
        <v>0</v>
      </c>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row>
    <row r="18" spans="1:514" s="31" customFormat="1" ht="32.25" customHeight="1" x14ac:dyDescent="0.25">
      <c r="A18" s="35"/>
      <c r="B18" s="36"/>
      <c r="C18" s="157" t="s">
        <v>55</v>
      </c>
      <c r="D18" s="161"/>
      <c r="E18" s="49"/>
      <c r="F18" s="135">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5">
        <v>0</v>
      </c>
      <c r="W18" s="96"/>
      <c r="X18" s="95"/>
      <c r="Y18" s="123">
        <f>IF(SUM(F18:V18)&lt;&gt;0,MMULT('Project development &amp; preparati'!F18:V18,'OPTIONAL - Staff rates'!$E$5:$E$21),W18*X18)</f>
        <v>0</v>
      </c>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c r="SN18" s="34"/>
      <c r="SO18" s="34"/>
      <c r="SP18" s="34"/>
      <c r="SQ18" s="34"/>
      <c r="SR18" s="34"/>
      <c r="SS18" s="34"/>
      <c r="ST18" s="34"/>
    </row>
    <row r="19" spans="1:514" s="31" customFormat="1" ht="61.5" customHeight="1" x14ac:dyDescent="0.25">
      <c r="A19" s="35"/>
      <c r="B19" s="36"/>
      <c r="C19" s="157" t="s">
        <v>185</v>
      </c>
      <c r="D19" s="161"/>
      <c r="E19" s="49"/>
      <c r="F19" s="135">
        <v>0</v>
      </c>
      <c r="G19" s="135">
        <v>0</v>
      </c>
      <c r="H19" s="135">
        <v>0</v>
      </c>
      <c r="I19" s="135">
        <v>0</v>
      </c>
      <c r="J19" s="135">
        <v>0</v>
      </c>
      <c r="K19" s="135">
        <v>0</v>
      </c>
      <c r="L19" s="135">
        <v>0</v>
      </c>
      <c r="M19" s="135">
        <v>0</v>
      </c>
      <c r="N19" s="135">
        <v>0</v>
      </c>
      <c r="O19" s="135">
        <v>0</v>
      </c>
      <c r="P19" s="135">
        <v>0</v>
      </c>
      <c r="Q19" s="135">
        <v>0</v>
      </c>
      <c r="R19" s="135">
        <v>0</v>
      </c>
      <c r="S19" s="135">
        <v>0</v>
      </c>
      <c r="T19" s="135">
        <v>0</v>
      </c>
      <c r="U19" s="135">
        <v>0</v>
      </c>
      <c r="V19" s="135">
        <v>0</v>
      </c>
      <c r="W19" s="96"/>
      <c r="X19" s="95"/>
      <c r="Y19" s="123">
        <f>IF(SUM(F19:V19)&lt;&gt;0,MMULT('Project development &amp; preparati'!F19:V19,'OPTIONAL - Staff rates'!$E$5:$E$21),W19*X19)</f>
        <v>0</v>
      </c>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34"/>
      <c r="MU19" s="34"/>
      <c r="MV19" s="34"/>
      <c r="MW19" s="34"/>
      <c r="MX19" s="34"/>
      <c r="MY19" s="34"/>
      <c r="MZ19" s="34"/>
      <c r="NA19" s="34"/>
      <c r="NB19" s="34"/>
      <c r="NC19" s="34"/>
      <c r="ND19" s="34"/>
      <c r="NE19" s="34"/>
      <c r="NF19" s="34"/>
      <c r="NG19" s="34"/>
      <c r="NH19" s="34"/>
      <c r="NI19" s="34"/>
      <c r="NJ19" s="34"/>
      <c r="NK19" s="34"/>
      <c r="NL19" s="34"/>
      <c r="NM19" s="34"/>
      <c r="NN19" s="34"/>
      <c r="NO19" s="34"/>
      <c r="NP19" s="34"/>
      <c r="NQ19" s="34"/>
      <c r="NR19" s="34"/>
      <c r="NS19" s="34"/>
      <c r="NT19" s="34"/>
      <c r="NU19" s="34"/>
      <c r="NV19" s="34"/>
      <c r="NW19" s="34"/>
      <c r="NX19" s="34"/>
      <c r="NY19" s="34"/>
      <c r="NZ19" s="34"/>
      <c r="OA19" s="34"/>
      <c r="OB19" s="34"/>
      <c r="OC19" s="34"/>
      <c r="OD19" s="34"/>
      <c r="OE19" s="34"/>
      <c r="OF19" s="34"/>
      <c r="OG19" s="34"/>
      <c r="OH19" s="34"/>
      <c r="OI19" s="34"/>
      <c r="OJ19" s="34"/>
      <c r="OK19" s="34"/>
      <c r="OL19" s="34"/>
      <c r="OM19" s="34"/>
      <c r="ON19" s="34"/>
      <c r="OO19" s="34"/>
      <c r="OP19" s="34"/>
      <c r="OQ19" s="34"/>
      <c r="OR19" s="34"/>
      <c r="OS19" s="34"/>
      <c r="OT19" s="34"/>
      <c r="OU19" s="34"/>
      <c r="OV19" s="34"/>
      <c r="OW19" s="34"/>
      <c r="OX19" s="34"/>
      <c r="OY19" s="34"/>
      <c r="OZ19" s="34"/>
      <c r="PA19" s="34"/>
      <c r="PB19" s="34"/>
      <c r="PC19" s="34"/>
      <c r="PD19" s="34"/>
      <c r="PE19" s="34"/>
      <c r="PF19" s="34"/>
      <c r="PG19" s="34"/>
      <c r="PH19" s="34"/>
      <c r="PI19" s="34"/>
      <c r="PJ19" s="34"/>
      <c r="PK19" s="34"/>
      <c r="PL19" s="34"/>
      <c r="PM19" s="34"/>
      <c r="PN19" s="34"/>
      <c r="PO19" s="34"/>
      <c r="PP19" s="34"/>
      <c r="PQ19" s="34"/>
      <c r="PR19" s="34"/>
      <c r="PS19" s="34"/>
      <c r="PT19" s="34"/>
      <c r="PU19" s="34"/>
      <c r="PV19" s="34"/>
      <c r="PW19" s="34"/>
      <c r="PX19" s="34"/>
      <c r="PY19" s="34"/>
      <c r="PZ19" s="34"/>
      <c r="QA19" s="34"/>
      <c r="QB19" s="34"/>
      <c r="QC19" s="34"/>
      <c r="QD19" s="34"/>
      <c r="QE19" s="34"/>
      <c r="QF19" s="34"/>
      <c r="QG19" s="34"/>
      <c r="QH19" s="34"/>
      <c r="QI19" s="34"/>
      <c r="QJ19" s="34"/>
      <c r="QK19" s="34"/>
      <c r="QL19" s="34"/>
      <c r="QM19" s="34"/>
      <c r="QN19" s="34"/>
      <c r="QO19" s="34"/>
      <c r="QP19" s="34"/>
      <c r="QQ19" s="34"/>
      <c r="QR19" s="34"/>
      <c r="QS19" s="34"/>
      <c r="QT19" s="34"/>
      <c r="QU19" s="34"/>
      <c r="QV19" s="34"/>
      <c r="QW19" s="34"/>
      <c r="QX19" s="34"/>
      <c r="QY19" s="34"/>
      <c r="QZ19" s="34"/>
      <c r="RA19" s="34"/>
      <c r="RB19" s="34"/>
      <c r="RC19" s="34"/>
      <c r="RD19" s="34"/>
      <c r="RE19" s="34"/>
      <c r="RF19" s="34"/>
      <c r="RG19" s="34"/>
      <c r="RH19" s="34"/>
      <c r="RI19" s="34"/>
      <c r="RJ19" s="34"/>
      <c r="RK19" s="34"/>
      <c r="RL19" s="34"/>
      <c r="RM19" s="34"/>
      <c r="RN19" s="34"/>
      <c r="RO19" s="34"/>
      <c r="RP19" s="34"/>
      <c r="RQ19" s="34"/>
      <c r="RR19" s="34"/>
      <c r="RS19" s="34"/>
      <c r="RT19" s="34"/>
      <c r="RU19" s="34"/>
      <c r="RV19" s="34"/>
      <c r="RW19" s="34"/>
      <c r="RX19" s="34"/>
      <c r="RY19" s="34"/>
      <c r="RZ19" s="34"/>
      <c r="SA19" s="34"/>
      <c r="SB19" s="34"/>
      <c r="SC19" s="34"/>
      <c r="SD19" s="34"/>
      <c r="SE19" s="34"/>
      <c r="SF19" s="34"/>
      <c r="SG19" s="34"/>
      <c r="SH19" s="34"/>
      <c r="SI19" s="34"/>
      <c r="SJ19" s="34"/>
      <c r="SK19" s="34"/>
      <c r="SL19" s="34"/>
      <c r="SM19" s="34"/>
      <c r="SN19" s="34"/>
      <c r="SO19" s="34"/>
      <c r="SP19" s="34"/>
      <c r="SQ19" s="34"/>
      <c r="SR19" s="34"/>
      <c r="SS19" s="34"/>
      <c r="ST19" s="34"/>
    </row>
    <row r="20" spans="1:514" s="31" customFormat="1" x14ac:dyDescent="0.25">
      <c r="A20" s="35"/>
      <c r="B20" s="38" t="s">
        <v>83</v>
      </c>
      <c r="C20" s="157" t="s">
        <v>57</v>
      </c>
      <c r="D20" s="161"/>
      <c r="E20" s="49"/>
      <c r="F20" s="135">
        <v>0</v>
      </c>
      <c r="G20" s="135">
        <v>0</v>
      </c>
      <c r="H20" s="135">
        <v>0</v>
      </c>
      <c r="I20" s="135">
        <v>0</v>
      </c>
      <c r="J20" s="135">
        <v>0</v>
      </c>
      <c r="K20" s="135">
        <v>0</v>
      </c>
      <c r="L20" s="135">
        <v>0</v>
      </c>
      <c r="M20" s="135">
        <v>0</v>
      </c>
      <c r="N20" s="135">
        <v>0</v>
      </c>
      <c r="O20" s="135">
        <v>0</v>
      </c>
      <c r="P20" s="135">
        <v>0</v>
      </c>
      <c r="Q20" s="135">
        <v>0</v>
      </c>
      <c r="R20" s="135">
        <v>0</v>
      </c>
      <c r="S20" s="135">
        <v>0</v>
      </c>
      <c r="T20" s="135">
        <v>0</v>
      </c>
      <c r="U20" s="135">
        <v>0</v>
      </c>
      <c r="V20" s="135">
        <v>0</v>
      </c>
      <c r="W20" s="96"/>
      <c r="X20" s="95"/>
      <c r="Y20" s="123">
        <f>IF(SUM(F20:V20)&lt;&gt;0,MMULT('Project development &amp; preparati'!F20:V20,'OPTIONAL - Staff rates'!$E$5:$E$21),W20*X20)</f>
        <v>0</v>
      </c>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c r="JR20" s="34"/>
      <c r="JS20" s="34"/>
      <c r="JT20" s="34"/>
      <c r="JU20" s="34"/>
      <c r="JV20" s="34"/>
      <c r="JW20" s="34"/>
      <c r="JX20" s="34"/>
      <c r="JY20" s="34"/>
      <c r="JZ20" s="34"/>
      <c r="KA20" s="34"/>
      <c r="KB20" s="34"/>
      <c r="KC20" s="34"/>
      <c r="KD20" s="34"/>
      <c r="KE20" s="34"/>
      <c r="KF20" s="34"/>
      <c r="KG20" s="34"/>
      <c r="KH20" s="34"/>
      <c r="KI20" s="34"/>
      <c r="KJ20" s="34"/>
      <c r="KK20" s="34"/>
      <c r="KL20" s="34"/>
      <c r="KM20" s="34"/>
      <c r="KN20" s="34"/>
      <c r="KO20" s="34"/>
      <c r="KP20" s="34"/>
      <c r="KQ20" s="34"/>
      <c r="KR20" s="34"/>
      <c r="KS20" s="34"/>
      <c r="KT20" s="34"/>
      <c r="KU20" s="34"/>
      <c r="KV20" s="34"/>
      <c r="KW20" s="34"/>
      <c r="KX20" s="34"/>
      <c r="KY20" s="34"/>
      <c r="KZ20" s="34"/>
      <c r="LA20" s="34"/>
      <c r="LB20" s="34"/>
      <c r="LC20" s="34"/>
      <c r="LD20" s="34"/>
      <c r="LE20" s="34"/>
      <c r="LF20" s="34"/>
      <c r="LG20" s="34"/>
      <c r="LH20" s="34"/>
      <c r="LI20" s="34"/>
      <c r="LJ20" s="34"/>
      <c r="LK20" s="34"/>
      <c r="LL20" s="34"/>
      <c r="LM20" s="34"/>
      <c r="LN20" s="34"/>
      <c r="LO20" s="34"/>
      <c r="LP20" s="34"/>
      <c r="LQ20" s="34"/>
      <c r="LR20" s="34"/>
      <c r="LS20" s="34"/>
      <c r="LT20" s="34"/>
      <c r="LU20" s="34"/>
      <c r="LV20" s="34"/>
      <c r="LW20" s="34"/>
      <c r="LX20" s="34"/>
      <c r="LY20" s="34"/>
      <c r="LZ20" s="34"/>
      <c r="MA20" s="34"/>
      <c r="MB20" s="34"/>
      <c r="MC20" s="34"/>
      <c r="MD20" s="34"/>
      <c r="ME20" s="34"/>
      <c r="MF20" s="34"/>
      <c r="MG20" s="34"/>
      <c r="MH20" s="34"/>
      <c r="MI20" s="34"/>
      <c r="MJ20" s="34"/>
      <c r="MK20" s="34"/>
      <c r="ML20" s="34"/>
      <c r="MM20" s="34"/>
      <c r="MN20" s="34"/>
      <c r="MO20" s="34"/>
      <c r="MP20" s="34"/>
      <c r="MQ20" s="34"/>
      <c r="MR20" s="34"/>
      <c r="MS20" s="34"/>
      <c r="MT20" s="34"/>
      <c r="MU20" s="34"/>
      <c r="MV20" s="34"/>
      <c r="MW20" s="34"/>
      <c r="MX20" s="34"/>
      <c r="MY20" s="34"/>
      <c r="MZ20" s="34"/>
      <c r="NA20" s="34"/>
      <c r="NB20" s="34"/>
      <c r="NC20" s="34"/>
      <c r="ND20" s="34"/>
      <c r="NE20" s="34"/>
      <c r="NF20" s="34"/>
      <c r="NG20" s="34"/>
      <c r="NH20" s="34"/>
      <c r="NI20" s="34"/>
      <c r="NJ20" s="34"/>
      <c r="NK20" s="34"/>
      <c r="NL20" s="34"/>
      <c r="NM20" s="34"/>
      <c r="NN20" s="34"/>
      <c r="NO20" s="34"/>
      <c r="NP20" s="34"/>
      <c r="NQ20" s="34"/>
      <c r="NR20" s="34"/>
      <c r="NS20" s="34"/>
      <c r="NT20" s="34"/>
      <c r="NU20" s="34"/>
      <c r="NV20" s="34"/>
      <c r="NW20" s="34"/>
      <c r="NX20" s="34"/>
      <c r="NY20" s="34"/>
      <c r="NZ20" s="34"/>
      <c r="OA20" s="34"/>
      <c r="OB20" s="34"/>
      <c r="OC20" s="34"/>
      <c r="OD20" s="34"/>
      <c r="OE20" s="34"/>
      <c r="OF20" s="34"/>
      <c r="OG20" s="34"/>
      <c r="OH20" s="34"/>
      <c r="OI20" s="34"/>
      <c r="OJ20" s="34"/>
      <c r="OK20" s="34"/>
      <c r="OL20" s="34"/>
      <c r="OM20" s="34"/>
      <c r="ON20" s="34"/>
      <c r="OO20" s="34"/>
      <c r="OP20" s="34"/>
      <c r="OQ20" s="34"/>
      <c r="OR20" s="34"/>
      <c r="OS20" s="34"/>
      <c r="OT20" s="34"/>
      <c r="OU20" s="34"/>
      <c r="OV20" s="34"/>
      <c r="OW20" s="34"/>
      <c r="OX20" s="34"/>
      <c r="OY20" s="34"/>
      <c r="OZ20" s="34"/>
      <c r="PA20" s="34"/>
      <c r="PB20" s="34"/>
      <c r="PC20" s="34"/>
      <c r="PD20" s="34"/>
      <c r="PE20" s="34"/>
      <c r="PF20" s="34"/>
      <c r="PG20" s="34"/>
      <c r="PH20" s="34"/>
      <c r="PI20" s="34"/>
      <c r="PJ20" s="34"/>
      <c r="PK20" s="34"/>
      <c r="PL20" s="34"/>
      <c r="PM20" s="34"/>
      <c r="PN20" s="34"/>
      <c r="PO20" s="34"/>
      <c r="PP20" s="34"/>
      <c r="PQ20" s="34"/>
      <c r="PR20" s="34"/>
      <c r="PS20" s="34"/>
      <c r="PT20" s="34"/>
      <c r="PU20" s="34"/>
      <c r="PV20" s="34"/>
      <c r="PW20" s="34"/>
      <c r="PX20" s="34"/>
      <c r="PY20" s="34"/>
      <c r="PZ20" s="34"/>
      <c r="QA20" s="34"/>
      <c r="QB20" s="34"/>
      <c r="QC20" s="34"/>
      <c r="QD20" s="34"/>
      <c r="QE20" s="34"/>
      <c r="QF20" s="34"/>
      <c r="QG20" s="34"/>
      <c r="QH20" s="34"/>
      <c r="QI20" s="34"/>
      <c r="QJ20" s="34"/>
      <c r="QK20" s="34"/>
      <c r="QL20" s="34"/>
      <c r="QM20" s="34"/>
      <c r="QN20" s="34"/>
      <c r="QO20" s="34"/>
      <c r="QP20" s="34"/>
      <c r="QQ20" s="34"/>
      <c r="QR20" s="34"/>
      <c r="QS20" s="34"/>
      <c r="QT20" s="34"/>
      <c r="QU20" s="34"/>
      <c r="QV20" s="34"/>
      <c r="QW20" s="34"/>
      <c r="QX20" s="34"/>
      <c r="QY20" s="34"/>
      <c r="QZ20" s="34"/>
      <c r="RA20" s="34"/>
      <c r="RB20" s="34"/>
      <c r="RC20" s="34"/>
      <c r="RD20" s="34"/>
      <c r="RE20" s="34"/>
      <c r="RF20" s="34"/>
      <c r="RG20" s="34"/>
      <c r="RH20" s="34"/>
      <c r="RI20" s="34"/>
      <c r="RJ20" s="34"/>
      <c r="RK20" s="34"/>
      <c r="RL20" s="34"/>
      <c r="RM20" s="34"/>
      <c r="RN20" s="34"/>
      <c r="RO20" s="34"/>
      <c r="RP20" s="34"/>
      <c r="RQ20" s="34"/>
      <c r="RR20" s="34"/>
      <c r="RS20" s="34"/>
      <c r="RT20" s="34"/>
      <c r="RU20" s="34"/>
      <c r="RV20" s="34"/>
      <c r="RW20" s="34"/>
      <c r="RX20" s="34"/>
      <c r="RY20" s="34"/>
      <c r="RZ20" s="34"/>
      <c r="SA20" s="34"/>
      <c r="SB20" s="34"/>
      <c r="SC20" s="34"/>
      <c r="SD20" s="34"/>
      <c r="SE20" s="34"/>
      <c r="SF20" s="34"/>
      <c r="SG20" s="34"/>
      <c r="SH20" s="34"/>
      <c r="SI20" s="34"/>
      <c r="SJ20" s="34"/>
      <c r="SK20" s="34"/>
      <c r="SL20" s="34"/>
      <c r="SM20" s="34"/>
      <c r="SN20" s="34"/>
      <c r="SO20" s="34"/>
      <c r="SP20" s="34"/>
      <c r="SQ20" s="34"/>
      <c r="SR20" s="34"/>
      <c r="SS20" s="34"/>
      <c r="ST20" s="34"/>
    </row>
    <row r="21" spans="1:514" s="31" customFormat="1" x14ac:dyDescent="0.25">
      <c r="A21" s="35"/>
      <c r="B21" s="38" t="s">
        <v>84</v>
      </c>
      <c r="C21" s="157" t="s">
        <v>58</v>
      </c>
      <c r="D21" s="161"/>
      <c r="E21" s="49"/>
      <c r="F21" s="135">
        <v>0</v>
      </c>
      <c r="G21" s="135">
        <v>0</v>
      </c>
      <c r="H21" s="135">
        <v>0</v>
      </c>
      <c r="I21" s="135">
        <v>0</v>
      </c>
      <c r="J21" s="135">
        <v>0</v>
      </c>
      <c r="K21" s="135">
        <v>0</v>
      </c>
      <c r="L21" s="135">
        <v>0</v>
      </c>
      <c r="M21" s="135">
        <v>0</v>
      </c>
      <c r="N21" s="135">
        <v>0</v>
      </c>
      <c r="O21" s="135">
        <v>0</v>
      </c>
      <c r="P21" s="135">
        <v>0</v>
      </c>
      <c r="Q21" s="135">
        <v>0</v>
      </c>
      <c r="R21" s="135">
        <v>0</v>
      </c>
      <c r="S21" s="135">
        <v>0</v>
      </c>
      <c r="T21" s="135">
        <v>0</v>
      </c>
      <c r="U21" s="135">
        <v>0</v>
      </c>
      <c r="V21" s="135">
        <v>0</v>
      </c>
      <c r="W21" s="96"/>
      <c r="X21" s="95"/>
      <c r="Y21" s="123">
        <f>IF(SUM(F21:V21)&lt;&gt;0,MMULT('Project development &amp; preparati'!F21:V21,'OPTIONAL - Staff rates'!$E$5:$E$21),W21*X21)</f>
        <v>0</v>
      </c>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c r="KI21" s="34"/>
      <c r="KJ21" s="34"/>
      <c r="KK21" s="34"/>
      <c r="KL21" s="34"/>
      <c r="KM21" s="34"/>
      <c r="KN21" s="34"/>
      <c r="KO21" s="34"/>
      <c r="KP21" s="34"/>
      <c r="KQ21" s="34"/>
      <c r="KR21" s="34"/>
      <c r="KS21" s="34"/>
      <c r="KT21" s="34"/>
      <c r="KU21" s="34"/>
      <c r="KV21" s="34"/>
      <c r="KW21" s="34"/>
      <c r="KX21" s="34"/>
      <c r="KY21" s="34"/>
      <c r="KZ21" s="34"/>
      <c r="LA21" s="34"/>
      <c r="LB21" s="34"/>
      <c r="LC21" s="34"/>
      <c r="LD21" s="34"/>
      <c r="LE21" s="34"/>
      <c r="LF21" s="34"/>
      <c r="LG21" s="34"/>
      <c r="LH21" s="34"/>
      <c r="LI21" s="34"/>
      <c r="LJ21" s="34"/>
      <c r="LK21" s="34"/>
      <c r="LL21" s="34"/>
      <c r="LM21" s="34"/>
      <c r="LN21" s="34"/>
      <c r="LO21" s="34"/>
      <c r="LP21" s="34"/>
      <c r="LQ21" s="34"/>
      <c r="LR21" s="34"/>
      <c r="LS21" s="34"/>
      <c r="LT21" s="34"/>
      <c r="LU21" s="34"/>
      <c r="LV21" s="34"/>
      <c r="LW21" s="34"/>
      <c r="LX21" s="34"/>
      <c r="LY21" s="34"/>
      <c r="LZ21" s="34"/>
      <c r="MA21" s="34"/>
      <c r="MB21" s="34"/>
      <c r="MC21" s="34"/>
      <c r="MD21" s="34"/>
      <c r="ME21" s="34"/>
      <c r="MF21" s="34"/>
      <c r="MG21" s="34"/>
      <c r="MH21" s="34"/>
      <c r="MI21" s="34"/>
      <c r="MJ21" s="34"/>
      <c r="MK21" s="34"/>
      <c r="ML21" s="34"/>
      <c r="MM21" s="34"/>
      <c r="MN21" s="34"/>
      <c r="MO21" s="34"/>
      <c r="MP21" s="34"/>
      <c r="MQ21" s="34"/>
      <c r="MR21" s="34"/>
      <c r="MS21" s="34"/>
      <c r="MT21" s="34"/>
      <c r="MU21" s="34"/>
      <c r="MV21" s="34"/>
      <c r="MW21" s="34"/>
      <c r="MX21" s="34"/>
      <c r="MY21" s="34"/>
      <c r="MZ21" s="34"/>
      <c r="NA21" s="34"/>
      <c r="NB21" s="34"/>
      <c r="NC21" s="34"/>
      <c r="ND21" s="34"/>
      <c r="NE21" s="34"/>
      <c r="NF21" s="34"/>
      <c r="NG21" s="34"/>
      <c r="NH21" s="34"/>
      <c r="NI21" s="34"/>
      <c r="NJ21" s="34"/>
      <c r="NK21" s="34"/>
      <c r="NL21" s="34"/>
      <c r="NM21" s="34"/>
      <c r="NN21" s="34"/>
      <c r="NO21" s="34"/>
      <c r="NP21" s="34"/>
      <c r="NQ21" s="34"/>
      <c r="NR21" s="34"/>
      <c r="NS21" s="34"/>
      <c r="NT21" s="34"/>
      <c r="NU21" s="34"/>
      <c r="NV21" s="34"/>
      <c r="NW21" s="34"/>
      <c r="NX21" s="34"/>
      <c r="NY21" s="34"/>
      <c r="NZ21" s="34"/>
      <c r="OA21" s="34"/>
      <c r="OB21" s="34"/>
      <c r="OC21" s="34"/>
      <c r="OD21" s="34"/>
      <c r="OE21" s="34"/>
      <c r="OF21" s="34"/>
      <c r="OG21" s="34"/>
      <c r="OH21" s="34"/>
      <c r="OI21" s="34"/>
      <c r="OJ21" s="34"/>
      <c r="OK21" s="34"/>
      <c r="OL21" s="34"/>
      <c r="OM21" s="34"/>
      <c r="ON21" s="34"/>
      <c r="OO21" s="34"/>
      <c r="OP21" s="34"/>
      <c r="OQ21" s="34"/>
      <c r="OR21" s="34"/>
      <c r="OS21" s="34"/>
      <c r="OT21" s="34"/>
      <c r="OU21" s="34"/>
      <c r="OV21" s="34"/>
      <c r="OW21" s="34"/>
      <c r="OX21" s="34"/>
      <c r="OY21" s="34"/>
      <c r="OZ21" s="34"/>
      <c r="PA21" s="34"/>
      <c r="PB21" s="34"/>
      <c r="PC21" s="34"/>
      <c r="PD21" s="34"/>
      <c r="PE21" s="34"/>
      <c r="PF21" s="34"/>
      <c r="PG21" s="34"/>
      <c r="PH21" s="34"/>
      <c r="PI21" s="34"/>
      <c r="PJ21" s="34"/>
      <c r="PK21" s="34"/>
      <c r="PL21" s="34"/>
      <c r="PM21" s="34"/>
      <c r="PN21" s="34"/>
      <c r="PO21" s="34"/>
      <c r="PP21" s="34"/>
      <c r="PQ21" s="34"/>
      <c r="PR21" s="34"/>
      <c r="PS21" s="34"/>
      <c r="PT21" s="34"/>
      <c r="PU21" s="34"/>
      <c r="PV21" s="34"/>
      <c r="PW21" s="34"/>
      <c r="PX21" s="34"/>
      <c r="PY21" s="34"/>
      <c r="PZ21" s="34"/>
      <c r="QA21" s="34"/>
      <c r="QB21" s="34"/>
      <c r="QC21" s="34"/>
      <c r="QD21" s="34"/>
      <c r="QE21" s="34"/>
      <c r="QF21" s="34"/>
      <c r="QG21" s="34"/>
      <c r="QH21" s="34"/>
      <c r="QI21" s="34"/>
      <c r="QJ21" s="34"/>
      <c r="QK21" s="34"/>
      <c r="QL21" s="34"/>
      <c r="QM21" s="34"/>
      <c r="QN21" s="34"/>
      <c r="QO21" s="34"/>
      <c r="QP21" s="34"/>
      <c r="QQ21" s="34"/>
      <c r="QR21" s="34"/>
      <c r="QS21" s="34"/>
      <c r="QT21" s="34"/>
      <c r="QU21" s="34"/>
      <c r="QV21" s="34"/>
      <c r="QW21" s="34"/>
      <c r="QX21" s="34"/>
      <c r="QY21" s="34"/>
      <c r="QZ21" s="34"/>
      <c r="RA21" s="34"/>
      <c r="RB21" s="34"/>
      <c r="RC21" s="34"/>
      <c r="RD21" s="34"/>
      <c r="RE21" s="34"/>
      <c r="RF21" s="34"/>
      <c r="RG21" s="34"/>
      <c r="RH21" s="34"/>
      <c r="RI21" s="34"/>
      <c r="RJ21" s="34"/>
      <c r="RK21" s="34"/>
      <c r="RL21" s="34"/>
      <c r="RM21" s="34"/>
      <c r="RN21" s="34"/>
      <c r="RO21" s="34"/>
      <c r="RP21" s="34"/>
      <c r="RQ21" s="34"/>
      <c r="RR21" s="34"/>
      <c r="RS21" s="34"/>
      <c r="RT21" s="34"/>
      <c r="RU21" s="34"/>
      <c r="RV21" s="34"/>
      <c r="RW21" s="34"/>
      <c r="RX21" s="34"/>
      <c r="RY21" s="34"/>
      <c r="RZ21" s="34"/>
      <c r="SA21" s="34"/>
      <c r="SB21" s="34"/>
      <c r="SC21" s="34"/>
      <c r="SD21" s="34"/>
      <c r="SE21" s="34"/>
      <c r="SF21" s="34"/>
      <c r="SG21" s="34"/>
      <c r="SH21" s="34"/>
      <c r="SI21" s="34"/>
      <c r="SJ21" s="34"/>
      <c r="SK21" s="34"/>
      <c r="SL21" s="34"/>
      <c r="SM21" s="34"/>
      <c r="SN21" s="34"/>
      <c r="SO21" s="34"/>
      <c r="SP21" s="34"/>
      <c r="SQ21" s="34"/>
      <c r="SR21" s="34"/>
      <c r="SS21" s="34"/>
      <c r="ST21" s="34"/>
    </row>
    <row r="22" spans="1:514" s="31" customFormat="1" x14ac:dyDescent="0.25">
      <c r="A22" s="35"/>
      <c r="B22" s="37"/>
      <c r="C22" s="158" t="s">
        <v>72</v>
      </c>
      <c r="D22" s="161"/>
      <c r="E22" s="49"/>
      <c r="F22" s="135">
        <v>0</v>
      </c>
      <c r="G22" s="135">
        <v>0</v>
      </c>
      <c r="H22" s="135">
        <v>0</v>
      </c>
      <c r="I22" s="135">
        <v>0</v>
      </c>
      <c r="J22" s="135">
        <v>0</v>
      </c>
      <c r="K22" s="135">
        <v>0</v>
      </c>
      <c r="L22" s="135">
        <v>0</v>
      </c>
      <c r="M22" s="135">
        <v>0</v>
      </c>
      <c r="N22" s="135">
        <v>0</v>
      </c>
      <c r="O22" s="135">
        <v>0</v>
      </c>
      <c r="P22" s="135">
        <v>0</v>
      </c>
      <c r="Q22" s="135">
        <v>0</v>
      </c>
      <c r="R22" s="135">
        <v>0</v>
      </c>
      <c r="S22" s="135">
        <v>0</v>
      </c>
      <c r="T22" s="135">
        <v>0</v>
      </c>
      <c r="U22" s="135">
        <v>0</v>
      </c>
      <c r="V22" s="135">
        <v>0</v>
      </c>
      <c r="W22" s="96"/>
      <c r="X22" s="95"/>
      <c r="Y22" s="123">
        <f>IF(SUM(F22:V22)&lt;&gt;0,MMULT('Project development &amp; preparati'!F22:V22,'OPTIONAL - Staff rates'!$E$5:$E$21),W22*X22)</f>
        <v>0</v>
      </c>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c r="KI22" s="34"/>
      <c r="KJ22" s="34"/>
      <c r="KK22" s="34"/>
      <c r="KL22" s="34"/>
      <c r="KM22" s="34"/>
      <c r="KN22" s="34"/>
      <c r="KO22" s="34"/>
      <c r="KP22" s="34"/>
      <c r="KQ22" s="34"/>
      <c r="KR22" s="34"/>
      <c r="KS22" s="34"/>
      <c r="KT22" s="34"/>
      <c r="KU22" s="34"/>
      <c r="KV22" s="34"/>
      <c r="KW22" s="34"/>
      <c r="KX22" s="34"/>
      <c r="KY22" s="34"/>
      <c r="KZ22" s="34"/>
      <c r="LA22" s="34"/>
      <c r="LB22" s="34"/>
      <c r="LC22" s="34"/>
      <c r="LD22" s="34"/>
      <c r="LE22" s="34"/>
      <c r="LF22" s="34"/>
      <c r="LG22" s="34"/>
      <c r="LH22" s="34"/>
      <c r="LI22" s="34"/>
      <c r="LJ22" s="34"/>
      <c r="LK22" s="34"/>
      <c r="LL22" s="34"/>
      <c r="LM22" s="34"/>
      <c r="LN22" s="34"/>
      <c r="LO22" s="34"/>
      <c r="LP22" s="34"/>
      <c r="LQ22" s="34"/>
      <c r="LR22" s="34"/>
      <c r="LS22" s="34"/>
      <c r="LT22" s="34"/>
      <c r="LU22" s="34"/>
      <c r="LV22" s="34"/>
      <c r="LW22" s="34"/>
      <c r="LX22" s="34"/>
      <c r="LY22" s="34"/>
      <c r="LZ22" s="34"/>
      <c r="MA22" s="34"/>
      <c r="MB22" s="34"/>
      <c r="MC22" s="34"/>
      <c r="MD22" s="34"/>
      <c r="ME22" s="34"/>
      <c r="MF22" s="34"/>
      <c r="MG22" s="34"/>
      <c r="MH22" s="34"/>
      <c r="MI22" s="34"/>
      <c r="MJ22" s="34"/>
      <c r="MK22" s="34"/>
      <c r="ML22" s="34"/>
      <c r="MM22" s="34"/>
      <c r="MN22" s="34"/>
      <c r="MO22" s="34"/>
      <c r="MP22" s="34"/>
      <c r="MQ22" s="34"/>
      <c r="MR22" s="34"/>
      <c r="MS22" s="34"/>
      <c r="MT22" s="34"/>
      <c r="MU22" s="34"/>
      <c r="MV22" s="34"/>
      <c r="MW22" s="34"/>
      <c r="MX22" s="34"/>
      <c r="MY22" s="34"/>
      <c r="MZ22" s="34"/>
      <c r="NA22" s="34"/>
      <c r="NB22" s="34"/>
      <c r="NC22" s="34"/>
      <c r="ND22" s="34"/>
      <c r="NE22" s="34"/>
      <c r="NF22" s="34"/>
      <c r="NG22" s="34"/>
      <c r="NH22" s="34"/>
      <c r="NI22" s="34"/>
      <c r="NJ22" s="34"/>
      <c r="NK22" s="34"/>
      <c r="NL22" s="34"/>
      <c r="NM22" s="34"/>
      <c r="NN22" s="34"/>
      <c r="NO22" s="34"/>
      <c r="NP22" s="34"/>
      <c r="NQ22" s="34"/>
      <c r="NR22" s="34"/>
      <c r="NS22" s="34"/>
      <c r="NT22" s="34"/>
      <c r="NU22" s="34"/>
      <c r="NV22" s="34"/>
      <c r="NW22" s="34"/>
      <c r="NX22" s="34"/>
      <c r="NY22" s="34"/>
      <c r="NZ22" s="34"/>
      <c r="OA22" s="34"/>
      <c r="OB22" s="34"/>
      <c r="OC22" s="34"/>
      <c r="OD22" s="34"/>
      <c r="OE22" s="34"/>
      <c r="OF22" s="34"/>
      <c r="OG22" s="34"/>
      <c r="OH22" s="34"/>
      <c r="OI22" s="34"/>
      <c r="OJ22" s="34"/>
      <c r="OK22" s="34"/>
      <c r="OL22" s="34"/>
      <c r="OM22" s="34"/>
      <c r="ON22" s="34"/>
      <c r="OO22" s="34"/>
      <c r="OP22" s="34"/>
      <c r="OQ22" s="34"/>
      <c r="OR22" s="34"/>
      <c r="OS22" s="34"/>
      <c r="OT22" s="34"/>
      <c r="OU22" s="34"/>
      <c r="OV22" s="34"/>
      <c r="OW22" s="34"/>
      <c r="OX22" s="34"/>
      <c r="OY22" s="34"/>
      <c r="OZ22" s="34"/>
      <c r="PA22" s="34"/>
      <c r="PB22" s="34"/>
      <c r="PC22" s="34"/>
      <c r="PD22" s="34"/>
      <c r="PE22" s="34"/>
      <c r="PF22" s="34"/>
      <c r="PG22" s="34"/>
      <c r="PH22" s="34"/>
      <c r="PI22" s="34"/>
      <c r="PJ22" s="34"/>
      <c r="PK22" s="34"/>
      <c r="PL22" s="34"/>
      <c r="PM22" s="34"/>
      <c r="PN22" s="34"/>
      <c r="PO22" s="34"/>
      <c r="PP22" s="34"/>
      <c r="PQ22" s="34"/>
      <c r="PR22" s="34"/>
      <c r="PS22" s="34"/>
      <c r="PT22" s="34"/>
      <c r="PU22" s="34"/>
      <c r="PV22" s="34"/>
      <c r="PW22" s="34"/>
      <c r="PX22" s="34"/>
      <c r="PY22" s="34"/>
      <c r="PZ22" s="34"/>
      <c r="QA22" s="34"/>
      <c r="QB22" s="34"/>
      <c r="QC22" s="34"/>
      <c r="QD22" s="34"/>
      <c r="QE22" s="34"/>
      <c r="QF22" s="34"/>
      <c r="QG22" s="34"/>
      <c r="QH22" s="34"/>
      <c r="QI22" s="34"/>
      <c r="QJ22" s="34"/>
      <c r="QK22" s="34"/>
      <c r="QL22" s="34"/>
      <c r="QM22" s="34"/>
      <c r="QN22" s="34"/>
      <c r="QO22" s="34"/>
      <c r="QP22" s="34"/>
      <c r="QQ22" s="34"/>
      <c r="QR22" s="34"/>
      <c r="QS22" s="34"/>
      <c r="QT22" s="34"/>
      <c r="QU22" s="34"/>
      <c r="QV22" s="34"/>
      <c r="QW22" s="34"/>
      <c r="QX22" s="34"/>
      <c r="QY22" s="34"/>
      <c r="QZ22" s="34"/>
      <c r="RA22" s="34"/>
      <c r="RB22" s="34"/>
      <c r="RC22" s="34"/>
      <c r="RD22" s="34"/>
      <c r="RE22" s="34"/>
      <c r="RF22" s="34"/>
      <c r="RG22" s="34"/>
      <c r="RH22" s="34"/>
      <c r="RI22" s="34"/>
      <c r="RJ22" s="34"/>
      <c r="RK22" s="34"/>
      <c r="RL22" s="34"/>
      <c r="RM22" s="34"/>
      <c r="RN22" s="34"/>
      <c r="RO22" s="34"/>
      <c r="RP22" s="34"/>
      <c r="RQ22" s="34"/>
      <c r="RR22" s="34"/>
      <c r="RS22" s="34"/>
      <c r="RT22" s="34"/>
      <c r="RU22" s="34"/>
      <c r="RV22" s="34"/>
      <c r="RW22" s="34"/>
      <c r="RX22" s="34"/>
      <c r="RY22" s="34"/>
      <c r="RZ22" s="34"/>
      <c r="SA22" s="34"/>
      <c r="SB22" s="34"/>
      <c r="SC22" s="34"/>
      <c r="SD22" s="34"/>
      <c r="SE22" s="34"/>
      <c r="SF22" s="34"/>
      <c r="SG22" s="34"/>
      <c r="SH22" s="34"/>
      <c r="SI22" s="34"/>
      <c r="SJ22" s="34"/>
      <c r="SK22" s="34"/>
      <c r="SL22" s="34"/>
      <c r="SM22" s="34"/>
      <c r="SN22" s="34"/>
      <c r="SO22" s="34"/>
      <c r="SP22" s="34"/>
      <c r="SQ22" s="34"/>
      <c r="SR22" s="34"/>
      <c r="SS22" s="34"/>
      <c r="ST22" s="34"/>
    </row>
    <row r="23" spans="1:514" s="31" customFormat="1" x14ac:dyDescent="0.25">
      <c r="A23" s="35"/>
      <c r="B23" s="37"/>
      <c r="C23" s="158" t="s">
        <v>71</v>
      </c>
      <c r="D23" s="161"/>
      <c r="E23" s="49"/>
      <c r="F23" s="135">
        <v>0</v>
      </c>
      <c r="G23" s="135">
        <v>0</v>
      </c>
      <c r="H23" s="135">
        <v>0</v>
      </c>
      <c r="I23" s="135">
        <v>0</v>
      </c>
      <c r="J23" s="135">
        <v>0</v>
      </c>
      <c r="K23" s="135">
        <v>0</v>
      </c>
      <c r="L23" s="135">
        <v>0</v>
      </c>
      <c r="M23" s="135">
        <v>0</v>
      </c>
      <c r="N23" s="135">
        <v>0</v>
      </c>
      <c r="O23" s="135">
        <v>0</v>
      </c>
      <c r="P23" s="135">
        <v>0</v>
      </c>
      <c r="Q23" s="135">
        <v>0</v>
      </c>
      <c r="R23" s="135">
        <v>0</v>
      </c>
      <c r="S23" s="135">
        <v>0</v>
      </c>
      <c r="T23" s="135">
        <v>0</v>
      </c>
      <c r="U23" s="135">
        <v>0</v>
      </c>
      <c r="V23" s="135">
        <v>0</v>
      </c>
      <c r="W23" s="96"/>
      <c r="X23" s="95"/>
      <c r="Y23" s="123">
        <f>IF(SUM(F23:V23)&lt;&gt;0,MMULT('Project development &amp; preparati'!F23:V23,'OPTIONAL - Staff rates'!$E$5:$E$21),W23*X23)</f>
        <v>0</v>
      </c>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c r="JO23" s="34"/>
      <c r="JP23" s="34"/>
      <c r="JQ23" s="34"/>
      <c r="JR23" s="34"/>
      <c r="JS23" s="34"/>
      <c r="JT23" s="34"/>
      <c r="JU23" s="34"/>
      <c r="JV23" s="34"/>
      <c r="JW23" s="34"/>
      <c r="JX23" s="34"/>
      <c r="JY23" s="34"/>
      <c r="JZ23" s="34"/>
      <c r="KA23" s="34"/>
      <c r="KB23" s="34"/>
      <c r="KC23" s="34"/>
      <c r="KD23" s="34"/>
      <c r="KE23" s="34"/>
      <c r="KF23" s="34"/>
      <c r="KG23" s="34"/>
      <c r="KH23" s="34"/>
      <c r="KI23" s="34"/>
      <c r="KJ23" s="34"/>
      <c r="KK23" s="34"/>
      <c r="KL23" s="34"/>
      <c r="KM23" s="34"/>
      <c r="KN23" s="34"/>
      <c r="KO23" s="34"/>
      <c r="KP23" s="34"/>
      <c r="KQ23" s="34"/>
      <c r="KR23" s="34"/>
      <c r="KS23" s="34"/>
      <c r="KT23" s="34"/>
      <c r="KU23" s="34"/>
      <c r="KV23" s="34"/>
      <c r="KW23" s="34"/>
      <c r="KX23" s="34"/>
      <c r="KY23" s="34"/>
      <c r="KZ23" s="34"/>
      <c r="LA23" s="34"/>
      <c r="LB23" s="34"/>
      <c r="LC23" s="34"/>
      <c r="LD23" s="34"/>
      <c r="LE23" s="34"/>
      <c r="LF23" s="34"/>
      <c r="LG23" s="34"/>
      <c r="LH23" s="34"/>
      <c r="LI23" s="34"/>
      <c r="LJ23" s="34"/>
      <c r="LK23" s="34"/>
      <c r="LL23" s="34"/>
      <c r="LM23" s="34"/>
      <c r="LN23" s="34"/>
      <c r="LO23" s="34"/>
      <c r="LP23" s="34"/>
      <c r="LQ23" s="34"/>
      <c r="LR23" s="34"/>
      <c r="LS23" s="34"/>
      <c r="LT23" s="34"/>
      <c r="LU23" s="34"/>
      <c r="LV23" s="34"/>
      <c r="LW23" s="34"/>
      <c r="LX23" s="34"/>
      <c r="LY23" s="34"/>
      <c r="LZ23" s="34"/>
      <c r="MA23" s="34"/>
      <c r="MB23" s="34"/>
      <c r="MC23" s="34"/>
      <c r="MD23" s="34"/>
      <c r="ME23" s="34"/>
      <c r="MF23" s="34"/>
      <c r="MG23" s="34"/>
      <c r="MH23" s="34"/>
      <c r="MI23" s="34"/>
      <c r="MJ23" s="34"/>
      <c r="MK23" s="34"/>
      <c r="ML23" s="34"/>
      <c r="MM23" s="34"/>
      <c r="MN23" s="34"/>
      <c r="MO23" s="34"/>
      <c r="MP23" s="34"/>
      <c r="MQ23" s="34"/>
      <c r="MR23" s="34"/>
      <c r="MS23" s="34"/>
      <c r="MT23" s="34"/>
      <c r="MU23" s="34"/>
      <c r="MV23" s="34"/>
      <c r="MW23" s="34"/>
      <c r="MX23" s="34"/>
      <c r="MY23" s="34"/>
      <c r="MZ23" s="34"/>
      <c r="NA23" s="34"/>
      <c r="NB23" s="34"/>
      <c r="NC23" s="34"/>
      <c r="ND23" s="34"/>
      <c r="NE23" s="34"/>
      <c r="NF23" s="34"/>
      <c r="NG23" s="34"/>
      <c r="NH23" s="34"/>
      <c r="NI23" s="34"/>
      <c r="NJ23" s="34"/>
      <c r="NK23" s="34"/>
      <c r="NL23" s="34"/>
      <c r="NM23" s="34"/>
      <c r="NN23" s="34"/>
      <c r="NO23" s="34"/>
      <c r="NP23" s="34"/>
      <c r="NQ23" s="34"/>
      <c r="NR23" s="34"/>
      <c r="NS23" s="34"/>
      <c r="NT23" s="34"/>
      <c r="NU23" s="34"/>
      <c r="NV23" s="34"/>
      <c r="NW23" s="34"/>
      <c r="NX23" s="34"/>
      <c r="NY23" s="34"/>
      <c r="NZ23" s="34"/>
      <c r="OA23" s="34"/>
      <c r="OB23" s="34"/>
      <c r="OC23" s="34"/>
      <c r="OD23" s="34"/>
      <c r="OE23" s="34"/>
      <c r="OF23" s="34"/>
      <c r="OG23" s="34"/>
      <c r="OH23" s="34"/>
      <c r="OI23" s="34"/>
      <c r="OJ23" s="34"/>
      <c r="OK23" s="34"/>
      <c r="OL23" s="34"/>
      <c r="OM23" s="34"/>
      <c r="ON23" s="34"/>
      <c r="OO23" s="34"/>
      <c r="OP23" s="34"/>
      <c r="OQ23" s="34"/>
      <c r="OR23" s="34"/>
      <c r="OS23" s="34"/>
      <c r="OT23" s="34"/>
      <c r="OU23" s="34"/>
      <c r="OV23" s="34"/>
      <c r="OW23" s="34"/>
      <c r="OX23" s="34"/>
      <c r="OY23" s="34"/>
      <c r="OZ23" s="34"/>
      <c r="PA23" s="34"/>
      <c r="PB23" s="34"/>
      <c r="PC23" s="34"/>
      <c r="PD23" s="34"/>
      <c r="PE23" s="34"/>
      <c r="PF23" s="34"/>
      <c r="PG23" s="34"/>
      <c r="PH23" s="34"/>
      <c r="PI23" s="34"/>
      <c r="PJ23" s="34"/>
      <c r="PK23" s="34"/>
      <c r="PL23" s="34"/>
      <c r="PM23" s="34"/>
      <c r="PN23" s="34"/>
      <c r="PO23" s="34"/>
      <c r="PP23" s="34"/>
      <c r="PQ23" s="34"/>
      <c r="PR23" s="34"/>
      <c r="PS23" s="34"/>
      <c r="PT23" s="34"/>
      <c r="PU23" s="34"/>
      <c r="PV23" s="34"/>
      <c r="PW23" s="34"/>
      <c r="PX23" s="34"/>
      <c r="PY23" s="34"/>
      <c r="PZ23" s="34"/>
      <c r="QA23" s="34"/>
      <c r="QB23" s="34"/>
      <c r="QC23" s="34"/>
      <c r="QD23" s="34"/>
      <c r="QE23" s="34"/>
      <c r="QF23" s="34"/>
      <c r="QG23" s="34"/>
      <c r="QH23" s="34"/>
      <c r="QI23" s="34"/>
      <c r="QJ23" s="34"/>
      <c r="QK23" s="34"/>
      <c r="QL23" s="34"/>
      <c r="QM23" s="34"/>
      <c r="QN23" s="34"/>
      <c r="QO23" s="34"/>
      <c r="QP23" s="34"/>
      <c r="QQ23" s="34"/>
      <c r="QR23" s="34"/>
      <c r="QS23" s="34"/>
      <c r="QT23" s="34"/>
      <c r="QU23" s="34"/>
      <c r="QV23" s="34"/>
      <c r="QW23" s="34"/>
      <c r="QX23" s="34"/>
      <c r="QY23" s="34"/>
      <c r="QZ23" s="34"/>
      <c r="RA23" s="34"/>
      <c r="RB23" s="34"/>
      <c r="RC23" s="34"/>
      <c r="RD23" s="34"/>
      <c r="RE23" s="34"/>
      <c r="RF23" s="34"/>
      <c r="RG23" s="34"/>
      <c r="RH23" s="34"/>
      <c r="RI23" s="34"/>
      <c r="RJ23" s="34"/>
      <c r="RK23" s="34"/>
      <c r="RL23" s="34"/>
      <c r="RM23" s="34"/>
      <c r="RN23" s="34"/>
      <c r="RO23" s="34"/>
      <c r="RP23" s="34"/>
      <c r="RQ23" s="34"/>
      <c r="RR23" s="34"/>
      <c r="RS23" s="34"/>
      <c r="RT23" s="34"/>
      <c r="RU23" s="34"/>
      <c r="RV23" s="34"/>
      <c r="RW23" s="34"/>
      <c r="RX23" s="34"/>
      <c r="RY23" s="34"/>
      <c r="RZ23" s="34"/>
      <c r="SA23" s="34"/>
      <c r="SB23" s="34"/>
      <c r="SC23" s="34"/>
      <c r="SD23" s="34"/>
      <c r="SE23" s="34"/>
      <c r="SF23" s="34"/>
      <c r="SG23" s="34"/>
      <c r="SH23" s="34"/>
      <c r="SI23" s="34"/>
      <c r="SJ23" s="34"/>
      <c r="SK23" s="34"/>
      <c r="SL23" s="34"/>
      <c r="SM23" s="34"/>
      <c r="SN23" s="34"/>
      <c r="SO23" s="34"/>
      <c r="SP23" s="34"/>
      <c r="SQ23" s="34"/>
      <c r="SR23" s="34"/>
      <c r="SS23" s="34"/>
      <c r="ST23" s="34"/>
    </row>
    <row r="24" spans="1:514" s="31" customFormat="1" ht="30" x14ac:dyDescent="0.25">
      <c r="A24" s="35"/>
      <c r="B24" s="37"/>
      <c r="C24" s="158" t="s">
        <v>73</v>
      </c>
      <c r="D24" s="161"/>
      <c r="E24" s="49"/>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96"/>
      <c r="X24" s="95"/>
      <c r="Y24" s="123">
        <f>IF(SUM(F24:V24)&lt;&gt;0,MMULT('Project development &amp; preparati'!F24:V24,'OPTIONAL - Staff rates'!$E$5:$E$21),W24*X24)</f>
        <v>0</v>
      </c>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row>
    <row r="25" spans="1:514" s="31" customFormat="1" ht="45" x14ac:dyDescent="0.25">
      <c r="A25" s="35"/>
      <c r="B25" s="36" t="s">
        <v>64</v>
      </c>
      <c r="C25" s="157" t="s">
        <v>98</v>
      </c>
      <c r="D25" s="161"/>
      <c r="E25" s="49"/>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96"/>
      <c r="X25" s="95"/>
      <c r="Y25" s="123">
        <f>IF(SUM(F25:V25)&lt;&gt;0,MMULT('Project development &amp; preparati'!F25:V25,'OPTIONAL - Staff rates'!$E$5:$E$21),W25*X25)</f>
        <v>0</v>
      </c>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34"/>
      <c r="OK25" s="34"/>
      <c r="OL25" s="34"/>
      <c r="OM25" s="34"/>
      <c r="ON25" s="34"/>
      <c r="OO25" s="34"/>
      <c r="OP25" s="34"/>
      <c r="OQ25" s="34"/>
      <c r="OR25" s="34"/>
      <c r="OS25" s="34"/>
      <c r="OT25" s="34"/>
      <c r="OU25" s="34"/>
      <c r="OV25" s="34"/>
      <c r="OW25" s="34"/>
      <c r="OX25" s="34"/>
      <c r="OY25" s="34"/>
      <c r="OZ25" s="34"/>
      <c r="PA25" s="34"/>
      <c r="PB25" s="34"/>
      <c r="PC25" s="34"/>
      <c r="PD25" s="34"/>
      <c r="PE25" s="34"/>
      <c r="PF25" s="34"/>
      <c r="PG25" s="34"/>
      <c r="PH25" s="34"/>
      <c r="PI25" s="34"/>
      <c r="PJ25" s="34"/>
      <c r="PK25" s="34"/>
      <c r="PL25" s="34"/>
      <c r="PM25" s="34"/>
      <c r="PN25" s="34"/>
      <c r="PO25" s="34"/>
      <c r="PP25" s="34"/>
      <c r="PQ25" s="34"/>
      <c r="PR25" s="34"/>
      <c r="PS25" s="34"/>
      <c r="PT25" s="34"/>
      <c r="PU25" s="34"/>
      <c r="PV25" s="34"/>
      <c r="PW25" s="34"/>
      <c r="PX25" s="34"/>
      <c r="PY25" s="34"/>
      <c r="PZ25" s="34"/>
      <c r="QA25" s="34"/>
      <c r="QB25" s="34"/>
      <c r="QC25" s="34"/>
      <c r="QD25" s="34"/>
      <c r="QE25" s="34"/>
      <c r="QF25" s="34"/>
      <c r="QG25" s="34"/>
      <c r="QH25" s="34"/>
      <c r="QI25" s="34"/>
      <c r="QJ25" s="34"/>
      <c r="QK25" s="34"/>
      <c r="QL25" s="34"/>
      <c r="QM25" s="34"/>
      <c r="QN25" s="34"/>
      <c r="QO25" s="34"/>
      <c r="QP25" s="34"/>
      <c r="QQ25" s="34"/>
      <c r="QR25" s="34"/>
      <c r="QS25" s="34"/>
      <c r="QT25" s="34"/>
      <c r="QU25" s="34"/>
      <c r="QV25" s="34"/>
      <c r="QW25" s="34"/>
      <c r="QX25" s="34"/>
      <c r="QY25" s="34"/>
      <c r="QZ25" s="34"/>
      <c r="RA25" s="34"/>
      <c r="RB25" s="34"/>
      <c r="RC25" s="34"/>
      <c r="RD25" s="34"/>
      <c r="RE25" s="34"/>
      <c r="RF25" s="34"/>
      <c r="RG25" s="34"/>
      <c r="RH25" s="34"/>
      <c r="RI25" s="34"/>
      <c r="RJ25" s="34"/>
      <c r="RK25" s="34"/>
      <c r="RL25" s="34"/>
      <c r="RM25" s="34"/>
      <c r="RN25" s="34"/>
      <c r="RO25" s="34"/>
      <c r="RP25" s="34"/>
      <c r="RQ25" s="34"/>
      <c r="RR25" s="34"/>
      <c r="RS25" s="34"/>
      <c r="RT25" s="34"/>
      <c r="RU25" s="34"/>
      <c r="RV25" s="34"/>
      <c r="RW25" s="34"/>
      <c r="RX25" s="34"/>
      <c r="RY25" s="34"/>
      <c r="RZ25" s="34"/>
      <c r="SA25" s="34"/>
      <c r="SB25" s="34"/>
      <c r="SC25" s="34"/>
      <c r="SD25" s="34"/>
      <c r="SE25" s="34"/>
      <c r="SF25" s="34"/>
      <c r="SG25" s="34"/>
      <c r="SH25" s="34"/>
      <c r="SI25" s="34"/>
      <c r="SJ25" s="34"/>
      <c r="SK25" s="34"/>
      <c r="SL25" s="34"/>
      <c r="SM25" s="34"/>
      <c r="SN25" s="34"/>
      <c r="SO25" s="34"/>
      <c r="SP25" s="34"/>
      <c r="SQ25" s="34"/>
      <c r="SR25" s="34"/>
      <c r="SS25" s="34"/>
      <c r="ST25" s="34"/>
    </row>
    <row r="26" spans="1:514" s="31" customFormat="1" x14ac:dyDescent="0.25">
      <c r="A26" s="35"/>
      <c r="B26" s="36" t="s">
        <v>59</v>
      </c>
      <c r="C26" s="157" t="s">
        <v>60</v>
      </c>
      <c r="D26" s="161"/>
      <c r="E26" s="49"/>
      <c r="F26" s="135">
        <v>0</v>
      </c>
      <c r="G26" s="135">
        <v>0</v>
      </c>
      <c r="H26" s="135">
        <v>0</v>
      </c>
      <c r="I26" s="135">
        <v>0</v>
      </c>
      <c r="J26" s="135">
        <v>0</v>
      </c>
      <c r="K26" s="135">
        <v>0</v>
      </c>
      <c r="L26" s="135">
        <v>0</v>
      </c>
      <c r="M26" s="135">
        <v>0</v>
      </c>
      <c r="N26" s="135">
        <v>0</v>
      </c>
      <c r="O26" s="135">
        <v>0</v>
      </c>
      <c r="P26" s="135">
        <v>0</v>
      </c>
      <c r="Q26" s="135">
        <v>0</v>
      </c>
      <c r="R26" s="135">
        <v>0</v>
      </c>
      <c r="S26" s="135">
        <v>0</v>
      </c>
      <c r="T26" s="135">
        <v>0</v>
      </c>
      <c r="U26" s="135">
        <v>0</v>
      </c>
      <c r="V26" s="135">
        <v>0</v>
      </c>
      <c r="W26" s="96"/>
      <c r="X26" s="95"/>
      <c r="Y26" s="123">
        <f>IF(SUM(F26:V26)&lt;&gt;0,MMULT('Project development &amp; preparati'!F26:V26,'OPTIONAL - Staff rates'!$E$5:$E$21),W26*X26)</f>
        <v>0</v>
      </c>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c r="JO26" s="34"/>
      <c r="JP26" s="34"/>
      <c r="JQ26" s="34"/>
      <c r="JR26" s="34"/>
      <c r="JS26" s="34"/>
      <c r="JT26" s="34"/>
      <c r="JU26" s="34"/>
      <c r="JV26" s="34"/>
      <c r="JW26" s="34"/>
      <c r="JX26" s="34"/>
      <c r="JY26" s="34"/>
      <c r="JZ26" s="34"/>
      <c r="KA26" s="34"/>
      <c r="KB26" s="34"/>
      <c r="KC26" s="34"/>
      <c r="KD26" s="34"/>
      <c r="KE26" s="34"/>
      <c r="KF26" s="34"/>
      <c r="KG26" s="34"/>
      <c r="KH26" s="34"/>
      <c r="KI26" s="34"/>
      <c r="KJ26" s="34"/>
      <c r="KK26" s="34"/>
      <c r="KL26" s="34"/>
      <c r="KM26" s="34"/>
      <c r="KN26" s="34"/>
      <c r="KO26" s="34"/>
      <c r="KP26" s="34"/>
      <c r="KQ26" s="34"/>
      <c r="KR26" s="34"/>
      <c r="KS26" s="34"/>
      <c r="KT26" s="34"/>
      <c r="KU26" s="34"/>
      <c r="KV26" s="34"/>
      <c r="KW26" s="34"/>
      <c r="KX26" s="34"/>
      <c r="KY26" s="34"/>
      <c r="KZ26" s="34"/>
      <c r="LA26" s="34"/>
      <c r="LB26" s="34"/>
      <c r="LC26" s="34"/>
      <c r="LD26" s="34"/>
      <c r="LE26" s="34"/>
      <c r="LF26" s="34"/>
      <c r="LG26" s="34"/>
      <c r="LH26" s="34"/>
      <c r="LI26" s="34"/>
      <c r="LJ26" s="34"/>
      <c r="LK26" s="34"/>
      <c r="LL26" s="34"/>
      <c r="LM26" s="34"/>
      <c r="LN26" s="34"/>
      <c r="LO26" s="34"/>
      <c r="LP26" s="34"/>
      <c r="LQ26" s="34"/>
      <c r="LR26" s="34"/>
      <c r="LS26" s="34"/>
      <c r="LT26" s="34"/>
      <c r="LU26" s="34"/>
      <c r="LV26" s="34"/>
      <c r="LW26" s="34"/>
      <c r="LX26" s="34"/>
      <c r="LY26" s="34"/>
      <c r="LZ26" s="34"/>
      <c r="MA26" s="34"/>
      <c r="MB26" s="34"/>
      <c r="MC26" s="34"/>
      <c r="MD26" s="34"/>
      <c r="ME26" s="34"/>
      <c r="MF26" s="34"/>
      <c r="MG26" s="34"/>
      <c r="MH26" s="34"/>
      <c r="MI26" s="34"/>
      <c r="MJ26" s="34"/>
      <c r="MK26" s="34"/>
      <c r="ML26" s="34"/>
      <c r="MM26" s="34"/>
      <c r="MN26" s="34"/>
      <c r="MO26" s="34"/>
      <c r="MP26" s="34"/>
      <c r="MQ26" s="34"/>
      <c r="MR26" s="34"/>
      <c r="MS26" s="34"/>
      <c r="MT26" s="34"/>
      <c r="MU26" s="34"/>
      <c r="MV26" s="34"/>
      <c r="MW26" s="34"/>
      <c r="MX26" s="34"/>
      <c r="MY26" s="34"/>
      <c r="MZ26" s="34"/>
      <c r="NA26" s="34"/>
      <c r="NB26" s="34"/>
      <c r="NC26" s="34"/>
      <c r="ND26" s="34"/>
      <c r="NE26" s="34"/>
      <c r="NF26" s="34"/>
      <c r="NG26" s="34"/>
      <c r="NH26" s="34"/>
      <c r="NI26" s="34"/>
      <c r="NJ26" s="34"/>
      <c r="NK26" s="34"/>
      <c r="NL26" s="34"/>
      <c r="NM26" s="34"/>
      <c r="NN26" s="34"/>
      <c r="NO26" s="34"/>
      <c r="NP26" s="34"/>
      <c r="NQ26" s="34"/>
      <c r="NR26" s="34"/>
      <c r="NS26" s="34"/>
      <c r="NT26" s="34"/>
      <c r="NU26" s="34"/>
      <c r="NV26" s="34"/>
      <c r="NW26" s="34"/>
      <c r="NX26" s="34"/>
      <c r="NY26" s="34"/>
      <c r="NZ26" s="34"/>
      <c r="OA26" s="34"/>
      <c r="OB26" s="34"/>
      <c r="OC26" s="34"/>
      <c r="OD26" s="34"/>
      <c r="OE26" s="34"/>
      <c r="OF26" s="34"/>
      <c r="OG26" s="34"/>
      <c r="OH26" s="34"/>
      <c r="OI26" s="34"/>
      <c r="OJ26" s="34"/>
      <c r="OK26" s="34"/>
      <c r="OL26" s="34"/>
      <c r="OM26" s="34"/>
      <c r="ON26" s="34"/>
      <c r="OO26" s="34"/>
      <c r="OP26" s="34"/>
      <c r="OQ26" s="34"/>
      <c r="OR26" s="34"/>
      <c r="OS26" s="34"/>
      <c r="OT26" s="34"/>
      <c r="OU26" s="34"/>
      <c r="OV26" s="34"/>
      <c r="OW26" s="34"/>
      <c r="OX26" s="34"/>
      <c r="OY26" s="34"/>
      <c r="OZ26" s="34"/>
      <c r="PA26" s="34"/>
      <c r="PB26" s="34"/>
      <c r="PC26" s="34"/>
      <c r="PD26" s="34"/>
      <c r="PE26" s="34"/>
      <c r="PF26" s="34"/>
      <c r="PG26" s="34"/>
      <c r="PH26" s="34"/>
      <c r="PI26" s="34"/>
      <c r="PJ26" s="34"/>
      <c r="PK26" s="34"/>
      <c r="PL26" s="34"/>
      <c r="PM26" s="34"/>
      <c r="PN26" s="34"/>
      <c r="PO26" s="34"/>
      <c r="PP26" s="34"/>
      <c r="PQ26" s="34"/>
      <c r="PR26" s="34"/>
      <c r="PS26" s="34"/>
      <c r="PT26" s="34"/>
      <c r="PU26" s="34"/>
      <c r="PV26" s="34"/>
      <c r="PW26" s="34"/>
      <c r="PX26" s="34"/>
      <c r="PY26" s="34"/>
      <c r="PZ26" s="34"/>
      <c r="QA26" s="34"/>
      <c r="QB26" s="34"/>
      <c r="QC26" s="34"/>
      <c r="QD26" s="34"/>
      <c r="QE26" s="34"/>
      <c r="QF26" s="34"/>
      <c r="QG26" s="34"/>
      <c r="QH26" s="34"/>
      <c r="QI26" s="34"/>
      <c r="QJ26" s="34"/>
      <c r="QK26" s="34"/>
      <c r="QL26" s="34"/>
      <c r="QM26" s="34"/>
      <c r="QN26" s="34"/>
      <c r="QO26" s="34"/>
      <c r="QP26" s="34"/>
      <c r="QQ26" s="34"/>
      <c r="QR26" s="34"/>
      <c r="QS26" s="34"/>
      <c r="QT26" s="34"/>
      <c r="QU26" s="34"/>
      <c r="QV26" s="34"/>
      <c r="QW26" s="34"/>
      <c r="QX26" s="34"/>
      <c r="QY26" s="34"/>
      <c r="QZ26" s="34"/>
      <c r="RA26" s="34"/>
      <c r="RB26" s="34"/>
      <c r="RC26" s="34"/>
      <c r="RD26" s="34"/>
      <c r="RE26" s="34"/>
      <c r="RF26" s="34"/>
      <c r="RG26" s="34"/>
      <c r="RH26" s="34"/>
      <c r="RI26" s="34"/>
      <c r="RJ26" s="34"/>
      <c r="RK26" s="34"/>
      <c r="RL26" s="34"/>
      <c r="RM26" s="34"/>
      <c r="RN26" s="34"/>
      <c r="RO26" s="34"/>
      <c r="RP26" s="34"/>
      <c r="RQ26" s="34"/>
      <c r="RR26" s="34"/>
      <c r="RS26" s="34"/>
      <c r="RT26" s="34"/>
      <c r="RU26" s="34"/>
      <c r="RV26" s="34"/>
      <c r="RW26" s="34"/>
      <c r="RX26" s="34"/>
      <c r="RY26" s="34"/>
      <c r="RZ26" s="34"/>
      <c r="SA26" s="34"/>
      <c r="SB26" s="34"/>
      <c r="SC26" s="34"/>
      <c r="SD26" s="34"/>
      <c r="SE26" s="34"/>
      <c r="SF26" s="34"/>
      <c r="SG26" s="34"/>
      <c r="SH26" s="34"/>
      <c r="SI26" s="34"/>
      <c r="SJ26" s="34"/>
      <c r="SK26" s="34"/>
      <c r="SL26" s="34"/>
      <c r="SM26" s="34"/>
      <c r="SN26" s="34"/>
      <c r="SO26" s="34"/>
      <c r="SP26" s="34"/>
      <c r="SQ26" s="34"/>
      <c r="SR26" s="34"/>
      <c r="SS26" s="34"/>
      <c r="ST26" s="34"/>
    </row>
    <row r="27" spans="1:514" s="31" customFormat="1" x14ac:dyDescent="0.25">
      <c r="A27" s="35"/>
      <c r="B27" s="36" t="s">
        <v>19</v>
      </c>
      <c r="C27" s="157" t="s">
        <v>4</v>
      </c>
      <c r="D27" s="161"/>
      <c r="E27" s="49"/>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0</v>
      </c>
      <c r="V27" s="135">
        <v>0</v>
      </c>
      <c r="W27" s="96"/>
      <c r="X27" s="95"/>
      <c r="Y27" s="123">
        <f>IF(SUM(F27:V27)&lt;&gt;0,MMULT('Project development &amp; preparati'!F27:V27,'OPTIONAL - Staff rates'!$E$5:$E$21),W27*X27)</f>
        <v>0</v>
      </c>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34"/>
      <c r="NI27" s="34"/>
      <c r="NJ27" s="34"/>
      <c r="NK27" s="34"/>
      <c r="NL27" s="34"/>
      <c r="NM27" s="34"/>
      <c r="NN27" s="34"/>
      <c r="NO27" s="34"/>
      <c r="NP27" s="34"/>
      <c r="NQ27" s="34"/>
      <c r="NR27" s="34"/>
      <c r="NS27" s="34"/>
      <c r="NT27" s="34"/>
      <c r="NU27" s="34"/>
      <c r="NV27" s="34"/>
      <c r="NW27" s="34"/>
      <c r="NX27" s="34"/>
      <c r="NY27" s="34"/>
      <c r="NZ27" s="34"/>
      <c r="OA27" s="34"/>
      <c r="OB27" s="34"/>
      <c r="OC27" s="34"/>
      <c r="OD27" s="34"/>
      <c r="OE27" s="34"/>
      <c r="OF27" s="34"/>
      <c r="OG27" s="34"/>
      <c r="OH27" s="34"/>
      <c r="OI27" s="34"/>
      <c r="OJ27" s="34"/>
      <c r="OK27" s="34"/>
      <c r="OL27" s="34"/>
      <c r="OM27" s="34"/>
      <c r="ON27" s="34"/>
      <c r="OO27" s="34"/>
      <c r="OP27" s="34"/>
      <c r="OQ27" s="34"/>
      <c r="OR27" s="34"/>
      <c r="OS27" s="34"/>
      <c r="OT27" s="34"/>
      <c r="OU27" s="34"/>
      <c r="OV27" s="34"/>
      <c r="OW27" s="34"/>
      <c r="OX27" s="34"/>
      <c r="OY27" s="34"/>
      <c r="OZ27" s="34"/>
      <c r="PA27" s="34"/>
      <c r="PB27" s="34"/>
      <c r="PC27" s="34"/>
      <c r="PD27" s="34"/>
      <c r="PE27" s="34"/>
      <c r="PF27" s="34"/>
      <c r="PG27" s="34"/>
      <c r="PH27" s="34"/>
      <c r="PI27" s="34"/>
      <c r="PJ27" s="34"/>
      <c r="PK27" s="34"/>
      <c r="PL27" s="34"/>
      <c r="PM27" s="34"/>
      <c r="PN27" s="34"/>
      <c r="PO27" s="34"/>
      <c r="PP27" s="34"/>
      <c r="PQ27" s="34"/>
      <c r="PR27" s="34"/>
      <c r="PS27" s="34"/>
      <c r="PT27" s="34"/>
      <c r="PU27" s="34"/>
      <c r="PV27" s="34"/>
      <c r="PW27" s="34"/>
      <c r="PX27" s="34"/>
      <c r="PY27" s="34"/>
      <c r="PZ27" s="34"/>
      <c r="QA27" s="34"/>
      <c r="QB27" s="34"/>
      <c r="QC27" s="34"/>
      <c r="QD27" s="34"/>
      <c r="QE27" s="34"/>
      <c r="QF27" s="34"/>
      <c r="QG27" s="34"/>
      <c r="QH27" s="34"/>
      <c r="QI27" s="34"/>
      <c r="QJ27" s="34"/>
      <c r="QK27" s="34"/>
      <c r="QL27" s="34"/>
      <c r="QM27" s="34"/>
      <c r="QN27" s="34"/>
      <c r="QO27" s="34"/>
      <c r="QP27" s="34"/>
      <c r="QQ27" s="34"/>
      <c r="QR27" s="34"/>
      <c r="QS27" s="34"/>
      <c r="QT27" s="34"/>
      <c r="QU27" s="34"/>
      <c r="QV27" s="34"/>
      <c r="QW27" s="34"/>
      <c r="QX27" s="34"/>
      <c r="QY27" s="34"/>
      <c r="QZ27" s="34"/>
      <c r="RA27" s="34"/>
      <c r="RB27" s="34"/>
      <c r="RC27" s="34"/>
      <c r="RD27" s="34"/>
      <c r="RE27" s="34"/>
      <c r="RF27" s="34"/>
      <c r="RG27" s="34"/>
      <c r="RH27" s="34"/>
      <c r="RI27" s="34"/>
      <c r="RJ27" s="34"/>
      <c r="RK27" s="34"/>
      <c r="RL27" s="34"/>
      <c r="RM27" s="34"/>
      <c r="RN27" s="34"/>
      <c r="RO27" s="34"/>
      <c r="RP27" s="34"/>
      <c r="RQ27" s="34"/>
      <c r="RR27" s="34"/>
      <c r="RS27" s="34"/>
      <c r="RT27" s="34"/>
      <c r="RU27" s="34"/>
      <c r="RV27" s="34"/>
      <c r="RW27" s="34"/>
      <c r="RX27" s="34"/>
      <c r="RY27" s="34"/>
      <c r="RZ27" s="34"/>
      <c r="SA27" s="34"/>
      <c r="SB27" s="34"/>
      <c r="SC27" s="34"/>
      <c r="SD27" s="34"/>
      <c r="SE27" s="34"/>
      <c r="SF27" s="34"/>
      <c r="SG27" s="34"/>
      <c r="SH27" s="34"/>
      <c r="SI27" s="34"/>
      <c r="SJ27" s="34"/>
      <c r="SK27" s="34"/>
      <c r="SL27" s="34"/>
      <c r="SM27" s="34"/>
      <c r="SN27" s="34"/>
      <c r="SO27" s="34"/>
      <c r="SP27" s="34"/>
      <c r="SQ27" s="34"/>
      <c r="SR27" s="34"/>
      <c r="SS27" s="34"/>
      <c r="ST27" s="34"/>
    </row>
    <row r="28" spans="1:514" s="31" customFormat="1" x14ac:dyDescent="0.25">
      <c r="A28" s="35"/>
      <c r="B28" s="34"/>
      <c r="C28" s="157" t="s">
        <v>4</v>
      </c>
      <c r="D28" s="161"/>
      <c r="E28" s="49"/>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96"/>
      <c r="X28" s="95"/>
      <c r="Y28" s="123">
        <f>IF(SUM(F28:V28)&lt;&gt;0,MMULT('Project development &amp; preparati'!F28:V28,'OPTIONAL - Staff rates'!$E$5:$E$21),W28*X28)</f>
        <v>0</v>
      </c>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34"/>
      <c r="NI28" s="34"/>
      <c r="NJ28" s="34"/>
      <c r="NK28" s="34"/>
      <c r="NL28" s="34"/>
      <c r="NM28" s="34"/>
      <c r="NN28" s="34"/>
      <c r="NO28" s="34"/>
      <c r="NP28" s="34"/>
      <c r="NQ28" s="34"/>
      <c r="NR28" s="34"/>
      <c r="NS28" s="34"/>
      <c r="NT28" s="34"/>
      <c r="NU28" s="34"/>
      <c r="NV28" s="34"/>
      <c r="NW28" s="34"/>
      <c r="NX28" s="34"/>
      <c r="NY28" s="34"/>
      <c r="NZ28" s="34"/>
      <c r="OA28" s="34"/>
      <c r="OB28" s="34"/>
      <c r="OC28" s="34"/>
      <c r="OD28" s="34"/>
      <c r="OE28" s="34"/>
      <c r="OF28" s="34"/>
      <c r="OG28" s="34"/>
      <c r="OH28" s="34"/>
      <c r="OI28" s="34"/>
      <c r="OJ28" s="34"/>
      <c r="OK28" s="34"/>
      <c r="OL28" s="34"/>
      <c r="OM28" s="34"/>
      <c r="ON28" s="34"/>
      <c r="OO28" s="34"/>
      <c r="OP28" s="34"/>
      <c r="OQ28" s="34"/>
      <c r="OR28" s="34"/>
      <c r="OS28" s="34"/>
      <c r="OT28" s="34"/>
      <c r="OU28" s="34"/>
      <c r="OV28" s="34"/>
      <c r="OW28" s="34"/>
      <c r="OX28" s="34"/>
      <c r="OY28" s="34"/>
      <c r="OZ28" s="34"/>
      <c r="PA28" s="34"/>
      <c r="PB28" s="34"/>
      <c r="PC28" s="34"/>
      <c r="PD28" s="34"/>
      <c r="PE28" s="34"/>
      <c r="PF28" s="34"/>
      <c r="PG28" s="34"/>
      <c r="PH28" s="34"/>
      <c r="PI28" s="34"/>
      <c r="PJ28" s="34"/>
      <c r="PK28" s="34"/>
      <c r="PL28" s="34"/>
      <c r="PM28" s="34"/>
      <c r="PN28" s="34"/>
      <c r="PO28" s="34"/>
      <c r="PP28" s="34"/>
      <c r="PQ28" s="34"/>
      <c r="PR28" s="34"/>
      <c r="PS28" s="34"/>
      <c r="PT28" s="34"/>
      <c r="PU28" s="34"/>
      <c r="PV28" s="34"/>
      <c r="PW28" s="34"/>
      <c r="PX28" s="34"/>
      <c r="PY28" s="34"/>
      <c r="PZ28" s="34"/>
      <c r="QA28" s="34"/>
      <c r="QB28" s="34"/>
      <c r="QC28" s="34"/>
      <c r="QD28" s="34"/>
      <c r="QE28" s="34"/>
      <c r="QF28" s="34"/>
      <c r="QG28" s="34"/>
      <c r="QH28" s="34"/>
      <c r="QI28" s="34"/>
      <c r="QJ28" s="34"/>
      <c r="QK28" s="34"/>
      <c r="QL28" s="34"/>
      <c r="QM28" s="34"/>
      <c r="QN28" s="34"/>
      <c r="QO28" s="34"/>
      <c r="QP28" s="34"/>
      <c r="QQ28" s="34"/>
      <c r="QR28" s="34"/>
      <c r="QS28" s="34"/>
      <c r="QT28" s="34"/>
      <c r="QU28" s="34"/>
      <c r="QV28" s="34"/>
      <c r="QW28" s="34"/>
      <c r="QX28" s="34"/>
      <c r="QY28" s="34"/>
      <c r="QZ28" s="34"/>
      <c r="RA28" s="34"/>
      <c r="RB28" s="34"/>
      <c r="RC28" s="34"/>
      <c r="RD28" s="34"/>
      <c r="RE28" s="34"/>
      <c r="RF28" s="34"/>
      <c r="RG28" s="34"/>
      <c r="RH28" s="34"/>
      <c r="RI28" s="34"/>
      <c r="RJ28" s="34"/>
      <c r="RK28" s="34"/>
      <c r="RL28" s="34"/>
      <c r="RM28" s="34"/>
      <c r="RN28" s="34"/>
      <c r="RO28" s="34"/>
      <c r="RP28" s="34"/>
      <c r="RQ28" s="34"/>
      <c r="RR28" s="34"/>
      <c r="RS28" s="34"/>
      <c r="RT28" s="34"/>
      <c r="RU28" s="34"/>
      <c r="RV28" s="34"/>
      <c r="RW28" s="34"/>
      <c r="RX28" s="34"/>
      <c r="RY28" s="34"/>
      <c r="RZ28" s="34"/>
      <c r="SA28" s="34"/>
      <c r="SB28" s="34"/>
      <c r="SC28" s="34"/>
      <c r="SD28" s="34"/>
      <c r="SE28" s="34"/>
      <c r="SF28" s="34"/>
      <c r="SG28" s="34"/>
      <c r="SH28" s="34"/>
      <c r="SI28" s="34"/>
      <c r="SJ28" s="34"/>
      <c r="SK28" s="34"/>
      <c r="SL28" s="34"/>
      <c r="SM28" s="34"/>
      <c r="SN28" s="34"/>
      <c r="SO28" s="34"/>
      <c r="SP28" s="34"/>
      <c r="SQ28" s="34"/>
      <c r="SR28" s="34"/>
      <c r="SS28" s="34"/>
      <c r="ST28" s="34"/>
    </row>
    <row r="29" spans="1:514" s="31" customFormat="1" x14ac:dyDescent="0.25">
      <c r="A29" s="35"/>
      <c r="B29" s="34"/>
      <c r="C29" s="157" t="s">
        <v>4</v>
      </c>
      <c r="D29" s="161"/>
      <c r="E29" s="49"/>
      <c r="F29" s="135">
        <v>0</v>
      </c>
      <c r="G29" s="135">
        <v>0</v>
      </c>
      <c r="H29" s="135">
        <v>0</v>
      </c>
      <c r="I29" s="135">
        <v>0</v>
      </c>
      <c r="J29" s="135">
        <v>0</v>
      </c>
      <c r="K29" s="135">
        <v>0</v>
      </c>
      <c r="L29" s="135">
        <v>0</v>
      </c>
      <c r="M29" s="135">
        <v>0</v>
      </c>
      <c r="N29" s="135">
        <v>0</v>
      </c>
      <c r="O29" s="135">
        <v>0</v>
      </c>
      <c r="P29" s="135">
        <v>0</v>
      </c>
      <c r="Q29" s="135">
        <v>0</v>
      </c>
      <c r="R29" s="135">
        <v>0</v>
      </c>
      <c r="S29" s="135">
        <v>0</v>
      </c>
      <c r="T29" s="135">
        <v>0</v>
      </c>
      <c r="U29" s="135">
        <v>0</v>
      </c>
      <c r="V29" s="135">
        <v>0</v>
      </c>
      <c r="W29" s="96"/>
      <c r="X29" s="95"/>
      <c r="Y29" s="123">
        <f>IF(SUM(F29:V29)&lt;&gt;0,MMULT('Project development &amp; preparati'!F29:V29,'OPTIONAL - Staff rates'!$E$5:$E$21),W29*X29)</f>
        <v>0</v>
      </c>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34"/>
      <c r="NI29" s="34"/>
      <c r="NJ29" s="34"/>
      <c r="NK29" s="34"/>
      <c r="NL29" s="34"/>
      <c r="NM29" s="34"/>
      <c r="NN29" s="34"/>
      <c r="NO29" s="34"/>
      <c r="NP29" s="34"/>
      <c r="NQ29" s="34"/>
      <c r="NR29" s="34"/>
      <c r="NS29" s="34"/>
      <c r="NT29" s="34"/>
      <c r="NU29" s="34"/>
      <c r="NV29" s="34"/>
      <c r="NW29" s="34"/>
      <c r="NX29" s="34"/>
      <c r="NY29" s="34"/>
      <c r="NZ29" s="34"/>
      <c r="OA29" s="34"/>
      <c r="OB29" s="34"/>
      <c r="OC29" s="34"/>
      <c r="OD29" s="34"/>
      <c r="OE29" s="34"/>
      <c r="OF29" s="34"/>
      <c r="OG29" s="34"/>
      <c r="OH29" s="34"/>
      <c r="OI29" s="34"/>
      <c r="OJ29" s="34"/>
      <c r="OK29" s="34"/>
      <c r="OL29" s="34"/>
      <c r="OM29" s="34"/>
      <c r="ON29" s="34"/>
      <c r="OO29" s="34"/>
      <c r="OP29" s="34"/>
      <c r="OQ29" s="34"/>
      <c r="OR29" s="34"/>
      <c r="OS29" s="34"/>
      <c r="OT29" s="34"/>
      <c r="OU29" s="34"/>
      <c r="OV29" s="34"/>
      <c r="OW29" s="34"/>
      <c r="OX29" s="34"/>
      <c r="OY29" s="34"/>
      <c r="OZ29" s="34"/>
      <c r="PA29" s="34"/>
      <c r="PB29" s="34"/>
      <c r="PC29" s="34"/>
      <c r="PD29" s="34"/>
      <c r="PE29" s="34"/>
      <c r="PF29" s="34"/>
      <c r="PG29" s="34"/>
      <c r="PH29" s="34"/>
      <c r="PI29" s="34"/>
      <c r="PJ29" s="34"/>
      <c r="PK29" s="34"/>
      <c r="PL29" s="34"/>
      <c r="PM29" s="34"/>
      <c r="PN29" s="34"/>
      <c r="PO29" s="34"/>
      <c r="PP29" s="34"/>
      <c r="PQ29" s="34"/>
      <c r="PR29" s="34"/>
      <c r="PS29" s="34"/>
      <c r="PT29" s="34"/>
      <c r="PU29" s="34"/>
      <c r="PV29" s="34"/>
      <c r="PW29" s="34"/>
      <c r="PX29" s="34"/>
      <c r="PY29" s="34"/>
      <c r="PZ29" s="34"/>
      <c r="QA29" s="34"/>
      <c r="QB29" s="34"/>
      <c r="QC29" s="34"/>
      <c r="QD29" s="34"/>
      <c r="QE29" s="34"/>
      <c r="QF29" s="34"/>
      <c r="QG29" s="34"/>
      <c r="QH29" s="34"/>
      <c r="QI29" s="34"/>
      <c r="QJ29" s="34"/>
      <c r="QK29" s="34"/>
      <c r="QL29" s="34"/>
      <c r="QM29" s="34"/>
      <c r="QN29" s="34"/>
      <c r="QO29" s="34"/>
      <c r="QP29" s="34"/>
      <c r="QQ29" s="34"/>
      <c r="QR29" s="34"/>
      <c r="QS29" s="34"/>
      <c r="QT29" s="34"/>
      <c r="QU29" s="34"/>
      <c r="QV29" s="34"/>
      <c r="QW29" s="34"/>
      <c r="QX29" s="34"/>
      <c r="QY29" s="34"/>
      <c r="QZ29" s="34"/>
      <c r="RA29" s="34"/>
      <c r="RB29" s="34"/>
      <c r="RC29" s="34"/>
      <c r="RD29" s="34"/>
      <c r="RE29" s="34"/>
      <c r="RF29" s="34"/>
      <c r="RG29" s="34"/>
      <c r="RH29" s="34"/>
      <c r="RI29" s="34"/>
      <c r="RJ29" s="34"/>
      <c r="RK29" s="34"/>
      <c r="RL29" s="34"/>
      <c r="RM29" s="34"/>
      <c r="RN29" s="34"/>
      <c r="RO29" s="34"/>
      <c r="RP29" s="34"/>
      <c r="RQ29" s="34"/>
      <c r="RR29" s="34"/>
      <c r="RS29" s="34"/>
      <c r="RT29" s="34"/>
      <c r="RU29" s="34"/>
      <c r="RV29" s="34"/>
      <c r="RW29" s="34"/>
      <c r="RX29" s="34"/>
      <c r="RY29" s="34"/>
      <c r="RZ29" s="34"/>
      <c r="SA29" s="34"/>
      <c r="SB29" s="34"/>
      <c r="SC29" s="34"/>
      <c r="SD29" s="34"/>
      <c r="SE29" s="34"/>
      <c r="SF29" s="34"/>
      <c r="SG29" s="34"/>
      <c r="SH29" s="34"/>
      <c r="SI29" s="34"/>
      <c r="SJ29" s="34"/>
      <c r="SK29" s="34"/>
      <c r="SL29" s="34"/>
      <c r="SM29" s="34"/>
      <c r="SN29" s="34"/>
      <c r="SO29" s="34"/>
      <c r="SP29" s="34"/>
      <c r="SQ29" s="34"/>
      <c r="SR29" s="34"/>
      <c r="SS29" s="34"/>
      <c r="ST29" s="34"/>
    </row>
    <row r="30" spans="1:514" s="31" customFormat="1" x14ac:dyDescent="0.25">
      <c r="A30" s="35"/>
      <c r="B30" s="34"/>
      <c r="C30" s="157" t="s">
        <v>4</v>
      </c>
      <c r="D30" s="161"/>
      <c r="E30" s="49"/>
      <c r="F30" s="135">
        <v>0</v>
      </c>
      <c r="G30" s="135">
        <v>0</v>
      </c>
      <c r="H30" s="135">
        <v>0</v>
      </c>
      <c r="I30" s="135">
        <v>0</v>
      </c>
      <c r="J30" s="135">
        <v>0</v>
      </c>
      <c r="K30" s="135">
        <v>0</v>
      </c>
      <c r="L30" s="135">
        <v>0</v>
      </c>
      <c r="M30" s="135">
        <v>0</v>
      </c>
      <c r="N30" s="135">
        <v>0</v>
      </c>
      <c r="O30" s="135">
        <v>0</v>
      </c>
      <c r="P30" s="135">
        <v>0</v>
      </c>
      <c r="Q30" s="135">
        <v>0</v>
      </c>
      <c r="R30" s="135">
        <v>0</v>
      </c>
      <c r="S30" s="135">
        <v>0</v>
      </c>
      <c r="T30" s="135">
        <v>0</v>
      </c>
      <c r="U30" s="135">
        <v>0</v>
      </c>
      <c r="V30" s="135">
        <v>0</v>
      </c>
      <c r="W30" s="96"/>
      <c r="X30" s="95"/>
      <c r="Y30" s="123">
        <f>IF(SUM(F30:V30)&lt;&gt;0,MMULT('Project development &amp; preparati'!F30:V30,'OPTIONAL - Staff rates'!$E$5:$E$21),W30*X30)</f>
        <v>0</v>
      </c>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c r="JR30" s="34"/>
      <c r="JS30" s="34"/>
      <c r="JT30" s="34"/>
      <c r="JU30" s="34"/>
      <c r="JV30" s="34"/>
      <c r="JW30" s="34"/>
      <c r="JX30" s="34"/>
      <c r="JY30" s="34"/>
      <c r="JZ30" s="34"/>
      <c r="KA30" s="34"/>
      <c r="KB30" s="34"/>
      <c r="KC30" s="34"/>
      <c r="KD30" s="34"/>
      <c r="KE30" s="34"/>
      <c r="KF30" s="34"/>
      <c r="KG30" s="34"/>
      <c r="KH30" s="34"/>
      <c r="KI30" s="34"/>
      <c r="KJ30" s="34"/>
      <c r="KK30" s="34"/>
      <c r="KL30" s="34"/>
      <c r="KM30" s="34"/>
      <c r="KN30" s="34"/>
      <c r="KO30" s="34"/>
      <c r="KP30" s="34"/>
      <c r="KQ30" s="34"/>
      <c r="KR30" s="34"/>
      <c r="KS30" s="34"/>
      <c r="KT30" s="34"/>
      <c r="KU30" s="34"/>
      <c r="KV30" s="34"/>
      <c r="KW30" s="34"/>
      <c r="KX30" s="34"/>
      <c r="KY30" s="34"/>
      <c r="KZ30" s="34"/>
      <c r="LA30" s="34"/>
      <c r="LB30" s="34"/>
      <c r="LC30" s="34"/>
      <c r="LD30" s="34"/>
      <c r="LE30" s="34"/>
      <c r="LF30" s="34"/>
      <c r="LG30" s="34"/>
      <c r="LH30" s="34"/>
      <c r="LI30" s="34"/>
      <c r="LJ30" s="34"/>
      <c r="LK30" s="34"/>
      <c r="LL30" s="34"/>
      <c r="LM30" s="34"/>
      <c r="LN30" s="34"/>
      <c r="LO30" s="34"/>
      <c r="LP30" s="34"/>
      <c r="LQ30" s="34"/>
      <c r="LR30" s="34"/>
      <c r="LS30" s="34"/>
      <c r="LT30" s="34"/>
      <c r="LU30" s="34"/>
      <c r="LV30" s="34"/>
      <c r="LW30" s="34"/>
      <c r="LX30" s="34"/>
      <c r="LY30" s="34"/>
      <c r="LZ30" s="34"/>
      <c r="MA30" s="34"/>
      <c r="MB30" s="34"/>
      <c r="MC30" s="34"/>
      <c r="MD30" s="34"/>
      <c r="ME30" s="34"/>
      <c r="MF30" s="34"/>
      <c r="MG30" s="34"/>
      <c r="MH30" s="34"/>
      <c r="MI30" s="34"/>
      <c r="MJ30" s="34"/>
      <c r="MK30" s="34"/>
      <c r="ML30" s="34"/>
      <c r="MM30" s="34"/>
      <c r="MN30" s="34"/>
      <c r="MO30" s="34"/>
      <c r="MP30" s="34"/>
      <c r="MQ30" s="34"/>
      <c r="MR30" s="34"/>
      <c r="MS30" s="34"/>
      <c r="MT30" s="34"/>
      <c r="MU30" s="34"/>
      <c r="MV30" s="34"/>
      <c r="MW30" s="34"/>
      <c r="MX30" s="34"/>
      <c r="MY30" s="34"/>
      <c r="MZ30" s="34"/>
      <c r="NA30" s="34"/>
      <c r="NB30" s="34"/>
      <c r="NC30" s="34"/>
      <c r="ND30" s="34"/>
      <c r="NE30" s="34"/>
      <c r="NF30" s="34"/>
      <c r="NG30" s="34"/>
      <c r="NH30" s="34"/>
      <c r="NI30" s="34"/>
      <c r="NJ30" s="34"/>
      <c r="NK30" s="34"/>
      <c r="NL30" s="34"/>
      <c r="NM30" s="34"/>
      <c r="NN30" s="34"/>
      <c r="NO30" s="34"/>
      <c r="NP30" s="34"/>
      <c r="NQ30" s="34"/>
      <c r="NR30" s="34"/>
      <c r="NS30" s="34"/>
      <c r="NT30" s="34"/>
      <c r="NU30" s="34"/>
      <c r="NV30" s="34"/>
      <c r="NW30" s="34"/>
      <c r="NX30" s="34"/>
      <c r="NY30" s="34"/>
      <c r="NZ30" s="34"/>
      <c r="OA30" s="34"/>
      <c r="OB30" s="34"/>
      <c r="OC30" s="34"/>
      <c r="OD30" s="34"/>
      <c r="OE30" s="34"/>
      <c r="OF30" s="34"/>
      <c r="OG30" s="34"/>
      <c r="OH30" s="34"/>
      <c r="OI30" s="34"/>
      <c r="OJ30" s="34"/>
      <c r="OK30" s="34"/>
      <c r="OL30" s="34"/>
      <c r="OM30" s="34"/>
      <c r="ON30" s="34"/>
      <c r="OO30" s="34"/>
      <c r="OP30" s="34"/>
      <c r="OQ30" s="34"/>
      <c r="OR30" s="34"/>
      <c r="OS30" s="34"/>
      <c r="OT30" s="34"/>
      <c r="OU30" s="34"/>
      <c r="OV30" s="34"/>
      <c r="OW30" s="34"/>
      <c r="OX30" s="34"/>
      <c r="OY30" s="34"/>
      <c r="OZ30" s="34"/>
      <c r="PA30" s="34"/>
      <c r="PB30" s="34"/>
      <c r="PC30" s="34"/>
      <c r="PD30" s="34"/>
      <c r="PE30" s="34"/>
      <c r="PF30" s="34"/>
      <c r="PG30" s="34"/>
      <c r="PH30" s="34"/>
      <c r="PI30" s="34"/>
      <c r="PJ30" s="34"/>
      <c r="PK30" s="34"/>
      <c r="PL30" s="34"/>
      <c r="PM30" s="34"/>
      <c r="PN30" s="34"/>
      <c r="PO30" s="34"/>
      <c r="PP30" s="34"/>
      <c r="PQ30" s="34"/>
      <c r="PR30" s="34"/>
      <c r="PS30" s="34"/>
      <c r="PT30" s="34"/>
      <c r="PU30" s="34"/>
      <c r="PV30" s="34"/>
      <c r="PW30" s="34"/>
      <c r="PX30" s="34"/>
      <c r="PY30" s="34"/>
      <c r="PZ30" s="34"/>
      <c r="QA30" s="34"/>
      <c r="QB30" s="34"/>
      <c r="QC30" s="34"/>
      <c r="QD30" s="34"/>
      <c r="QE30" s="34"/>
      <c r="QF30" s="34"/>
      <c r="QG30" s="34"/>
      <c r="QH30" s="34"/>
      <c r="QI30" s="34"/>
      <c r="QJ30" s="34"/>
      <c r="QK30" s="34"/>
      <c r="QL30" s="34"/>
      <c r="QM30" s="34"/>
      <c r="QN30" s="34"/>
      <c r="QO30" s="34"/>
      <c r="QP30" s="34"/>
      <c r="QQ30" s="34"/>
      <c r="QR30" s="34"/>
      <c r="QS30" s="34"/>
      <c r="QT30" s="34"/>
      <c r="QU30" s="34"/>
      <c r="QV30" s="34"/>
      <c r="QW30" s="34"/>
      <c r="QX30" s="34"/>
      <c r="QY30" s="34"/>
      <c r="QZ30" s="34"/>
      <c r="RA30" s="34"/>
      <c r="RB30" s="34"/>
      <c r="RC30" s="34"/>
      <c r="RD30" s="34"/>
      <c r="RE30" s="34"/>
      <c r="RF30" s="34"/>
      <c r="RG30" s="34"/>
      <c r="RH30" s="34"/>
      <c r="RI30" s="34"/>
      <c r="RJ30" s="34"/>
      <c r="RK30" s="34"/>
      <c r="RL30" s="34"/>
      <c r="RM30" s="34"/>
      <c r="RN30" s="34"/>
      <c r="RO30" s="34"/>
      <c r="RP30" s="34"/>
      <c r="RQ30" s="34"/>
      <c r="RR30" s="34"/>
      <c r="RS30" s="34"/>
      <c r="RT30" s="34"/>
      <c r="RU30" s="34"/>
      <c r="RV30" s="34"/>
      <c r="RW30" s="34"/>
      <c r="RX30" s="34"/>
      <c r="RY30" s="34"/>
      <c r="RZ30" s="34"/>
      <c r="SA30" s="34"/>
      <c r="SB30" s="34"/>
      <c r="SC30" s="34"/>
      <c r="SD30" s="34"/>
      <c r="SE30" s="34"/>
      <c r="SF30" s="34"/>
      <c r="SG30" s="34"/>
      <c r="SH30" s="34"/>
      <c r="SI30" s="34"/>
      <c r="SJ30" s="34"/>
      <c r="SK30" s="34"/>
      <c r="SL30" s="34"/>
      <c r="SM30" s="34"/>
      <c r="SN30" s="34"/>
      <c r="SO30" s="34"/>
      <c r="SP30" s="34"/>
      <c r="SQ30" s="34"/>
      <c r="SR30" s="34"/>
      <c r="SS30" s="34"/>
      <c r="ST30" s="34"/>
    </row>
    <row r="31" spans="1:514" s="31" customFormat="1" x14ac:dyDescent="0.25">
      <c r="A31" s="35"/>
      <c r="B31" s="34"/>
      <c r="C31" s="157" t="s">
        <v>4</v>
      </c>
      <c r="D31" s="161"/>
      <c r="E31" s="49"/>
      <c r="F31" s="135">
        <v>0</v>
      </c>
      <c r="G31" s="135">
        <v>0</v>
      </c>
      <c r="H31" s="135">
        <v>0</v>
      </c>
      <c r="I31" s="135">
        <v>0</v>
      </c>
      <c r="J31" s="135">
        <v>0</v>
      </c>
      <c r="K31" s="135">
        <v>0</v>
      </c>
      <c r="L31" s="135">
        <v>0</v>
      </c>
      <c r="M31" s="135">
        <v>0</v>
      </c>
      <c r="N31" s="135">
        <v>0</v>
      </c>
      <c r="O31" s="135">
        <v>0</v>
      </c>
      <c r="P31" s="135">
        <v>0</v>
      </c>
      <c r="Q31" s="135">
        <v>0</v>
      </c>
      <c r="R31" s="135">
        <v>0</v>
      </c>
      <c r="S31" s="135">
        <v>0</v>
      </c>
      <c r="T31" s="135">
        <v>0</v>
      </c>
      <c r="U31" s="135">
        <v>0</v>
      </c>
      <c r="V31" s="135">
        <v>0</v>
      </c>
      <c r="W31" s="96"/>
      <c r="X31" s="95"/>
      <c r="Y31" s="123">
        <f>IF(SUM(F31:V31)&lt;&gt;0,MMULT('Project development &amp; preparati'!F31:V31,'OPTIONAL - Staff rates'!$E$5:$E$21),W31*X31)</f>
        <v>0</v>
      </c>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row>
    <row r="32" spans="1:514" s="31" customFormat="1" x14ac:dyDescent="0.25">
      <c r="A32" s="35"/>
      <c r="B32" s="34"/>
      <c r="C32" s="157" t="s">
        <v>4</v>
      </c>
      <c r="D32" s="161"/>
      <c r="E32" s="49"/>
      <c r="F32" s="135">
        <v>0</v>
      </c>
      <c r="G32" s="135">
        <v>0</v>
      </c>
      <c r="H32" s="135">
        <v>0</v>
      </c>
      <c r="I32" s="135">
        <v>0</v>
      </c>
      <c r="J32" s="135">
        <v>0</v>
      </c>
      <c r="K32" s="135">
        <v>0</v>
      </c>
      <c r="L32" s="135">
        <v>0</v>
      </c>
      <c r="M32" s="135">
        <v>0</v>
      </c>
      <c r="N32" s="135">
        <v>0</v>
      </c>
      <c r="O32" s="135">
        <v>0</v>
      </c>
      <c r="P32" s="135">
        <v>0</v>
      </c>
      <c r="Q32" s="135">
        <v>0</v>
      </c>
      <c r="R32" s="135">
        <v>0</v>
      </c>
      <c r="S32" s="135">
        <v>0</v>
      </c>
      <c r="T32" s="135">
        <v>0</v>
      </c>
      <c r="U32" s="135">
        <v>0</v>
      </c>
      <c r="V32" s="135">
        <v>0</v>
      </c>
      <c r="W32" s="96"/>
      <c r="X32" s="95"/>
      <c r="Y32" s="123">
        <f>IF(SUM(F32:V32)&lt;&gt;0,MMULT('Project development &amp; preparati'!F32:V32,'OPTIONAL - Staff rates'!$E$5:$E$21),W32*X32)</f>
        <v>0</v>
      </c>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c r="JG32" s="34"/>
      <c r="JH32" s="34"/>
      <c r="JI32" s="34"/>
      <c r="JJ32" s="34"/>
      <c r="JK32" s="34"/>
      <c r="JL32" s="34"/>
      <c r="JM32" s="34"/>
      <c r="JN32" s="34"/>
      <c r="JO32" s="34"/>
      <c r="JP32" s="34"/>
      <c r="JQ32" s="34"/>
      <c r="JR32" s="34"/>
      <c r="JS32" s="34"/>
      <c r="JT32" s="34"/>
      <c r="JU32" s="34"/>
      <c r="JV32" s="34"/>
      <c r="JW32" s="34"/>
      <c r="JX32" s="34"/>
      <c r="JY32" s="34"/>
      <c r="JZ32" s="34"/>
      <c r="KA32" s="34"/>
      <c r="KB32" s="34"/>
      <c r="KC32" s="34"/>
      <c r="KD32" s="34"/>
      <c r="KE32" s="34"/>
      <c r="KF32" s="34"/>
      <c r="KG32" s="34"/>
      <c r="KH32" s="34"/>
      <c r="KI32" s="34"/>
      <c r="KJ32" s="34"/>
      <c r="KK32" s="34"/>
      <c r="KL32" s="34"/>
      <c r="KM32" s="34"/>
      <c r="KN32" s="34"/>
      <c r="KO32" s="34"/>
      <c r="KP32" s="34"/>
      <c r="KQ32" s="34"/>
      <c r="KR32" s="34"/>
      <c r="KS32" s="34"/>
      <c r="KT32" s="34"/>
      <c r="KU32" s="34"/>
      <c r="KV32" s="34"/>
      <c r="KW32" s="34"/>
      <c r="KX32" s="34"/>
      <c r="KY32" s="34"/>
      <c r="KZ32" s="34"/>
      <c r="LA32" s="34"/>
      <c r="LB32" s="34"/>
      <c r="LC32" s="34"/>
      <c r="LD32" s="34"/>
      <c r="LE32" s="34"/>
      <c r="LF32" s="34"/>
      <c r="LG32" s="34"/>
      <c r="LH32" s="34"/>
      <c r="LI32" s="34"/>
      <c r="LJ32" s="34"/>
      <c r="LK32" s="34"/>
      <c r="LL32" s="34"/>
      <c r="LM32" s="34"/>
      <c r="LN32" s="34"/>
      <c r="LO32" s="34"/>
      <c r="LP32" s="34"/>
      <c r="LQ32" s="34"/>
      <c r="LR32" s="34"/>
      <c r="LS32" s="34"/>
      <c r="LT32" s="34"/>
      <c r="LU32" s="34"/>
      <c r="LV32" s="34"/>
      <c r="LW32" s="34"/>
      <c r="LX32" s="34"/>
      <c r="LY32" s="34"/>
      <c r="LZ32" s="34"/>
      <c r="MA32" s="34"/>
      <c r="MB32" s="34"/>
      <c r="MC32" s="34"/>
      <c r="MD32" s="34"/>
      <c r="ME32" s="34"/>
      <c r="MF32" s="34"/>
      <c r="MG32" s="34"/>
      <c r="MH32" s="34"/>
      <c r="MI32" s="34"/>
      <c r="MJ32" s="34"/>
      <c r="MK32" s="34"/>
      <c r="ML32" s="34"/>
      <c r="MM32" s="34"/>
      <c r="MN32" s="34"/>
      <c r="MO32" s="34"/>
      <c r="MP32" s="34"/>
      <c r="MQ32" s="34"/>
      <c r="MR32" s="34"/>
      <c r="MS32" s="34"/>
      <c r="MT32" s="34"/>
      <c r="MU32" s="34"/>
      <c r="MV32" s="34"/>
      <c r="MW32" s="34"/>
      <c r="MX32" s="34"/>
      <c r="MY32" s="34"/>
      <c r="MZ32" s="34"/>
      <c r="NA32" s="34"/>
      <c r="NB32" s="34"/>
      <c r="NC32" s="34"/>
      <c r="ND32" s="34"/>
      <c r="NE32" s="34"/>
      <c r="NF32" s="34"/>
      <c r="NG32" s="34"/>
      <c r="NH32" s="34"/>
      <c r="NI32" s="34"/>
      <c r="NJ32" s="34"/>
      <c r="NK32" s="34"/>
      <c r="NL32" s="34"/>
      <c r="NM32" s="34"/>
      <c r="NN32" s="34"/>
      <c r="NO32" s="34"/>
      <c r="NP32" s="34"/>
      <c r="NQ32" s="34"/>
      <c r="NR32" s="34"/>
      <c r="NS32" s="34"/>
      <c r="NT32" s="34"/>
      <c r="NU32" s="34"/>
      <c r="NV32" s="34"/>
      <c r="NW32" s="34"/>
      <c r="NX32" s="34"/>
      <c r="NY32" s="34"/>
      <c r="NZ32" s="34"/>
      <c r="OA32" s="34"/>
      <c r="OB32" s="34"/>
      <c r="OC32" s="34"/>
      <c r="OD32" s="34"/>
      <c r="OE32" s="34"/>
      <c r="OF32" s="34"/>
      <c r="OG32" s="34"/>
      <c r="OH32" s="34"/>
      <c r="OI32" s="34"/>
      <c r="OJ32" s="34"/>
      <c r="OK32" s="34"/>
      <c r="OL32" s="34"/>
      <c r="OM32" s="34"/>
      <c r="ON32" s="34"/>
      <c r="OO32" s="34"/>
      <c r="OP32" s="34"/>
      <c r="OQ32" s="34"/>
      <c r="OR32" s="34"/>
      <c r="OS32" s="34"/>
      <c r="OT32" s="34"/>
      <c r="OU32" s="34"/>
      <c r="OV32" s="34"/>
      <c r="OW32" s="34"/>
      <c r="OX32" s="34"/>
      <c r="OY32" s="34"/>
      <c r="OZ32" s="34"/>
      <c r="PA32" s="34"/>
      <c r="PB32" s="34"/>
      <c r="PC32" s="34"/>
      <c r="PD32" s="34"/>
      <c r="PE32" s="34"/>
      <c r="PF32" s="34"/>
      <c r="PG32" s="34"/>
      <c r="PH32" s="34"/>
      <c r="PI32" s="34"/>
      <c r="PJ32" s="34"/>
      <c r="PK32" s="34"/>
      <c r="PL32" s="34"/>
      <c r="PM32" s="34"/>
      <c r="PN32" s="34"/>
      <c r="PO32" s="34"/>
      <c r="PP32" s="34"/>
      <c r="PQ32" s="34"/>
      <c r="PR32" s="34"/>
      <c r="PS32" s="34"/>
      <c r="PT32" s="34"/>
      <c r="PU32" s="34"/>
      <c r="PV32" s="34"/>
      <c r="PW32" s="34"/>
      <c r="PX32" s="34"/>
      <c r="PY32" s="34"/>
      <c r="PZ32" s="34"/>
      <c r="QA32" s="34"/>
      <c r="QB32" s="34"/>
      <c r="QC32" s="34"/>
      <c r="QD32" s="34"/>
      <c r="QE32" s="34"/>
      <c r="QF32" s="34"/>
      <c r="QG32" s="34"/>
      <c r="QH32" s="34"/>
      <c r="QI32" s="34"/>
      <c r="QJ32" s="34"/>
      <c r="QK32" s="34"/>
      <c r="QL32" s="34"/>
      <c r="QM32" s="34"/>
      <c r="QN32" s="34"/>
      <c r="QO32" s="34"/>
      <c r="QP32" s="34"/>
      <c r="QQ32" s="34"/>
      <c r="QR32" s="34"/>
      <c r="QS32" s="34"/>
      <c r="QT32" s="34"/>
      <c r="QU32" s="34"/>
      <c r="QV32" s="34"/>
      <c r="QW32" s="34"/>
      <c r="QX32" s="34"/>
      <c r="QY32" s="34"/>
      <c r="QZ32" s="34"/>
      <c r="RA32" s="34"/>
      <c r="RB32" s="34"/>
      <c r="RC32" s="34"/>
      <c r="RD32" s="34"/>
      <c r="RE32" s="34"/>
      <c r="RF32" s="34"/>
      <c r="RG32" s="34"/>
      <c r="RH32" s="34"/>
      <c r="RI32" s="34"/>
      <c r="RJ32" s="34"/>
      <c r="RK32" s="34"/>
      <c r="RL32" s="34"/>
      <c r="RM32" s="34"/>
      <c r="RN32" s="34"/>
      <c r="RO32" s="34"/>
      <c r="RP32" s="34"/>
      <c r="RQ32" s="34"/>
      <c r="RR32" s="34"/>
      <c r="RS32" s="34"/>
      <c r="RT32" s="34"/>
      <c r="RU32" s="34"/>
      <c r="RV32" s="34"/>
      <c r="RW32" s="34"/>
      <c r="RX32" s="34"/>
      <c r="RY32" s="34"/>
      <c r="RZ32" s="34"/>
      <c r="SA32" s="34"/>
      <c r="SB32" s="34"/>
      <c r="SC32" s="34"/>
      <c r="SD32" s="34"/>
      <c r="SE32" s="34"/>
      <c r="SF32" s="34"/>
      <c r="SG32" s="34"/>
      <c r="SH32" s="34"/>
      <c r="SI32" s="34"/>
      <c r="SJ32" s="34"/>
      <c r="SK32" s="34"/>
      <c r="SL32" s="34"/>
      <c r="SM32" s="34"/>
      <c r="SN32" s="34"/>
      <c r="SO32" s="34"/>
      <c r="SP32" s="34"/>
      <c r="SQ32" s="34"/>
      <c r="SR32" s="34"/>
      <c r="SS32" s="34"/>
      <c r="ST32" s="34"/>
    </row>
    <row r="33" spans="1:514" s="31" customFormat="1" x14ac:dyDescent="0.25">
      <c r="A33" s="35"/>
      <c r="B33" s="34"/>
      <c r="C33" s="157" t="s">
        <v>4</v>
      </c>
      <c r="D33" s="161"/>
      <c r="E33" s="49"/>
      <c r="F33" s="135">
        <v>0</v>
      </c>
      <c r="G33" s="135">
        <v>0</v>
      </c>
      <c r="H33" s="135">
        <v>0</v>
      </c>
      <c r="I33" s="135">
        <v>0</v>
      </c>
      <c r="J33" s="135">
        <v>0</v>
      </c>
      <c r="K33" s="135">
        <v>0</v>
      </c>
      <c r="L33" s="135">
        <v>0</v>
      </c>
      <c r="M33" s="135">
        <v>0</v>
      </c>
      <c r="N33" s="135">
        <v>0</v>
      </c>
      <c r="O33" s="135">
        <v>0</v>
      </c>
      <c r="P33" s="135">
        <v>0</v>
      </c>
      <c r="Q33" s="135">
        <v>0</v>
      </c>
      <c r="R33" s="135">
        <v>0</v>
      </c>
      <c r="S33" s="135">
        <v>0</v>
      </c>
      <c r="T33" s="135">
        <v>0</v>
      </c>
      <c r="U33" s="135">
        <v>0</v>
      </c>
      <c r="V33" s="135">
        <v>0</v>
      </c>
      <c r="W33" s="96"/>
      <c r="X33" s="95"/>
      <c r="Y33" s="123">
        <f>IF(SUM(F33:V33)&lt;&gt;0,MMULT('Project development &amp; preparati'!F33:V33,'OPTIONAL - Staff rates'!$E$5:$E$21),W33*X33)</f>
        <v>0</v>
      </c>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c r="KI33" s="34"/>
      <c r="KJ33" s="34"/>
      <c r="KK33" s="34"/>
      <c r="KL33" s="34"/>
      <c r="KM33" s="34"/>
      <c r="KN33" s="34"/>
      <c r="KO33" s="34"/>
      <c r="KP33" s="34"/>
      <c r="KQ33" s="34"/>
      <c r="KR33" s="34"/>
      <c r="KS33" s="34"/>
      <c r="KT33" s="34"/>
      <c r="KU33" s="34"/>
      <c r="KV33" s="34"/>
      <c r="KW33" s="34"/>
      <c r="KX33" s="34"/>
      <c r="KY33" s="34"/>
      <c r="KZ33" s="34"/>
      <c r="LA33" s="34"/>
      <c r="LB33" s="34"/>
      <c r="LC33" s="34"/>
      <c r="LD33" s="34"/>
      <c r="LE33" s="34"/>
      <c r="LF33" s="34"/>
      <c r="LG33" s="34"/>
      <c r="LH33" s="34"/>
      <c r="LI33" s="34"/>
      <c r="LJ33" s="34"/>
      <c r="LK33" s="34"/>
      <c r="LL33" s="34"/>
      <c r="LM33" s="34"/>
      <c r="LN33" s="34"/>
      <c r="LO33" s="34"/>
      <c r="LP33" s="34"/>
      <c r="LQ33" s="34"/>
      <c r="LR33" s="34"/>
      <c r="LS33" s="34"/>
      <c r="LT33" s="34"/>
      <c r="LU33" s="34"/>
      <c r="LV33" s="34"/>
      <c r="LW33" s="34"/>
      <c r="LX33" s="34"/>
      <c r="LY33" s="34"/>
      <c r="LZ33" s="34"/>
      <c r="MA33" s="34"/>
      <c r="MB33" s="34"/>
      <c r="MC33" s="34"/>
      <c r="MD33" s="34"/>
      <c r="ME33" s="34"/>
      <c r="MF33" s="34"/>
      <c r="MG33" s="34"/>
      <c r="MH33" s="34"/>
      <c r="MI33" s="34"/>
      <c r="MJ33" s="34"/>
      <c r="MK33" s="34"/>
      <c r="ML33" s="34"/>
      <c r="MM33" s="34"/>
      <c r="MN33" s="34"/>
      <c r="MO33" s="34"/>
      <c r="MP33" s="34"/>
      <c r="MQ33" s="34"/>
      <c r="MR33" s="34"/>
      <c r="MS33" s="34"/>
      <c r="MT33" s="34"/>
      <c r="MU33" s="34"/>
      <c r="MV33" s="34"/>
      <c r="MW33" s="34"/>
      <c r="MX33" s="34"/>
      <c r="MY33" s="34"/>
      <c r="MZ33" s="34"/>
      <c r="NA33" s="34"/>
      <c r="NB33" s="34"/>
      <c r="NC33" s="34"/>
      <c r="ND33" s="34"/>
      <c r="NE33" s="34"/>
      <c r="NF33" s="34"/>
      <c r="NG33" s="34"/>
      <c r="NH33" s="34"/>
      <c r="NI33" s="34"/>
      <c r="NJ33" s="34"/>
      <c r="NK33" s="34"/>
      <c r="NL33" s="34"/>
      <c r="NM33" s="34"/>
      <c r="NN33" s="34"/>
      <c r="NO33" s="34"/>
      <c r="NP33" s="34"/>
      <c r="NQ33" s="34"/>
      <c r="NR33" s="34"/>
      <c r="NS33" s="34"/>
      <c r="NT33" s="34"/>
      <c r="NU33" s="34"/>
      <c r="NV33" s="34"/>
      <c r="NW33" s="34"/>
      <c r="NX33" s="34"/>
      <c r="NY33" s="34"/>
      <c r="NZ33" s="34"/>
      <c r="OA33" s="34"/>
      <c r="OB33" s="34"/>
      <c r="OC33" s="34"/>
      <c r="OD33" s="34"/>
      <c r="OE33" s="34"/>
      <c r="OF33" s="34"/>
      <c r="OG33" s="34"/>
      <c r="OH33" s="34"/>
      <c r="OI33" s="34"/>
      <c r="OJ33" s="34"/>
      <c r="OK33" s="34"/>
      <c r="OL33" s="34"/>
      <c r="OM33" s="34"/>
      <c r="ON33" s="34"/>
      <c r="OO33" s="34"/>
      <c r="OP33" s="34"/>
      <c r="OQ33" s="34"/>
      <c r="OR33" s="34"/>
      <c r="OS33" s="34"/>
      <c r="OT33" s="34"/>
      <c r="OU33" s="34"/>
      <c r="OV33" s="34"/>
      <c r="OW33" s="34"/>
      <c r="OX33" s="34"/>
      <c r="OY33" s="34"/>
      <c r="OZ33" s="34"/>
      <c r="PA33" s="34"/>
      <c r="PB33" s="34"/>
      <c r="PC33" s="34"/>
      <c r="PD33" s="34"/>
      <c r="PE33" s="34"/>
      <c r="PF33" s="34"/>
      <c r="PG33" s="34"/>
      <c r="PH33" s="34"/>
      <c r="PI33" s="34"/>
      <c r="PJ33" s="34"/>
      <c r="PK33" s="34"/>
      <c r="PL33" s="34"/>
      <c r="PM33" s="34"/>
      <c r="PN33" s="34"/>
      <c r="PO33" s="34"/>
      <c r="PP33" s="34"/>
      <c r="PQ33" s="34"/>
      <c r="PR33" s="34"/>
      <c r="PS33" s="34"/>
      <c r="PT33" s="34"/>
      <c r="PU33" s="34"/>
      <c r="PV33" s="34"/>
      <c r="PW33" s="34"/>
      <c r="PX33" s="34"/>
      <c r="PY33" s="34"/>
      <c r="PZ33" s="34"/>
      <c r="QA33" s="34"/>
      <c r="QB33" s="34"/>
      <c r="QC33" s="34"/>
      <c r="QD33" s="34"/>
      <c r="QE33" s="34"/>
      <c r="QF33" s="34"/>
      <c r="QG33" s="34"/>
      <c r="QH33" s="34"/>
      <c r="QI33" s="34"/>
      <c r="QJ33" s="34"/>
      <c r="QK33" s="34"/>
      <c r="QL33" s="34"/>
      <c r="QM33" s="34"/>
      <c r="QN33" s="34"/>
      <c r="QO33" s="34"/>
      <c r="QP33" s="34"/>
      <c r="QQ33" s="34"/>
      <c r="QR33" s="34"/>
      <c r="QS33" s="34"/>
      <c r="QT33" s="34"/>
      <c r="QU33" s="34"/>
      <c r="QV33" s="34"/>
      <c r="QW33" s="34"/>
      <c r="QX33" s="34"/>
      <c r="QY33" s="34"/>
      <c r="QZ33" s="34"/>
      <c r="RA33" s="34"/>
      <c r="RB33" s="34"/>
      <c r="RC33" s="34"/>
      <c r="RD33" s="34"/>
      <c r="RE33" s="34"/>
      <c r="RF33" s="34"/>
      <c r="RG33" s="34"/>
      <c r="RH33" s="34"/>
      <c r="RI33" s="34"/>
      <c r="RJ33" s="34"/>
      <c r="RK33" s="34"/>
      <c r="RL33" s="34"/>
      <c r="RM33" s="34"/>
      <c r="RN33" s="34"/>
      <c r="RO33" s="34"/>
      <c r="RP33" s="34"/>
      <c r="RQ33" s="34"/>
      <c r="RR33" s="34"/>
      <c r="RS33" s="34"/>
      <c r="RT33" s="34"/>
      <c r="RU33" s="34"/>
      <c r="RV33" s="34"/>
      <c r="RW33" s="34"/>
      <c r="RX33" s="34"/>
      <c r="RY33" s="34"/>
      <c r="RZ33" s="34"/>
      <c r="SA33" s="34"/>
      <c r="SB33" s="34"/>
      <c r="SC33" s="34"/>
      <c r="SD33" s="34"/>
      <c r="SE33" s="34"/>
      <c r="SF33" s="34"/>
      <c r="SG33" s="34"/>
      <c r="SH33" s="34"/>
      <c r="SI33" s="34"/>
      <c r="SJ33" s="34"/>
      <c r="SK33" s="34"/>
      <c r="SL33" s="34"/>
      <c r="SM33" s="34"/>
      <c r="SN33" s="34"/>
      <c r="SO33" s="34"/>
      <c r="SP33" s="34"/>
      <c r="SQ33" s="34"/>
      <c r="SR33" s="34"/>
      <c r="SS33" s="34"/>
      <c r="ST33" s="34"/>
    </row>
    <row r="34" spans="1:514" s="31" customFormat="1" x14ac:dyDescent="0.25">
      <c r="A34" s="35"/>
      <c r="B34" s="34"/>
      <c r="C34" s="157" t="s">
        <v>4</v>
      </c>
      <c r="D34" s="161"/>
      <c r="E34" s="49"/>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0</v>
      </c>
      <c r="V34" s="135">
        <v>0</v>
      </c>
      <c r="W34" s="96"/>
      <c r="X34" s="95"/>
      <c r="Y34" s="123">
        <f>IF(SUM(F34:V34)&lt;&gt;0,MMULT('Project development &amp; preparati'!F34:V34,'OPTIONAL - Staff rates'!$E$5:$E$21),W34*X34)</f>
        <v>0</v>
      </c>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c r="JR34" s="34"/>
      <c r="JS34" s="34"/>
      <c r="JT34" s="34"/>
      <c r="JU34" s="34"/>
      <c r="JV34" s="34"/>
      <c r="JW34" s="34"/>
      <c r="JX34" s="34"/>
      <c r="JY34" s="34"/>
      <c r="JZ34" s="34"/>
      <c r="KA34" s="34"/>
      <c r="KB34" s="34"/>
      <c r="KC34" s="34"/>
      <c r="KD34" s="34"/>
      <c r="KE34" s="34"/>
      <c r="KF34" s="34"/>
      <c r="KG34" s="34"/>
      <c r="KH34" s="34"/>
      <c r="KI34" s="34"/>
      <c r="KJ34" s="34"/>
      <c r="KK34" s="34"/>
      <c r="KL34" s="34"/>
      <c r="KM34" s="34"/>
      <c r="KN34" s="34"/>
      <c r="KO34" s="34"/>
      <c r="KP34" s="34"/>
      <c r="KQ34" s="34"/>
      <c r="KR34" s="34"/>
      <c r="KS34" s="34"/>
      <c r="KT34" s="34"/>
      <c r="KU34" s="34"/>
      <c r="KV34" s="34"/>
      <c r="KW34" s="34"/>
      <c r="KX34" s="34"/>
      <c r="KY34" s="34"/>
      <c r="KZ34" s="34"/>
      <c r="LA34" s="34"/>
      <c r="LB34" s="34"/>
      <c r="LC34" s="34"/>
      <c r="LD34" s="34"/>
      <c r="LE34" s="34"/>
      <c r="LF34" s="34"/>
      <c r="LG34" s="34"/>
      <c r="LH34" s="34"/>
      <c r="LI34" s="34"/>
      <c r="LJ34" s="34"/>
      <c r="LK34" s="34"/>
      <c r="LL34" s="34"/>
      <c r="LM34" s="34"/>
      <c r="LN34" s="34"/>
      <c r="LO34" s="34"/>
      <c r="LP34" s="34"/>
      <c r="LQ34" s="34"/>
      <c r="LR34" s="34"/>
      <c r="LS34" s="34"/>
      <c r="LT34" s="34"/>
      <c r="LU34" s="34"/>
      <c r="LV34" s="34"/>
      <c r="LW34" s="34"/>
      <c r="LX34" s="34"/>
      <c r="LY34" s="34"/>
      <c r="LZ34" s="34"/>
      <c r="MA34" s="34"/>
      <c r="MB34" s="34"/>
      <c r="MC34" s="34"/>
      <c r="MD34" s="34"/>
      <c r="ME34" s="34"/>
      <c r="MF34" s="34"/>
      <c r="MG34" s="34"/>
      <c r="MH34" s="34"/>
      <c r="MI34" s="34"/>
      <c r="MJ34" s="34"/>
      <c r="MK34" s="34"/>
      <c r="ML34" s="34"/>
      <c r="MM34" s="34"/>
      <c r="MN34" s="34"/>
      <c r="MO34" s="34"/>
      <c r="MP34" s="34"/>
      <c r="MQ34" s="34"/>
      <c r="MR34" s="34"/>
      <c r="MS34" s="34"/>
      <c r="MT34" s="34"/>
      <c r="MU34" s="34"/>
      <c r="MV34" s="34"/>
      <c r="MW34" s="34"/>
      <c r="MX34" s="34"/>
      <c r="MY34" s="34"/>
      <c r="MZ34" s="34"/>
      <c r="NA34" s="34"/>
      <c r="NB34" s="34"/>
      <c r="NC34" s="34"/>
      <c r="ND34" s="34"/>
      <c r="NE34" s="34"/>
      <c r="NF34" s="34"/>
      <c r="NG34" s="34"/>
      <c r="NH34" s="34"/>
      <c r="NI34" s="34"/>
      <c r="NJ34" s="34"/>
      <c r="NK34" s="34"/>
      <c r="NL34" s="34"/>
      <c r="NM34" s="34"/>
      <c r="NN34" s="34"/>
      <c r="NO34" s="34"/>
      <c r="NP34" s="34"/>
      <c r="NQ34" s="34"/>
      <c r="NR34" s="34"/>
      <c r="NS34" s="34"/>
      <c r="NT34" s="34"/>
      <c r="NU34" s="34"/>
      <c r="NV34" s="34"/>
      <c r="NW34" s="34"/>
      <c r="NX34" s="34"/>
      <c r="NY34" s="34"/>
      <c r="NZ34" s="34"/>
      <c r="OA34" s="34"/>
      <c r="OB34" s="34"/>
      <c r="OC34" s="34"/>
      <c r="OD34" s="34"/>
      <c r="OE34" s="34"/>
      <c r="OF34" s="34"/>
      <c r="OG34" s="34"/>
      <c r="OH34" s="34"/>
      <c r="OI34" s="34"/>
      <c r="OJ34" s="34"/>
      <c r="OK34" s="34"/>
      <c r="OL34" s="34"/>
      <c r="OM34" s="34"/>
      <c r="ON34" s="34"/>
      <c r="OO34" s="34"/>
      <c r="OP34" s="34"/>
      <c r="OQ34" s="34"/>
      <c r="OR34" s="34"/>
      <c r="OS34" s="34"/>
      <c r="OT34" s="34"/>
      <c r="OU34" s="34"/>
      <c r="OV34" s="34"/>
      <c r="OW34" s="34"/>
      <c r="OX34" s="34"/>
      <c r="OY34" s="34"/>
      <c r="OZ34" s="34"/>
      <c r="PA34" s="34"/>
      <c r="PB34" s="34"/>
      <c r="PC34" s="34"/>
      <c r="PD34" s="34"/>
      <c r="PE34" s="34"/>
      <c r="PF34" s="34"/>
      <c r="PG34" s="34"/>
      <c r="PH34" s="34"/>
      <c r="PI34" s="34"/>
      <c r="PJ34" s="34"/>
      <c r="PK34" s="34"/>
      <c r="PL34" s="34"/>
      <c r="PM34" s="34"/>
      <c r="PN34" s="34"/>
      <c r="PO34" s="34"/>
      <c r="PP34" s="34"/>
      <c r="PQ34" s="34"/>
      <c r="PR34" s="34"/>
      <c r="PS34" s="34"/>
      <c r="PT34" s="34"/>
      <c r="PU34" s="34"/>
      <c r="PV34" s="34"/>
      <c r="PW34" s="34"/>
      <c r="PX34" s="34"/>
      <c r="PY34" s="34"/>
      <c r="PZ34" s="34"/>
      <c r="QA34" s="34"/>
      <c r="QB34" s="34"/>
      <c r="QC34" s="34"/>
      <c r="QD34" s="34"/>
      <c r="QE34" s="34"/>
      <c r="QF34" s="34"/>
      <c r="QG34" s="34"/>
      <c r="QH34" s="34"/>
      <c r="QI34" s="34"/>
      <c r="QJ34" s="34"/>
      <c r="QK34" s="34"/>
      <c r="QL34" s="34"/>
      <c r="QM34" s="34"/>
      <c r="QN34" s="34"/>
      <c r="QO34" s="34"/>
      <c r="QP34" s="34"/>
      <c r="QQ34" s="34"/>
      <c r="QR34" s="34"/>
      <c r="QS34" s="34"/>
      <c r="QT34" s="34"/>
      <c r="QU34" s="34"/>
      <c r="QV34" s="34"/>
      <c r="QW34" s="34"/>
      <c r="QX34" s="34"/>
      <c r="QY34" s="34"/>
      <c r="QZ34" s="34"/>
      <c r="RA34" s="34"/>
      <c r="RB34" s="34"/>
      <c r="RC34" s="34"/>
      <c r="RD34" s="34"/>
      <c r="RE34" s="34"/>
      <c r="RF34" s="34"/>
      <c r="RG34" s="34"/>
      <c r="RH34" s="34"/>
      <c r="RI34" s="34"/>
      <c r="RJ34" s="34"/>
      <c r="RK34" s="34"/>
      <c r="RL34" s="34"/>
      <c r="RM34" s="34"/>
      <c r="RN34" s="34"/>
      <c r="RO34" s="34"/>
      <c r="RP34" s="34"/>
      <c r="RQ34" s="34"/>
      <c r="RR34" s="34"/>
      <c r="RS34" s="34"/>
      <c r="RT34" s="34"/>
      <c r="RU34" s="34"/>
      <c r="RV34" s="34"/>
      <c r="RW34" s="34"/>
      <c r="RX34" s="34"/>
      <c r="RY34" s="34"/>
      <c r="RZ34" s="34"/>
      <c r="SA34" s="34"/>
      <c r="SB34" s="34"/>
      <c r="SC34" s="34"/>
      <c r="SD34" s="34"/>
      <c r="SE34" s="34"/>
      <c r="SF34" s="34"/>
      <c r="SG34" s="34"/>
      <c r="SH34" s="34"/>
      <c r="SI34" s="34"/>
      <c r="SJ34" s="34"/>
      <c r="SK34" s="34"/>
      <c r="SL34" s="34"/>
      <c r="SM34" s="34"/>
      <c r="SN34" s="34"/>
      <c r="SO34" s="34"/>
      <c r="SP34" s="34"/>
      <c r="SQ34" s="34"/>
      <c r="SR34" s="34"/>
      <c r="SS34" s="34"/>
      <c r="ST34" s="34"/>
    </row>
    <row r="35" spans="1:514" s="31" customFormat="1" x14ac:dyDescent="0.25">
      <c r="A35" s="35"/>
      <c r="B35" s="34"/>
      <c r="C35" s="157" t="s">
        <v>4</v>
      </c>
      <c r="D35" s="161"/>
      <c r="E35" s="49"/>
      <c r="F35" s="135">
        <v>0</v>
      </c>
      <c r="G35" s="135">
        <v>0</v>
      </c>
      <c r="H35" s="135">
        <v>0</v>
      </c>
      <c r="I35" s="135">
        <v>0</v>
      </c>
      <c r="J35" s="135">
        <v>0</v>
      </c>
      <c r="K35" s="135">
        <v>0</v>
      </c>
      <c r="L35" s="135">
        <v>0</v>
      </c>
      <c r="M35" s="135">
        <v>0</v>
      </c>
      <c r="N35" s="135">
        <v>0</v>
      </c>
      <c r="O35" s="135">
        <v>0</v>
      </c>
      <c r="P35" s="135">
        <v>0</v>
      </c>
      <c r="Q35" s="135">
        <v>0</v>
      </c>
      <c r="R35" s="135">
        <v>0</v>
      </c>
      <c r="S35" s="135">
        <v>0</v>
      </c>
      <c r="T35" s="135">
        <v>0</v>
      </c>
      <c r="U35" s="135">
        <v>0</v>
      </c>
      <c r="V35" s="135">
        <v>0</v>
      </c>
      <c r="W35" s="96"/>
      <c r="X35" s="95"/>
      <c r="Y35" s="123">
        <f>IF(SUM(F35:V35)&lt;&gt;0,MMULT('Project development &amp; preparati'!F35:V35,'OPTIONAL - Staff rates'!$E$5:$E$21),W35*X35)</f>
        <v>0</v>
      </c>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c r="IW35" s="34"/>
      <c r="IX35" s="34"/>
      <c r="IY35" s="34"/>
      <c r="IZ35" s="34"/>
      <c r="JA35" s="34"/>
      <c r="JB35" s="34"/>
      <c r="JC35" s="34"/>
      <c r="JD35" s="34"/>
      <c r="JE35" s="34"/>
      <c r="JF35" s="34"/>
      <c r="JG35" s="34"/>
      <c r="JH35" s="34"/>
      <c r="JI35" s="34"/>
      <c r="JJ35" s="34"/>
      <c r="JK35" s="34"/>
      <c r="JL35" s="34"/>
      <c r="JM35" s="34"/>
      <c r="JN35" s="34"/>
      <c r="JO35" s="34"/>
      <c r="JP35" s="34"/>
      <c r="JQ35" s="34"/>
      <c r="JR35" s="34"/>
      <c r="JS35" s="34"/>
      <c r="JT35" s="34"/>
      <c r="JU35" s="34"/>
      <c r="JV35" s="34"/>
      <c r="JW35" s="34"/>
      <c r="JX35" s="34"/>
      <c r="JY35" s="34"/>
      <c r="JZ35" s="34"/>
      <c r="KA35" s="34"/>
      <c r="KB35" s="34"/>
      <c r="KC35" s="34"/>
      <c r="KD35" s="34"/>
      <c r="KE35" s="34"/>
      <c r="KF35" s="34"/>
      <c r="KG35" s="34"/>
      <c r="KH35" s="34"/>
      <c r="KI35" s="34"/>
      <c r="KJ35" s="34"/>
      <c r="KK35" s="34"/>
      <c r="KL35" s="34"/>
      <c r="KM35" s="34"/>
      <c r="KN35" s="34"/>
      <c r="KO35" s="34"/>
      <c r="KP35" s="34"/>
      <c r="KQ35" s="34"/>
      <c r="KR35" s="34"/>
      <c r="KS35" s="34"/>
      <c r="KT35" s="34"/>
      <c r="KU35" s="34"/>
      <c r="KV35" s="34"/>
      <c r="KW35" s="34"/>
      <c r="KX35" s="34"/>
      <c r="KY35" s="34"/>
      <c r="KZ35" s="34"/>
      <c r="LA35" s="34"/>
      <c r="LB35" s="34"/>
      <c r="LC35" s="34"/>
      <c r="LD35" s="34"/>
      <c r="LE35" s="34"/>
      <c r="LF35" s="34"/>
      <c r="LG35" s="34"/>
      <c r="LH35" s="34"/>
      <c r="LI35" s="34"/>
      <c r="LJ35" s="34"/>
      <c r="LK35" s="34"/>
      <c r="LL35" s="34"/>
      <c r="LM35" s="34"/>
      <c r="LN35" s="34"/>
      <c r="LO35" s="34"/>
      <c r="LP35" s="34"/>
      <c r="LQ35" s="34"/>
      <c r="LR35" s="34"/>
      <c r="LS35" s="34"/>
      <c r="LT35" s="34"/>
      <c r="LU35" s="34"/>
      <c r="LV35" s="34"/>
      <c r="LW35" s="34"/>
      <c r="LX35" s="34"/>
      <c r="LY35" s="34"/>
      <c r="LZ35" s="34"/>
      <c r="MA35" s="34"/>
      <c r="MB35" s="34"/>
      <c r="MC35" s="34"/>
      <c r="MD35" s="34"/>
      <c r="ME35" s="34"/>
      <c r="MF35" s="34"/>
      <c r="MG35" s="34"/>
      <c r="MH35" s="34"/>
      <c r="MI35" s="34"/>
      <c r="MJ35" s="34"/>
      <c r="MK35" s="34"/>
      <c r="ML35" s="34"/>
      <c r="MM35" s="34"/>
      <c r="MN35" s="34"/>
      <c r="MO35" s="34"/>
      <c r="MP35" s="34"/>
      <c r="MQ35" s="34"/>
      <c r="MR35" s="34"/>
      <c r="MS35" s="34"/>
      <c r="MT35" s="34"/>
      <c r="MU35" s="34"/>
      <c r="MV35" s="34"/>
      <c r="MW35" s="34"/>
      <c r="MX35" s="34"/>
      <c r="MY35" s="34"/>
      <c r="MZ35" s="34"/>
      <c r="NA35" s="34"/>
      <c r="NB35" s="34"/>
      <c r="NC35" s="34"/>
      <c r="ND35" s="34"/>
      <c r="NE35" s="34"/>
      <c r="NF35" s="34"/>
      <c r="NG35" s="34"/>
      <c r="NH35" s="34"/>
      <c r="NI35" s="34"/>
      <c r="NJ35" s="34"/>
      <c r="NK35" s="34"/>
      <c r="NL35" s="34"/>
      <c r="NM35" s="34"/>
      <c r="NN35" s="34"/>
      <c r="NO35" s="34"/>
      <c r="NP35" s="34"/>
      <c r="NQ35" s="34"/>
      <c r="NR35" s="34"/>
      <c r="NS35" s="34"/>
      <c r="NT35" s="34"/>
      <c r="NU35" s="34"/>
      <c r="NV35" s="34"/>
      <c r="NW35" s="34"/>
      <c r="NX35" s="34"/>
      <c r="NY35" s="34"/>
      <c r="NZ35" s="34"/>
      <c r="OA35" s="34"/>
      <c r="OB35" s="34"/>
      <c r="OC35" s="34"/>
      <c r="OD35" s="34"/>
      <c r="OE35" s="34"/>
      <c r="OF35" s="34"/>
      <c r="OG35" s="34"/>
      <c r="OH35" s="34"/>
      <c r="OI35" s="34"/>
      <c r="OJ35" s="34"/>
      <c r="OK35" s="34"/>
      <c r="OL35" s="34"/>
      <c r="OM35" s="34"/>
      <c r="ON35" s="34"/>
      <c r="OO35" s="34"/>
      <c r="OP35" s="34"/>
      <c r="OQ35" s="34"/>
      <c r="OR35" s="34"/>
      <c r="OS35" s="34"/>
      <c r="OT35" s="34"/>
      <c r="OU35" s="34"/>
      <c r="OV35" s="34"/>
      <c r="OW35" s="34"/>
      <c r="OX35" s="34"/>
      <c r="OY35" s="34"/>
      <c r="OZ35" s="34"/>
      <c r="PA35" s="34"/>
      <c r="PB35" s="34"/>
      <c r="PC35" s="34"/>
      <c r="PD35" s="34"/>
      <c r="PE35" s="34"/>
      <c r="PF35" s="34"/>
      <c r="PG35" s="34"/>
      <c r="PH35" s="34"/>
      <c r="PI35" s="34"/>
      <c r="PJ35" s="34"/>
      <c r="PK35" s="34"/>
      <c r="PL35" s="34"/>
      <c r="PM35" s="34"/>
      <c r="PN35" s="34"/>
      <c r="PO35" s="34"/>
      <c r="PP35" s="34"/>
      <c r="PQ35" s="34"/>
      <c r="PR35" s="34"/>
      <c r="PS35" s="34"/>
      <c r="PT35" s="34"/>
      <c r="PU35" s="34"/>
      <c r="PV35" s="34"/>
      <c r="PW35" s="34"/>
      <c r="PX35" s="34"/>
      <c r="PY35" s="34"/>
      <c r="PZ35" s="34"/>
      <c r="QA35" s="34"/>
      <c r="QB35" s="34"/>
      <c r="QC35" s="34"/>
      <c r="QD35" s="34"/>
      <c r="QE35" s="34"/>
      <c r="QF35" s="34"/>
      <c r="QG35" s="34"/>
      <c r="QH35" s="34"/>
      <c r="QI35" s="34"/>
      <c r="QJ35" s="34"/>
      <c r="QK35" s="34"/>
      <c r="QL35" s="34"/>
      <c r="QM35" s="34"/>
      <c r="QN35" s="34"/>
      <c r="QO35" s="34"/>
      <c r="QP35" s="34"/>
      <c r="QQ35" s="34"/>
      <c r="QR35" s="34"/>
      <c r="QS35" s="34"/>
      <c r="QT35" s="34"/>
      <c r="QU35" s="34"/>
      <c r="QV35" s="34"/>
      <c r="QW35" s="34"/>
      <c r="QX35" s="34"/>
      <c r="QY35" s="34"/>
      <c r="QZ35" s="34"/>
      <c r="RA35" s="34"/>
      <c r="RB35" s="34"/>
      <c r="RC35" s="34"/>
      <c r="RD35" s="34"/>
      <c r="RE35" s="34"/>
      <c r="RF35" s="34"/>
      <c r="RG35" s="34"/>
      <c r="RH35" s="34"/>
      <c r="RI35" s="34"/>
      <c r="RJ35" s="34"/>
      <c r="RK35" s="34"/>
      <c r="RL35" s="34"/>
      <c r="RM35" s="34"/>
      <c r="RN35" s="34"/>
      <c r="RO35" s="34"/>
      <c r="RP35" s="34"/>
      <c r="RQ35" s="34"/>
      <c r="RR35" s="34"/>
      <c r="RS35" s="34"/>
      <c r="RT35" s="34"/>
      <c r="RU35" s="34"/>
      <c r="RV35" s="34"/>
      <c r="RW35" s="34"/>
      <c r="RX35" s="34"/>
      <c r="RY35" s="34"/>
      <c r="RZ35" s="34"/>
      <c r="SA35" s="34"/>
      <c r="SB35" s="34"/>
      <c r="SC35" s="34"/>
      <c r="SD35" s="34"/>
      <c r="SE35" s="34"/>
      <c r="SF35" s="34"/>
      <c r="SG35" s="34"/>
      <c r="SH35" s="34"/>
      <c r="SI35" s="34"/>
      <c r="SJ35" s="34"/>
      <c r="SK35" s="34"/>
      <c r="SL35" s="34"/>
      <c r="SM35" s="34"/>
      <c r="SN35" s="34"/>
      <c r="SO35" s="34"/>
      <c r="SP35" s="34"/>
      <c r="SQ35" s="34"/>
      <c r="SR35" s="34"/>
      <c r="SS35" s="34"/>
      <c r="ST35" s="34"/>
    </row>
    <row r="36" spans="1:514" s="34" customFormat="1" x14ac:dyDescent="0.25">
      <c r="C36" s="159" t="s">
        <v>4</v>
      </c>
      <c r="D36" s="161"/>
      <c r="E36" s="49"/>
      <c r="F36" s="135">
        <v>0</v>
      </c>
      <c r="G36" s="135">
        <v>0</v>
      </c>
      <c r="H36" s="135">
        <v>0</v>
      </c>
      <c r="I36" s="135">
        <v>0</v>
      </c>
      <c r="J36" s="135">
        <v>0</v>
      </c>
      <c r="K36" s="135">
        <v>0</v>
      </c>
      <c r="L36" s="135">
        <v>0</v>
      </c>
      <c r="M36" s="135">
        <v>0</v>
      </c>
      <c r="N36" s="135">
        <v>0</v>
      </c>
      <c r="O36" s="135">
        <v>0</v>
      </c>
      <c r="P36" s="135">
        <v>0</v>
      </c>
      <c r="Q36" s="135">
        <v>0</v>
      </c>
      <c r="R36" s="135">
        <v>0</v>
      </c>
      <c r="S36" s="135">
        <v>0</v>
      </c>
      <c r="T36" s="135">
        <v>0</v>
      </c>
      <c r="U36" s="135">
        <v>0</v>
      </c>
      <c r="V36" s="135">
        <v>0</v>
      </c>
      <c r="W36" s="96"/>
      <c r="X36" s="95"/>
      <c r="Y36" s="123">
        <f>IF(SUM(F36:V36)&lt;&gt;0,MMULT('Project development &amp; preparati'!F36:V36,'OPTIONAL - Staff rates'!$E$5:$E$21),W36*X36)</f>
        <v>0</v>
      </c>
    </row>
    <row r="37" spans="1:514" s="117" customFormat="1" ht="27.75" customHeight="1" x14ac:dyDescent="0.4">
      <c r="A37" s="118" t="s">
        <v>97</v>
      </c>
      <c r="B37" s="119"/>
      <c r="C37" s="119"/>
      <c r="D37" s="119"/>
      <c r="E37" s="119"/>
      <c r="F37" s="120"/>
      <c r="G37" s="120"/>
      <c r="H37" s="120"/>
      <c r="I37" s="120"/>
      <c r="J37" s="120"/>
      <c r="K37" s="120"/>
      <c r="L37" s="120"/>
      <c r="M37" s="120"/>
      <c r="N37" s="120"/>
      <c r="O37" s="120"/>
      <c r="P37" s="120"/>
      <c r="Q37" s="120"/>
      <c r="R37" s="120"/>
      <c r="S37" s="120"/>
      <c r="T37" s="120"/>
      <c r="U37" s="120"/>
      <c r="V37" s="120"/>
      <c r="W37" s="120"/>
      <c r="X37" s="120"/>
      <c r="Y37" s="121"/>
    </row>
    <row r="38" spans="1:514" s="34" customFormat="1" ht="15" customHeight="1" x14ac:dyDescent="0.25">
      <c r="A38" s="30" t="s">
        <v>43</v>
      </c>
      <c r="B38" s="30"/>
      <c r="C38" s="159"/>
      <c r="D38" s="161"/>
      <c r="E38" s="49"/>
      <c r="F38" s="40"/>
      <c r="G38" s="40"/>
      <c r="H38" s="40"/>
      <c r="I38" s="40"/>
      <c r="J38" s="40"/>
      <c r="K38" s="40"/>
      <c r="L38" s="40"/>
      <c r="M38" s="40"/>
      <c r="N38" s="40"/>
      <c r="O38" s="40"/>
      <c r="P38" s="40"/>
      <c r="Q38" s="40"/>
      <c r="R38" s="40"/>
      <c r="S38" s="40"/>
      <c r="T38" s="40"/>
      <c r="U38" s="40"/>
      <c r="V38" s="40"/>
      <c r="W38" s="170"/>
      <c r="X38" s="171"/>
      <c r="Y38" s="124"/>
    </row>
    <row r="39" spans="1:514" s="31" customFormat="1" x14ac:dyDescent="0.25">
      <c r="A39" s="35"/>
      <c r="B39" s="39" t="s">
        <v>67</v>
      </c>
      <c r="C39" s="160" t="s">
        <v>36</v>
      </c>
      <c r="D39" s="162"/>
      <c r="E39" s="50"/>
      <c r="F39" s="40"/>
      <c r="G39" s="40"/>
      <c r="H39" s="40"/>
      <c r="I39" s="40"/>
      <c r="J39" s="40"/>
      <c r="K39" s="40"/>
      <c r="L39" s="40"/>
      <c r="M39" s="40"/>
      <c r="N39" s="40"/>
      <c r="O39" s="40"/>
      <c r="P39" s="40"/>
      <c r="Q39" s="40"/>
      <c r="R39" s="40"/>
      <c r="S39" s="40"/>
      <c r="T39" s="40"/>
      <c r="U39" s="40"/>
      <c r="V39" s="40"/>
      <c r="W39" s="172">
        <v>0</v>
      </c>
      <c r="X39" s="173">
        <v>0</v>
      </c>
      <c r="Y39" s="124">
        <f>IF(SUM(F39:V39)&lt;&gt;0,MMULT('Project development &amp; preparati'!F39:V39,'OPTIONAL - Staff rates'!$E$5:$E$21),W39*X39)</f>
        <v>0</v>
      </c>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c r="IW39" s="34"/>
      <c r="IX39" s="34"/>
      <c r="IY39" s="34"/>
      <c r="IZ39" s="34"/>
      <c r="JA39" s="34"/>
      <c r="JB39" s="34"/>
      <c r="JC39" s="34"/>
      <c r="JD39" s="34"/>
      <c r="JE39" s="34"/>
      <c r="JF39" s="34"/>
      <c r="JG39" s="34"/>
      <c r="JH39" s="34"/>
      <c r="JI39" s="34"/>
      <c r="JJ39" s="34"/>
      <c r="JK39" s="34"/>
      <c r="JL39" s="34"/>
      <c r="JM39" s="34"/>
      <c r="JN39" s="34"/>
      <c r="JO39" s="34"/>
      <c r="JP39" s="34"/>
      <c r="JQ39" s="34"/>
      <c r="JR39" s="34"/>
      <c r="JS39" s="34"/>
      <c r="JT39" s="34"/>
      <c r="JU39" s="34"/>
      <c r="JV39" s="34"/>
      <c r="JW39" s="34"/>
      <c r="JX39" s="34"/>
      <c r="JY39" s="34"/>
      <c r="JZ39" s="34"/>
      <c r="KA39" s="34"/>
      <c r="KB39" s="34"/>
      <c r="KC39" s="34"/>
      <c r="KD39" s="34"/>
      <c r="KE39" s="34"/>
      <c r="KF39" s="34"/>
      <c r="KG39" s="34"/>
      <c r="KH39" s="34"/>
      <c r="KI39" s="34"/>
      <c r="KJ39" s="34"/>
      <c r="KK39" s="34"/>
      <c r="KL39" s="34"/>
      <c r="KM39" s="34"/>
      <c r="KN39" s="34"/>
      <c r="KO39" s="34"/>
      <c r="KP39" s="34"/>
      <c r="KQ39" s="34"/>
      <c r="KR39" s="34"/>
      <c r="KS39" s="34"/>
      <c r="KT39" s="34"/>
      <c r="KU39" s="34"/>
      <c r="KV39" s="34"/>
      <c r="KW39" s="34"/>
      <c r="KX39" s="34"/>
      <c r="KY39" s="34"/>
      <c r="KZ39" s="34"/>
      <c r="LA39" s="34"/>
      <c r="LB39" s="34"/>
      <c r="LC39" s="34"/>
      <c r="LD39" s="34"/>
      <c r="LE39" s="34"/>
      <c r="LF39" s="34"/>
      <c r="LG39" s="34"/>
      <c r="LH39" s="34"/>
      <c r="LI39" s="34"/>
      <c r="LJ39" s="34"/>
      <c r="LK39" s="34"/>
      <c r="LL39" s="34"/>
      <c r="LM39" s="34"/>
      <c r="LN39" s="34"/>
      <c r="LO39" s="34"/>
      <c r="LP39" s="34"/>
      <c r="LQ39" s="34"/>
      <c r="LR39" s="34"/>
      <c r="LS39" s="34"/>
      <c r="LT39" s="34"/>
      <c r="LU39" s="34"/>
      <c r="LV39" s="34"/>
      <c r="LW39" s="34"/>
      <c r="LX39" s="34"/>
      <c r="LY39" s="34"/>
      <c r="LZ39" s="34"/>
      <c r="MA39" s="34"/>
      <c r="MB39" s="34"/>
      <c r="MC39" s="34"/>
      <c r="MD39" s="34"/>
      <c r="ME39" s="34"/>
      <c r="MF39" s="34"/>
      <c r="MG39" s="34"/>
      <c r="MH39" s="34"/>
      <c r="MI39" s="34"/>
      <c r="MJ39" s="34"/>
      <c r="MK39" s="34"/>
      <c r="ML39" s="34"/>
      <c r="MM39" s="34"/>
      <c r="MN39" s="34"/>
      <c r="MO39" s="34"/>
      <c r="MP39" s="34"/>
      <c r="MQ39" s="34"/>
      <c r="MR39" s="34"/>
      <c r="MS39" s="34"/>
      <c r="MT39" s="34"/>
      <c r="MU39" s="34"/>
      <c r="MV39" s="34"/>
      <c r="MW39" s="34"/>
      <c r="MX39" s="34"/>
      <c r="MY39" s="34"/>
      <c r="MZ39" s="34"/>
      <c r="NA39" s="34"/>
      <c r="NB39" s="34"/>
      <c r="NC39" s="34"/>
      <c r="ND39" s="34"/>
      <c r="NE39" s="34"/>
      <c r="NF39" s="34"/>
      <c r="NG39" s="34"/>
      <c r="NH39" s="34"/>
      <c r="NI39" s="34"/>
      <c r="NJ39" s="34"/>
      <c r="NK39" s="34"/>
      <c r="NL39" s="34"/>
      <c r="NM39" s="34"/>
      <c r="NN39" s="34"/>
      <c r="NO39" s="34"/>
      <c r="NP39" s="34"/>
      <c r="NQ39" s="34"/>
      <c r="NR39" s="34"/>
      <c r="NS39" s="34"/>
      <c r="NT39" s="34"/>
      <c r="NU39" s="34"/>
      <c r="NV39" s="34"/>
      <c r="NW39" s="34"/>
      <c r="NX39" s="34"/>
      <c r="NY39" s="34"/>
      <c r="NZ39" s="34"/>
      <c r="OA39" s="34"/>
      <c r="OB39" s="34"/>
      <c r="OC39" s="34"/>
      <c r="OD39" s="34"/>
      <c r="OE39" s="34"/>
      <c r="OF39" s="34"/>
      <c r="OG39" s="34"/>
      <c r="OH39" s="34"/>
      <c r="OI39" s="34"/>
      <c r="OJ39" s="34"/>
      <c r="OK39" s="34"/>
      <c r="OL39" s="34"/>
      <c r="OM39" s="34"/>
      <c r="ON39" s="34"/>
      <c r="OO39" s="34"/>
      <c r="OP39" s="34"/>
      <c r="OQ39" s="34"/>
      <c r="OR39" s="34"/>
      <c r="OS39" s="34"/>
      <c r="OT39" s="34"/>
      <c r="OU39" s="34"/>
      <c r="OV39" s="34"/>
      <c r="OW39" s="34"/>
      <c r="OX39" s="34"/>
      <c r="OY39" s="34"/>
      <c r="OZ39" s="34"/>
      <c r="PA39" s="34"/>
      <c r="PB39" s="34"/>
      <c r="PC39" s="34"/>
      <c r="PD39" s="34"/>
      <c r="PE39" s="34"/>
      <c r="PF39" s="34"/>
      <c r="PG39" s="34"/>
      <c r="PH39" s="34"/>
      <c r="PI39" s="34"/>
      <c r="PJ39" s="34"/>
      <c r="PK39" s="34"/>
      <c r="PL39" s="34"/>
      <c r="PM39" s="34"/>
      <c r="PN39" s="34"/>
      <c r="PO39" s="34"/>
      <c r="PP39" s="34"/>
      <c r="PQ39" s="34"/>
      <c r="PR39" s="34"/>
      <c r="PS39" s="34"/>
      <c r="PT39" s="34"/>
      <c r="PU39" s="34"/>
      <c r="PV39" s="34"/>
      <c r="PW39" s="34"/>
      <c r="PX39" s="34"/>
      <c r="PY39" s="34"/>
      <c r="PZ39" s="34"/>
      <c r="QA39" s="34"/>
      <c r="QB39" s="34"/>
      <c r="QC39" s="34"/>
      <c r="QD39" s="34"/>
      <c r="QE39" s="34"/>
      <c r="QF39" s="34"/>
      <c r="QG39" s="34"/>
      <c r="QH39" s="34"/>
      <c r="QI39" s="34"/>
      <c r="QJ39" s="34"/>
      <c r="QK39" s="34"/>
      <c r="QL39" s="34"/>
      <c r="QM39" s="34"/>
      <c r="QN39" s="34"/>
      <c r="QO39" s="34"/>
      <c r="QP39" s="34"/>
      <c r="QQ39" s="34"/>
      <c r="QR39" s="34"/>
      <c r="QS39" s="34"/>
      <c r="QT39" s="34"/>
      <c r="QU39" s="34"/>
      <c r="QV39" s="34"/>
      <c r="QW39" s="34"/>
      <c r="QX39" s="34"/>
      <c r="QY39" s="34"/>
      <c r="QZ39" s="34"/>
      <c r="RA39" s="34"/>
      <c r="RB39" s="34"/>
      <c r="RC39" s="34"/>
      <c r="RD39" s="34"/>
      <c r="RE39" s="34"/>
      <c r="RF39" s="34"/>
      <c r="RG39" s="34"/>
      <c r="RH39" s="34"/>
      <c r="RI39" s="34"/>
      <c r="RJ39" s="34"/>
      <c r="RK39" s="34"/>
      <c r="RL39" s="34"/>
      <c r="RM39" s="34"/>
      <c r="RN39" s="34"/>
      <c r="RO39" s="34"/>
      <c r="RP39" s="34"/>
      <c r="RQ39" s="34"/>
      <c r="RR39" s="34"/>
      <c r="RS39" s="34"/>
      <c r="RT39" s="34"/>
      <c r="RU39" s="34"/>
      <c r="RV39" s="34"/>
      <c r="RW39" s="34"/>
      <c r="RX39" s="34"/>
      <c r="RY39" s="34"/>
      <c r="RZ39" s="34"/>
      <c r="SA39" s="34"/>
      <c r="SB39" s="34"/>
      <c r="SC39" s="34"/>
      <c r="SD39" s="34"/>
      <c r="SE39" s="34"/>
      <c r="SF39" s="34"/>
      <c r="SG39" s="34"/>
      <c r="SH39" s="34"/>
      <c r="SI39" s="34"/>
      <c r="SJ39" s="34"/>
      <c r="SK39" s="34"/>
      <c r="SL39" s="34"/>
      <c r="SM39" s="34"/>
      <c r="SN39" s="34"/>
      <c r="SO39" s="34"/>
      <c r="SP39" s="34"/>
      <c r="SQ39" s="34"/>
      <c r="SR39" s="34"/>
      <c r="SS39" s="34"/>
      <c r="ST39" s="34"/>
    </row>
    <row r="40" spans="1:514" s="31" customFormat="1" x14ac:dyDescent="0.25">
      <c r="A40" s="35"/>
      <c r="B40" s="34"/>
      <c r="C40" s="160" t="s">
        <v>2</v>
      </c>
      <c r="D40" s="162"/>
      <c r="E40" s="50"/>
      <c r="F40" s="40"/>
      <c r="G40" s="40"/>
      <c r="H40" s="40"/>
      <c r="I40" s="40"/>
      <c r="J40" s="40"/>
      <c r="K40" s="40"/>
      <c r="L40" s="40"/>
      <c r="M40" s="40"/>
      <c r="N40" s="40"/>
      <c r="O40" s="40"/>
      <c r="P40" s="40"/>
      <c r="Q40" s="40"/>
      <c r="R40" s="40"/>
      <c r="S40" s="40"/>
      <c r="T40" s="40"/>
      <c r="U40" s="40"/>
      <c r="V40" s="40"/>
      <c r="W40" s="172">
        <v>0</v>
      </c>
      <c r="X40" s="173">
        <v>0</v>
      </c>
      <c r="Y40" s="124">
        <f>IF(SUM(F40:V40)&lt;&gt;0,MMULT('Project development &amp; preparati'!F40:V40,'OPTIONAL - Staff rates'!$E$5:$E$21),W40*X40)</f>
        <v>0</v>
      </c>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c r="IW40" s="34"/>
      <c r="IX40" s="34"/>
      <c r="IY40" s="34"/>
      <c r="IZ40" s="34"/>
      <c r="JA40" s="34"/>
      <c r="JB40" s="34"/>
      <c r="JC40" s="34"/>
      <c r="JD40" s="34"/>
      <c r="JE40" s="34"/>
      <c r="JF40" s="34"/>
      <c r="JG40" s="34"/>
      <c r="JH40" s="34"/>
      <c r="JI40" s="34"/>
      <c r="JJ40" s="34"/>
      <c r="JK40" s="34"/>
      <c r="JL40" s="34"/>
      <c r="JM40" s="34"/>
      <c r="JN40" s="34"/>
      <c r="JO40" s="34"/>
      <c r="JP40" s="34"/>
      <c r="JQ40" s="34"/>
      <c r="JR40" s="34"/>
      <c r="JS40" s="34"/>
      <c r="JT40" s="34"/>
      <c r="JU40" s="34"/>
      <c r="JV40" s="34"/>
      <c r="JW40" s="34"/>
      <c r="JX40" s="34"/>
      <c r="JY40" s="34"/>
      <c r="JZ40" s="34"/>
      <c r="KA40" s="34"/>
      <c r="KB40" s="34"/>
      <c r="KC40" s="34"/>
      <c r="KD40" s="34"/>
      <c r="KE40" s="34"/>
      <c r="KF40" s="34"/>
      <c r="KG40" s="34"/>
      <c r="KH40" s="34"/>
      <c r="KI40" s="34"/>
      <c r="KJ40" s="34"/>
      <c r="KK40" s="34"/>
      <c r="KL40" s="34"/>
      <c r="KM40" s="34"/>
      <c r="KN40" s="34"/>
      <c r="KO40" s="34"/>
      <c r="KP40" s="34"/>
      <c r="KQ40" s="34"/>
      <c r="KR40" s="34"/>
      <c r="KS40" s="34"/>
      <c r="KT40" s="34"/>
      <c r="KU40" s="34"/>
      <c r="KV40" s="34"/>
      <c r="KW40" s="34"/>
      <c r="KX40" s="34"/>
      <c r="KY40" s="34"/>
      <c r="KZ40" s="34"/>
      <c r="LA40" s="34"/>
      <c r="LB40" s="34"/>
      <c r="LC40" s="34"/>
      <c r="LD40" s="34"/>
      <c r="LE40" s="34"/>
      <c r="LF40" s="34"/>
      <c r="LG40" s="34"/>
      <c r="LH40" s="34"/>
      <c r="LI40" s="34"/>
      <c r="LJ40" s="34"/>
      <c r="LK40" s="34"/>
      <c r="LL40" s="34"/>
      <c r="LM40" s="34"/>
      <c r="LN40" s="34"/>
      <c r="LO40" s="34"/>
      <c r="LP40" s="34"/>
      <c r="LQ40" s="34"/>
      <c r="LR40" s="34"/>
      <c r="LS40" s="34"/>
      <c r="LT40" s="34"/>
      <c r="LU40" s="34"/>
      <c r="LV40" s="34"/>
      <c r="LW40" s="34"/>
      <c r="LX40" s="34"/>
      <c r="LY40" s="34"/>
      <c r="LZ40" s="34"/>
      <c r="MA40" s="34"/>
      <c r="MB40" s="34"/>
      <c r="MC40" s="34"/>
      <c r="MD40" s="34"/>
      <c r="ME40" s="34"/>
      <c r="MF40" s="34"/>
      <c r="MG40" s="34"/>
      <c r="MH40" s="34"/>
      <c r="MI40" s="34"/>
      <c r="MJ40" s="34"/>
      <c r="MK40" s="34"/>
      <c r="ML40" s="34"/>
      <c r="MM40" s="34"/>
      <c r="MN40" s="34"/>
      <c r="MO40" s="34"/>
      <c r="MP40" s="34"/>
      <c r="MQ40" s="34"/>
      <c r="MR40" s="34"/>
      <c r="MS40" s="34"/>
      <c r="MT40" s="34"/>
      <c r="MU40" s="34"/>
      <c r="MV40" s="34"/>
      <c r="MW40" s="34"/>
      <c r="MX40" s="34"/>
      <c r="MY40" s="34"/>
      <c r="MZ40" s="34"/>
      <c r="NA40" s="34"/>
      <c r="NB40" s="34"/>
      <c r="NC40" s="34"/>
      <c r="ND40" s="34"/>
      <c r="NE40" s="34"/>
      <c r="NF40" s="34"/>
      <c r="NG40" s="34"/>
      <c r="NH40" s="34"/>
      <c r="NI40" s="34"/>
      <c r="NJ40" s="34"/>
      <c r="NK40" s="34"/>
      <c r="NL40" s="34"/>
      <c r="NM40" s="34"/>
      <c r="NN40" s="34"/>
      <c r="NO40" s="34"/>
      <c r="NP40" s="34"/>
      <c r="NQ40" s="34"/>
      <c r="NR40" s="34"/>
      <c r="NS40" s="34"/>
      <c r="NT40" s="34"/>
      <c r="NU40" s="34"/>
      <c r="NV40" s="34"/>
      <c r="NW40" s="34"/>
      <c r="NX40" s="34"/>
      <c r="NY40" s="34"/>
      <c r="NZ40" s="34"/>
      <c r="OA40" s="34"/>
      <c r="OB40" s="34"/>
      <c r="OC40" s="34"/>
      <c r="OD40" s="34"/>
      <c r="OE40" s="34"/>
      <c r="OF40" s="34"/>
      <c r="OG40" s="34"/>
      <c r="OH40" s="34"/>
      <c r="OI40" s="34"/>
      <c r="OJ40" s="34"/>
      <c r="OK40" s="34"/>
      <c r="OL40" s="34"/>
      <c r="OM40" s="34"/>
      <c r="ON40" s="34"/>
      <c r="OO40" s="34"/>
      <c r="OP40" s="34"/>
      <c r="OQ40" s="34"/>
      <c r="OR40" s="34"/>
      <c r="OS40" s="34"/>
      <c r="OT40" s="34"/>
      <c r="OU40" s="34"/>
      <c r="OV40" s="34"/>
      <c r="OW40" s="34"/>
      <c r="OX40" s="34"/>
      <c r="OY40" s="34"/>
      <c r="OZ40" s="34"/>
      <c r="PA40" s="34"/>
      <c r="PB40" s="34"/>
      <c r="PC40" s="34"/>
      <c r="PD40" s="34"/>
      <c r="PE40" s="34"/>
      <c r="PF40" s="34"/>
      <c r="PG40" s="34"/>
      <c r="PH40" s="34"/>
      <c r="PI40" s="34"/>
      <c r="PJ40" s="34"/>
      <c r="PK40" s="34"/>
      <c r="PL40" s="34"/>
      <c r="PM40" s="34"/>
      <c r="PN40" s="34"/>
      <c r="PO40" s="34"/>
      <c r="PP40" s="34"/>
      <c r="PQ40" s="34"/>
      <c r="PR40" s="34"/>
      <c r="PS40" s="34"/>
      <c r="PT40" s="34"/>
      <c r="PU40" s="34"/>
      <c r="PV40" s="34"/>
      <c r="PW40" s="34"/>
      <c r="PX40" s="34"/>
      <c r="PY40" s="34"/>
      <c r="PZ40" s="34"/>
      <c r="QA40" s="34"/>
      <c r="QB40" s="34"/>
      <c r="QC40" s="34"/>
      <c r="QD40" s="34"/>
      <c r="QE40" s="34"/>
      <c r="QF40" s="34"/>
      <c r="QG40" s="34"/>
      <c r="QH40" s="34"/>
      <c r="QI40" s="34"/>
      <c r="QJ40" s="34"/>
      <c r="QK40" s="34"/>
      <c r="QL40" s="34"/>
      <c r="QM40" s="34"/>
      <c r="QN40" s="34"/>
      <c r="QO40" s="34"/>
      <c r="QP40" s="34"/>
      <c r="QQ40" s="34"/>
      <c r="QR40" s="34"/>
      <c r="QS40" s="34"/>
      <c r="QT40" s="34"/>
      <c r="QU40" s="34"/>
      <c r="QV40" s="34"/>
      <c r="QW40" s="34"/>
      <c r="QX40" s="34"/>
      <c r="QY40" s="34"/>
      <c r="QZ40" s="34"/>
      <c r="RA40" s="34"/>
      <c r="RB40" s="34"/>
      <c r="RC40" s="34"/>
      <c r="RD40" s="34"/>
      <c r="RE40" s="34"/>
      <c r="RF40" s="34"/>
      <c r="RG40" s="34"/>
      <c r="RH40" s="34"/>
      <c r="RI40" s="34"/>
      <c r="RJ40" s="34"/>
      <c r="RK40" s="34"/>
      <c r="RL40" s="34"/>
      <c r="RM40" s="34"/>
      <c r="RN40" s="34"/>
      <c r="RO40" s="34"/>
      <c r="RP40" s="34"/>
      <c r="RQ40" s="34"/>
      <c r="RR40" s="34"/>
      <c r="RS40" s="34"/>
      <c r="RT40" s="34"/>
      <c r="RU40" s="34"/>
      <c r="RV40" s="34"/>
      <c r="RW40" s="34"/>
      <c r="RX40" s="34"/>
      <c r="RY40" s="34"/>
      <c r="RZ40" s="34"/>
      <c r="SA40" s="34"/>
      <c r="SB40" s="34"/>
      <c r="SC40" s="34"/>
      <c r="SD40" s="34"/>
      <c r="SE40" s="34"/>
      <c r="SF40" s="34"/>
      <c r="SG40" s="34"/>
      <c r="SH40" s="34"/>
      <c r="SI40" s="34"/>
      <c r="SJ40" s="34"/>
      <c r="SK40" s="34"/>
      <c r="SL40" s="34"/>
      <c r="SM40" s="34"/>
      <c r="SN40" s="34"/>
      <c r="SO40" s="34"/>
      <c r="SP40" s="34"/>
      <c r="SQ40" s="34"/>
      <c r="SR40" s="34"/>
      <c r="SS40" s="34"/>
      <c r="ST40" s="34"/>
    </row>
    <row r="41" spans="1:514" s="31" customFormat="1" x14ac:dyDescent="0.25">
      <c r="A41" s="35"/>
      <c r="B41" s="41"/>
      <c r="C41" s="157" t="s">
        <v>38</v>
      </c>
      <c r="D41" s="161"/>
      <c r="E41" s="49"/>
      <c r="F41" s="40"/>
      <c r="G41" s="40"/>
      <c r="H41" s="40"/>
      <c r="I41" s="40"/>
      <c r="J41" s="40"/>
      <c r="K41" s="40"/>
      <c r="L41" s="40"/>
      <c r="M41" s="40"/>
      <c r="N41" s="40"/>
      <c r="O41" s="40"/>
      <c r="P41" s="40"/>
      <c r="Q41" s="40"/>
      <c r="R41" s="40"/>
      <c r="S41" s="40"/>
      <c r="T41" s="40"/>
      <c r="U41" s="40"/>
      <c r="V41" s="40"/>
      <c r="W41" s="172">
        <v>0</v>
      </c>
      <c r="X41" s="173">
        <v>0</v>
      </c>
      <c r="Y41" s="124">
        <f>IF(SUM(F41:V41)&lt;&gt;0,MMULT('Project development &amp; preparati'!F41:V41,'OPTIONAL - Staff rates'!$E$5:$E$21),W41*X41)</f>
        <v>0</v>
      </c>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c r="IW41" s="34"/>
      <c r="IX41" s="34"/>
      <c r="IY41" s="34"/>
      <c r="IZ41" s="34"/>
      <c r="JA41" s="34"/>
      <c r="JB41" s="34"/>
      <c r="JC41" s="34"/>
      <c r="JD41" s="34"/>
      <c r="JE41" s="34"/>
      <c r="JF41" s="34"/>
      <c r="JG41" s="34"/>
      <c r="JH41" s="34"/>
      <c r="JI41" s="34"/>
      <c r="JJ41" s="34"/>
      <c r="JK41" s="34"/>
      <c r="JL41" s="34"/>
      <c r="JM41" s="34"/>
      <c r="JN41" s="34"/>
      <c r="JO41" s="34"/>
      <c r="JP41" s="34"/>
      <c r="JQ41" s="34"/>
      <c r="JR41" s="34"/>
      <c r="JS41" s="34"/>
      <c r="JT41" s="34"/>
      <c r="JU41" s="34"/>
      <c r="JV41" s="34"/>
      <c r="JW41" s="34"/>
      <c r="JX41" s="34"/>
      <c r="JY41" s="34"/>
      <c r="JZ41" s="34"/>
      <c r="KA41" s="34"/>
      <c r="KB41" s="34"/>
      <c r="KC41" s="34"/>
      <c r="KD41" s="34"/>
      <c r="KE41" s="34"/>
      <c r="KF41" s="34"/>
      <c r="KG41" s="34"/>
      <c r="KH41" s="34"/>
      <c r="KI41" s="34"/>
      <c r="KJ41" s="34"/>
      <c r="KK41" s="34"/>
      <c r="KL41" s="34"/>
      <c r="KM41" s="34"/>
      <c r="KN41" s="34"/>
      <c r="KO41" s="34"/>
      <c r="KP41" s="34"/>
      <c r="KQ41" s="34"/>
      <c r="KR41" s="34"/>
      <c r="KS41" s="34"/>
      <c r="KT41" s="34"/>
      <c r="KU41" s="34"/>
      <c r="KV41" s="34"/>
      <c r="KW41" s="34"/>
      <c r="KX41" s="34"/>
      <c r="KY41" s="34"/>
      <c r="KZ41" s="34"/>
      <c r="LA41" s="34"/>
      <c r="LB41" s="34"/>
      <c r="LC41" s="34"/>
      <c r="LD41" s="34"/>
      <c r="LE41" s="34"/>
      <c r="LF41" s="34"/>
      <c r="LG41" s="34"/>
      <c r="LH41" s="34"/>
      <c r="LI41" s="34"/>
      <c r="LJ41" s="34"/>
      <c r="LK41" s="34"/>
      <c r="LL41" s="34"/>
      <c r="LM41" s="34"/>
      <c r="LN41" s="34"/>
      <c r="LO41" s="34"/>
      <c r="LP41" s="34"/>
      <c r="LQ41" s="34"/>
      <c r="LR41" s="34"/>
      <c r="LS41" s="34"/>
      <c r="LT41" s="34"/>
      <c r="LU41" s="34"/>
      <c r="LV41" s="34"/>
      <c r="LW41" s="34"/>
      <c r="LX41" s="34"/>
      <c r="LY41" s="34"/>
      <c r="LZ41" s="34"/>
      <c r="MA41" s="34"/>
      <c r="MB41" s="34"/>
      <c r="MC41" s="34"/>
      <c r="MD41" s="34"/>
      <c r="ME41" s="34"/>
      <c r="MF41" s="34"/>
      <c r="MG41" s="34"/>
      <c r="MH41" s="34"/>
      <c r="MI41" s="34"/>
      <c r="MJ41" s="34"/>
      <c r="MK41" s="34"/>
      <c r="ML41" s="34"/>
      <c r="MM41" s="34"/>
      <c r="MN41" s="34"/>
      <c r="MO41" s="34"/>
      <c r="MP41" s="34"/>
      <c r="MQ41" s="34"/>
      <c r="MR41" s="34"/>
      <c r="MS41" s="34"/>
      <c r="MT41" s="34"/>
      <c r="MU41" s="34"/>
      <c r="MV41" s="34"/>
      <c r="MW41" s="34"/>
      <c r="MX41" s="34"/>
      <c r="MY41" s="34"/>
      <c r="MZ41" s="34"/>
      <c r="NA41" s="34"/>
      <c r="NB41" s="34"/>
      <c r="NC41" s="34"/>
      <c r="ND41" s="34"/>
      <c r="NE41" s="34"/>
      <c r="NF41" s="34"/>
      <c r="NG41" s="34"/>
      <c r="NH41" s="34"/>
      <c r="NI41" s="34"/>
      <c r="NJ41" s="34"/>
      <c r="NK41" s="34"/>
      <c r="NL41" s="34"/>
      <c r="NM41" s="34"/>
      <c r="NN41" s="34"/>
      <c r="NO41" s="34"/>
      <c r="NP41" s="34"/>
      <c r="NQ41" s="34"/>
      <c r="NR41" s="34"/>
      <c r="NS41" s="34"/>
      <c r="NT41" s="34"/>
      <c r="NU41" s="34"/>
      <c r="NV41" s="34"/>
      <c r="NW41" s="34"/>
      <c r="NX41" s="34"/>
      <c r="NY41" s="34"/>
      <c r="NZ41" s="34"/>
      <c r="OA41" s="34"/>
      <c r="OB41" s="34"/>
      <c r="OC41" s="34"/>
      <c r="OD41" s="34"/>
      <c r="OE41" s="34"/>
      <c r="OF41" s="34"/>
      <c r="OG41" s="34"/>
      <c r="OH41" s="34"/>
      <c r="OI41" s="34"/>
      <c r="OJ41" s="34"/>
      <c r="OK41" s="34"/>
      <c r="OL41" s="34"/>
      <c r="OM41" s="34"/>
      <c r="ON41" s="34"/>
      <c r="OO41" s="34"/>
      <c r="OP41" s="34"/>
      <c r="OQ41" s="34"/>
      <c r="OR41" s="34"/>
      <c r="OS41" s="34"/>
      <c r="OT41" s="34"/>
      <c r="OU41" s="34"/>
      <c r="OV41" s="34"/>
      <c r="OW41" s="34"/>
      <c r="OX41" s="34"/>
      <c r="OY41" s="34"/>
      <c r="OZ41" s="34"/>
      <c r="PA41" s="34"/>
      <c r="PB41" s="34"/>
      <c r="PC41" s="34"/>
      <c r="PD41" s="34"/>
      <c r="PE41" s="34"/>
      <c r="PF41" s="34"/>
      <c r="PG41" s="34"/>
      <c r="PH41" s="34"/>
      <c r="PI41" s="34"/>
      <c r="PJ41" s="34"/>
      <c r="PK41" s="34"/>
      <c r="PL41" s="34"/>
      <c r="PM41" s="34"/>
      <c r="PN41" s="34"/>
      <c r="PO41" s="34"/>
      <c r="PP41" s="34"/>
      <c r="PQ41" s="34"/>
      <c r="PR41" s="34"/>
      <c r="PS41" s="34"/>
      <c r="PT41" s="34"/>
      <c r="PU41" s="34"/>
      <c r="PV41" s="34"/>
      <c r="PW41" s="34"/>
      <c r="PX41" s="34"/>
      <c r="PY41" s="34"/>
      <c r="PZ41" s="34"/>
      <c r="QA41" s="34"/>
      <c r="QB41" s="34"/>
      <c r="QC41" s="34"/>
      <c r="QD41" s="34"/>
      <c r="QE41" s="34"/>
      <c r="QF41" s="34"/>
      <c r="QG41" s="34"/>
      <c r="QH41" s="34"/>
      <c r="QI41" s="34"/>
      <c r="QJ41" s="34"/>
      <c r="QK41" s="34"/>
      <c r="QL41" s="34"/>
      <c r="QM41" s="34"/>
      <c r="QN41" s="34"/>
      <c r="QO41" s="34"/>
      <c r="QP41" s="34"/>
      <c r="QQ41" s="34"/>
      <c r="QR41" s="34"/>
      <c r="QS41" s="34"/>
      <c r="QT41" s="34"/>
      <c r="QU41" s="34"/>
      <c r="QV41" s="34"/>
      <c r="QW41" s="34"/>
      <c r="QX41" s="34"/>
      <c r="QY41" s="34"/>
      <c r="QZ41" s="34"/>
      <c r="RA41" s="34"/>
      <c r="RB41" s="34"/>
      <c r="RC41" s="34"/>
      <c r="RD41" s="34"/>
      <c r="RE41" s="34"/>
      <c r="RF41" s="34"/>
      <c r="RG41" s="34"/>
      <c r="RH41" s="34"/>
      <c r="RI41" s="34"/>
      <c r="RJ41" s="34"/>
      <c r="RK41" s="34"/>
      <c r="RL41" s="34"/>
      <c r="RM41" s="34"/>
      <c r="RN41" s="34"/>
      <c r="RO41" s="34"/>
      <c r="RP41" s="34"/>
      <c r="RQ41" s="34"/>
      <c r="RR41" s="34"/>
      <c r="RS41" s="34"/>
      <c r="RT41" s="34"/>
      <c r="RU41" s="34"/>
      <c r="RV41" s="34"/>
      <c r="RW41" s="34"/>
      <c r="RX41" s="34"/>
      <c r="RY41" s="34"/>
      <c r="RZ41" s="34"/>
      <c r="SA41" s="34"/>
      <c r="SB41" s="34"/>
      <c r="SC41" s="34"/>
      <c r="SD41" s="34"/>
      <c r="SE41" s="34"/>
      <c r="SF41" s="34"/>
      <c r="SG41" s="34"/>
      <c r="SH41" s="34"/>
      <c r="SI41" s="34"/>
      <c r="SJ41" s="34"/>
      <c r="SK41" s="34"/>
      <c r="SL41" s="34"/>
      <c r="SM41" s="34"/>
      <c r="SN41" s="34"/>
      <c r="SO41" s="34"/>
      <c r="SP41" s="34"/>
      <c r="SQ41" s="34"/>
      <c r="SR41" s="34"/>
      <c r="SS41" s="34"/>
      <c r="ST41" s="34"/>
    </row>
    <row r="42" spans="1:514" s="31" customFormat="1" x14ac:dyDescent="0.25">
      <c r="A42" s="35"/>
      <c r="B42" s="41"/>
      <c r="C42" s="157" t="s">
        <v>65</v>
      </c>
      <c r="D42" s="161"/>
      <c r="E42" s="49"/>
      <c r="F42" s="40"/>
      <c r="G42" s="40"/>
      <c r="H42" s="40"/>
      <c r="I42" s="40"/>
      <c r="J42" s="40"/>
      <c r="K42" s="40"/>
      <c r="L42" s="40"/>
      <c r="M42" s="40"/>
      <c r="N42" s="40"/>
      <c r="O42" s="40"/>
      <c r="P42" s="40"/>
      <c r="Q42" s="40"/>
      <c r="R42" s="40"/>
      <c r="S42" s="40"/>
      <c r="T42" s="40"/>
      <c r="U42" s="40"/>
      <c r="V42" s="40"/>
      <c r="W42" s="172"/>
      <c r="X42" s="173"/>
      <c r="Y42" s="124">
        <f>IF(SUM(F42:V42)&lt;&gt;0,MMULT('Project development &amp; preparati'!F42:V42,'OPTIONAL - Staff rates'!$E$5:$E$21),W42*X42)</f>
        <v>0</v>
      </c>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c r="IW42" s="34"/>
      <c r="IX42" s="34"/>
      <c r="IY42" s="34"/>
      <c r="IZ42" s="34"/>
      <c r="JA42" s="34"/>
      <c r="JB42" s="34"/>
      <c r="JC42" s="34"/>
      <c r="JD42" s="34"/>
      <c r="JE42" s="34"/>
      <c r="JF42" s="34"/>
      <c r="JG42" s="34"/>
      <c r="JH42" s="34"/>
      <c r="JI42" s="34"/>
      <c r="JJ42" s="34"/>
      <c r="JK42" s="34"/>
      <c r="JL42" s="34"/>
      <c r="JM42" s="34"/>
      <c r="JN42" s="34"/>
      <c r="JO42" s="34"/>
      <c r="JP42" s="34"/>
      <c r="JQ42" s="34"/>
      <c r="JR42" s="34"/>
      <c r="JS42" s="34"/>
      <c r="JT42" s="34"/>
      <c r="JU42" s="34"/>
      <c r="JV42" s="34"/>
      <c r="JW42" s="34"/>
      <c r="JX42" s="34"/>
      <c r="JY42" s="34"/>
      <c r="JZ42" s="34"/>
      <c r="KA42" s="34"/>
      <c r="KB42" s="34"/>
      <c r="KC42" s="34"/>
      <c r="KD42" s="34"/>
      <c r="KE42" s="34"/>
      <c r="KF42" s="34"/>
      <c r="KG42" s="34"/>
      <c r="KH42" s="34"/>
      <c r="KI42" s="34"/>
      <c r="KJ42" s="34"/>
      <c r="KK42" s="34"/>
      <c r="KL42" s="34"/>
      <c r="KM42" s="34"/>
      <c r="KN42" s="34"/>
      <c r="KO42" s="34"/>
      <c r="KP42" s="34"/>
      <c r="KQ42" s="34"/>
      <c r="KR42" s="34"/>
      <c r="KS42" s="34"/>
      <c r="KT42" s="34"/>
      <c r="KU42" s="34"/>
      <c r="KV42" s="34"/>
      <c r="KW42" s="34"/>
      <c r="KX42" s="34"/>
      <c r="KY42" s="34"/>
      <c r="KZ42" s="34"/>
      <c r="LA42" s="34"/>
      <c r="LB42" s="34"/>
      <c r="LC42" s="34"/>
      <c r="LD42" s="34"/>
      <c r="LE42" s="34"/>
      <c r="LF42" s="34"/>
      <c r="LG42" s="34"/>
      <c r="LH42" s="34"/>
      <c r="LI42" s="34"/>
      <c r="LJ42" s="34"/>
      <c r="LK42" s="34"/>
      <c r="LL42" s="34"/>
      <c r="LM42" s="34"/>
      <c r="LN42" s="34"/>
      <c r="LO42" s="34"/>
      <c r="LP42" s="34"/>
      <c r="LQ42" s="34"/>
      <c r="LR42" s="34"/>
      <c r="LS42" s="34"/>
      <c r="LT42" s="34"/>
      <c r="LU42" s="34"/>
      <c r="LV42" s="34"/>
      <c r="LW42" s="34"/>
      <c r="LX42" s="34"/>
      <c r="LY42" s="34"/>
      <c r="LZ42" s="34"/>
      <c r="MA42" s="34"/>
      <c r="MB42" s="34"/>
      <c r="MC42" s="34"/>
      <c r="MD42" s="34"/>
      <c r="ME42" s="34"/>
      <c r="MF42" s="34"/>
      <c r="MG42" s="34"/>
      <c r="MH42" s="34"/>
      <c r="MI42" s="34"/>
      <c r="MJ42" s="34"/>
      <c r="MK42" s="34"/>
      <c r="ML42" s="34"/>
      <c r="MM42" s="34"/>
      <c r="MN42" s="34"/>
      <c r="MO42" s="34"/>
      <c r="MP42" s="34"/>
      <c r="MQ42" s="34"/>
      <c r="MR42" s="34"/>
      <c r="MS42" s="34"/>
      <c r="MT42" s="34"/>
      <c r="MU42" s="34"/>
      <c r="MV42" s="34"/>
      <c r="MW42" s="34"/>
      <c r="MX42" s="34"/>
      <c r="MY42" s="34"/>
      <c r="MZ42" s="34"/>
      <c r="NA42" s="34"/>
      <c r="NB42" s="34"/>
      <c r="NC42" s="34"/>
      <c r="ND42" s="34"/>
      <c r="NE42" s="34"/>
      <c r="NF42" s="34"/>
      <c r="NG42" s="34"/>
      <c r="NH42" s="34"/>
      <c r="NI42" s="34"/>
      <c r="NJ42" s="34"/>
      <c r="NK42" s="34"/>
      <c r="NL42" s="34"/>
      <c r="NM42" s="34"/>
      <c r="NN42" s="34"/>
      <c r="NO42" s="34"/>
      <c r="NP42" s="34"/>
      <c r="NQ42" s="34"/>
      <c r="NR42" s="34"/>
      <c r="NS42" s="34"/>
      <c r="NT42" s="34"/>
      <c r="NU42" s="34"/>
      <c r="NV42" s="34"/>
      <c r="NW42" s="34"/>
      <c r="NX42" s="34"/>
      <c r="NY42" s="34"/>
      <c r="NZ42" s="34"/>
      <c r="OA42" s="34"/>
      <c r="OB42" s="34"/>
      <c r="OC42" s="34"/>
      <c r="OD42" s="34"/>
      <c r="OE42" s="34"/>
      <c r="OF42" s="34"/>
      <c r="OG42" s="34"/>
      <c r="OH42" s="34"/>
      <c r="OI42" s="34"/>
      <c r="OJ42" s="34"/>
      <c r="OK42" s="34"/>
      <c r="OL42" s="34"/>
      <c r="OM42" s="34"/>
      <c r="ON42" s="34"/>
      <c r="OO42" s="34"/>
      <c r="OP42" s="34"/>
      <c r="OQ42" s="34"/>
      <c r="OR42" s="34"/>
      <c r="OS42" s="34"/>
      <c r="OT42" s="34"/>
      <c r="OU42" s="34"/>
      <c r="OV42" s="34"/>
      <c r="OW42" s="34"/>
      <c r="OX42" s="34"/>
      <c r="OY42" s="34"/>
      <c r="OZ42" s="34"/>
      <c r="PA42" s="34"/>
      <c r="PB42" s="34"/>
      <c r="PC42" s="34"/>
      <c r="PD42" s="34"/>
      <c r="PE42" s="34"/>
      <c r="PF42" s="34"/>
      <c r="PG42" s="34"/>
      <c r="PH42" s="34"/>
      <c r="PI42" s="34"/>
      <c r="PJ42" s="34"/>
      <c r="PK42" s="34"/>
      <c r="PL42" s="34"/>
      <c r="PM42" s="34"/>
      <c r="PN42" s="34"/>
      <c r="PO42" s="34"/>
      <c r="PP42" s="34"/>
      <c r="PQ42" s="34"/>
      <c r="PR42" s="34"/>
      <c r="PS42" s="34"/>
      <c r="PT42" s="34"/>
      <c r="PU42" s="34"/>
      <c r="PV42" s="34"/>
      <c r="PW42" s="34"/>
      <c r="PX42" s="34"/>
      <c r="PY42" s="34"/>
      <c r="PZ42" s="34"/>
      <c r="QA42" s="34"/>
      <c r="QB42" s="34"/>
      <c r="QC42" s="34"/>
      <c r="QD42" s="34"/>
      <c r="QE42" s="34"/>
      <c r="QF42" s="34"/>
      <c r="QG42" s="34"/>
      <c r="QH42" s="34"/>
      <c r="QI42" s="34"/>
      <c r="QJ42" s="34"/>
      <c r="QK42" s="34"/>
      <c r="QL42" s="34"/>
      <c r="QM42" s="34"/>
      <c r="QN42" s="34"/>
      <c r="QO42" s="34"/>
      <c r="QP42" s="34"/>
      <c r="QQ42" s="34"/>
      <c r="QR42" s="34"/>
      <c r="QS42" s="34"/>
      <c r="QT42" s="34"/>
      <c r="QU42" s="34"/>
      <c r="QV42" s="34"/>
      <c r="QW42" s="34"/>
      <c r="QX42" s="34"/>
      <c r="QY42" s="34"/>
      <c r="QZ42" s="34"/>
      <c r="RA42" s="34"/>
      <c r="RB42" s="34"/>
      <c r="RC42" s="34"/>
      <c r="RD42" s="34"/>
      <c r="RE42" s="34"/>
      <c r="RF42" s="34"/>
      <c r="RG42" s="34"/>
      <c r="RH42" s="34"/>
      <c r="RI42" s="34"/>
      <c r="RJ42" s="34"/>
      <c r="RK42" s="34"/>
      <c r="RL42" s="34"/>
      <c r="RM42" s="34"/>
      <c r="RN42" s="34"/>
      <c r="RO42" s="34"/>
      <c r="RP42" s="34"/>
      <c r="RQ42" s="34"/>
      <c r="RR42" s="34"/>
      <c r="RS42" s="34"/>
      <c r="RT42" s="34"/>
      <c r="RU42" s="34"/>
      <c r="RV42" s="34"/>
      <c r="RW42" s="34"/>
      <c r="RX42" s="34"/>
      <c r="RY42" s="34"/>
      <c r="RZ42" s="34"/>
      <c r="SA42" s="34"/>
      <c r="SB42" s="34"/>
      <c r="SC42" s="34"/>
      <c r="SD42" s="34"/>
      <c r="SE42" s="34"/>
      <c r="SF42" s="34"/>
      <c r="SG42" s="34"/>
      <c r="SH42" s="34"/>
      <c r="SI42" s="34"/>
      <c r="SJ42" s="34"/>
      <c r="SK42" s="34"/>
      <c r="SL42" s="34"/>
      <c r="SM42" s="34"/>
      <c r="SN42" s="34"/>
      <c r="SO42" s="34"/>
      <c r="SP42" s="34"/>
      <c r="SQ42" s="34"/>
      <c r="SR42" s="34"/>
      <c r="SS42" s="34"/>
      <c r="ST42" s="34"/>
    </row>
    <row r="43" spans="1:514" s="31" customFormat="1" x14ac:dyDescent="0.25">
      <c r="A43" s="35"/>
      <c r="B43" s="42" t="s">
        <v>68</v>
      </c>
      <c r="C43" s="157" t="s">
        <v>39</v>
      </c>
      <c r="D43" s="161"/>
      <c r="E43" s="49"/>
      <c r="F43" s="40"/>
      <c r="G43" s="40"/>
      <c r="H43" s="40"/>
      <c r="I43" s="40"/>
      <c r="J43" s="40"/>
      <c r="K43" s="40"/>
      <c r="L43" s="40"/>
      <c r="M43" s="40"/>
      <c r="N43" s="40"/>
      <c r="O43" s="40"/>
      <c r="P43" s="40"/>
      <c r="Q43" s="40"/>
      <c r="R43" s="40"/>
      <c r="S43" s="40"/>
      <c r="T43" s="40"/>
      <c r="U43" s="40"/>
      <c r="V43" s="40"/>
      <c r="W43" s="172">
        <v>0</v>
      </c>
      <c r="X43" s="173">
        <v>0</v>
      </c>
      <c r="Y43" s="124">
        <f>IF(SUM(F43:V43)&lt;&gt;0,MMULT('Project development &amp; preparati'!F43:V43,'OPTIONAL - Staff rates'!$E$5:$E$21),W43*X43)</f>
        <v>0</v>
      </c>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c r="KI43" s="34"/>
      <c r="KJ43" s="34"/>
      <c r="KK43" s="34"/>
      <c r="KL43" s="34"/>
      <c r="KM43" s="34"/>
      <c r="KN43" s="34"/>
      <c r="KO43" s="34"/>
      <c r="KP43" s="34"/>
      <c r="KQ43" s="34"/>
      <c r="KR43" s="34"/>
      <c r="KS43" s="34"/>
      <c r="KT43" s="34"/>
      <c r="KU43" s="34"/>
      <c r="KV43" s="34"/>
      <c r="KW43" s="34"/>
      <c r="KX43" s="34"/>
      <c r="KY43" s="34"/>
      <c r="KZ43" s="34"/>
      <c r="LA43" s="34"/>
      <c r="LB43" s="34"/>
      <c r="LC43" s="34"/>
      <c r="LD43" s="34"/>
      <c r="LE43" s="34"/>
      <c r="LF43" s="34"/>
      <c r="LG43" s="34"/>
      <c r="LH43" s="34"/>
      <c r="LI43" s="34"/>
      <c r="LJ43" s="34"/>
      <c r="LK43" s="34"/>
      <c r="LL43" s="34"/>
      <c r="LM43" s="34"/>
      <c r="LN43" s="34"/>
      <c r="LO43" s="34"/>
      <c r="LP43" s="34"/>
      <c r="LQ43" s="34"/>
      <c r="LR43" s="34"/>
      <c r="LS43" s="34"/>
      <c r="LT43" s="34"/>
      <c r="LU43" s="34"/>
      <c r="LV43" s="34"/>
      <c r="LW43" s="34"/>
      <c r="LX43" s="34"/>
      <c r="LY43" s="34"/>
      <c r="LZ43" s="34"/>
      <c r="MA43" s="34"/>
      <c r="MB43" s="34"/>
      <c r="MC43" s="34"/>
      <c r="MD43" s="34"/>
      <c r="ME43" s="34"/>
      <c r="MF43" s="34"/>
      <c r="MG43" s="34"/>
      <c r="MH43" s="34"/>
      <c r="MI43" s="34"/>
      <c r="MJ43" s="34"/>
      <c r="MK43" s="34"/>
      <c r="ML43" s="34"/>
      <c r="MM43" s="34"/>
      <c r="MN43" s="34"/>
      <c r="MO43" s="34"/>
      <c r="MP43" s="34"/>
      <c r="MQ43" s="34"/>
      <c r="MR43" s="34"/>
      <c r="MS43" s="34"/>
      <c r="MT43" s="34"/>
      <c r="MU43" s="34"/>
      <c r="MV43" s="34"/>
      <c r="MW43" s="34"/>
      <c r="MX43" s="34"/>
      <c r="MY43" s="34"/>
      <c r="MZ43" s="34"/>
      <c r="NA43" s="34"/>
      <c r="NB43" s="34"/>
      <c r="NC43" s="34"/>
      <c r="ND43" s="34"/>
      <c r="NE43" s="34"/>
      <c r="NF43" s="34"/>
      <c r="NG43" s="34"/>
      <c r="NH43" s="34"/>
      <c r="NI43" s="34"/>
      <c r="NJ43" s="34"/>
      <c r="NK43" s="34"/>
      <c r="NL43" s="34"/>
      <c r="NM43" s="34"/>
      <c r="NN43" s="34"/>
      <c r="NO43" s="34"/>
      <c r="NP43" s="34"/>
      <c r="NQ43" s="34"/>
      <c r="NR43" s="34"/>
      <c r="NS43" s="34"/>
      <c r="NT43" s="34"/>
      <c r="NU43" s="34"/>
      <c r="NV43" s="34"/>
      <c r="NW43" s="34"/>
      <c r="NX43" s="34"/>
      <c r="NY43" s="34"/>
      <c r="NZ43" s="34"/>
      <c r="OA43" s="34"/>
      <c r="OB43" s="34"/>
      <c r="OC43" s="34"/>
      <c r="OD43" s="34"/>
      <c r="OE43" s="34"/>
      <c r="OF43" s="34"/>
      <c r="OG43" s="34"/>
      <c r="OH43" s="34"/>
      <c r="OI43" s="34"/>
      <c r="OJ43" s="34"/>
      <c r="OK43" s="34"/>
      <c r="OL43" s="34"/>
      <c r="OM43" s="34"/>
      <c r="ON43" s="34"/>
      <c r="OO43" s="34"/>
      <c r="OP43" s="34"/>
      <c r="OQ43" s="34"/>
      <c r="OR43" s="34"/>
      <c r="OS43" s="34"/>
      <c r="OT43" s="34"/>
      <c r="OU43" s="34"/>
      <c r="OV43" s="34"/>
      <c r="OW43" s="34"/>
      <c r="OX43" s="34"/>
      <c r="OY43" s="34"/>
      <c r="OZ43" s="34"/>
      <c r="PA43" s="34"/>
      <c r="PB43" s="34"/>
      <c r="PC43" s="34"/>
      <c r="PD43" s="34"/>
      <c r="PE43" s="34"/>
      <c r="PF43" s="34"/>
      <c r="PG43" s="34"/>
      <c r="PH43" s="34"/>
      <c r="PI43" s="34"/>
      <c r="PJ43" s="34"/>
      <c r="PK43" s="34"/>
      <c r="PL43" s="34"/>
      <c r="PM43" s="34"/>
      <c r="PN43" s="34"/>
      <c r="PO43" s="34"/>
      <c r="PP43" s="34"/>
      <c r="PQ43" s="34"/>
      <c r="PR43" s="34"/>
      <c r="PS43" s="34"/>
      <c r="PT43" s="34"/>
      <c r="PU43" s="34"/>
      <c r="PV43" s="34"/>
      <c r="PW43" s="34"/>
      <c r="PX43" s="34"/>
      <c r="PY43" s="34"/>
      <c r="PZ43" s="34"/>
      <c r="QA43" s="34"/>
      <c r="QB43" s="34"/>
      <c r="QC43" s="34"/>
      <c r="QD43" s="34"/>
      <c r="QE43" s="34"/>
      <c r="QF43" s="34"/>
      <c r="QG43" s="34"/>
      <c r="QH43" s="34"/>
      <c r="QI43" s="34"/>
      <c r="QJ43" s="34"/>
      <c r="QK43" s="34"/>
      <c r="QL43" s="34"/>
      <c r="QM43" s="34"/>
      <c r="QN43" s="34"/>
      <c r="QO43" s="34"/>
      <c r="QP43" s="34"/>
      <c r="QQ43" s="34"/>
      <c r="QR43" s="34"/>
      <c r="QS43" s="34"/>
      <c r="QT43" s="34"/>
      <c r="QU43" s="34"/>
      <c r="QV43" s="34"/>
      <c r="QW43" s="34"/>
      <c r="QX43" s="34"/>
      <c r="QY43" s="34"/>
      <c r="QZ43" s="34"/>
      <c r="RA43" s="34"/>
      <c r="RB43" s="34"/>
      <c r="RC43" s="34"/>
      <c r="RD43" s="34"/>
      <c r="RE43" s="34"/>
      <c r="RF43" s="34"/>
      <c r="RG43" s="34"/>
      <c r="RH43" s="34"/>
      <c r="RI43" s="34"/>
      <c r="RJ43" s="34"/>
      <c r="RK43" s="34"/>
      <c r="RL43" s="34"/>
      <c r="RM43" s="34"/>
      <c r="RN43" s="34"/>
      <c r="RO43" s="34"/>
      <c r="RP43" s="34"/>
      <c r="RQ43" s="34"/>
      <c r="RR43" s="34"/>
      <c r="RS43" s="34"/>
      <c r="RT43" s="34"/>
      <c r="RU43" s="34"/>
      <c r="RV43" s="34"/>
      <c r="RW43" s="34"/>
      <c r="RX43" s="34"/>
      <c r="RY43" s="34"/>
      <c r="RZ43" s="34"/>
      <c r="SA43" s="34"/>
      <c r="SB43" s="34"/>
      <c r="SC43" s="34"/>
      <c r="SD43" s="34"/>
      <c r="SE43" s="34"/>
      <c r="SF43" s="34"/>
      <c r="SG43" s="34"/>
      <c r="SH43" s="34"/>
      <c r="SI43" s="34"/>
      <c r="SJ43" s="34"/>
      <c r="SK43" s="34"/>
      <c r="SL43" s="34"/>
      <c r="SM43" s="34"/>
      <c r="SN43" s="34"/>
      <c r="SO43" s="34"/>
      <c r="SP43" s="34"/>
      <c r="SQ43" s="34"/>
      <c r="SR43" s="34"/>
      <c r="SS43" s="34"/>
      <c r="ST43" s="34"/>
    </row>
    <row r="44" spans="1:514" s="31" customFormat="1" ht="45" x14ac:dyDescent="0.25">
      <c r="A44" s="35"/>
      <c r="B44" s="36" t="s">
        <v>66</v>
      </c>
      <c r="C44" s="157" t="s">
        <v>94</v>
      </c>
      <c r="D44" s="161"/>
      <c r="E44" s="49"/>
      <c r="F44" s="40"/>
      <c r="G44" s="40"/>
      <c r="H44" s="40"/>
      <c r="I44" s="40"/>
      <c r="J44" s="40"/>
      <c r="K44" s="40"/>
      <c r="L44" s="40"/>
      <c r="M44" s="40"/>
      <c r="N44" s="40"/>
      <c r="O44" s="40"/>
      <c r="P44" s="40"/>
      <c r="Q44" s="40"/>
      <c r="R44" s="40"/>
      <c r="S44" s="40"/>
      <c r="T44" s="40"/>
      <c r="U44" s="40"/>
      <c r="V44" s="40"/>
      <c r="W44" s="172">
        <v>0</v>
      </c>
      <c r="X44" s="173">
        <v>0</v>
      </c>
      <c r="Y44" s="124">
        <f>IF(SUM(F44:V44)&lt;&gt;0,MMULT('Project development &amp; preparati'!F44:V44,'OPTIONAL - Staff rates'!$E$5:$E$21),W44*X44)</f>
        <v>0</v>
      </c>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c r="IW44" s="34"/>
      <c r="IX44" s="34"/>
      <c r="IY44" s="34"/>
      <c r="IZ44" s="34"/>
      <c r="JA44" s="34"/>
      <c r="JB44" s="34"/>
      <c r="JC44" s="34"/>
      <c r="JD44" s="34"/>
      <c r="JE44" s="34"/>
      <c r="JF44" s="34"/>
      <c r="JG44" s="34"/>
      <c r="JH44" s="34"/>
      <c r="JI44" s="34"/>
      <c r="JJ44" s="34"/>
      <c r="JK44" s="34"/>
      <c r="JL44" s="34"/>
      <c r="JM44" s="34"/>
      <c r="JN44" s="34"/>
      <c r="JO44" s="34"/>
      <c r="JP44" s="34"/>
      <c r="JQ44" s="34"/>
      <c r="JR44" s="34"/>
      <c r="JS44" s="34"/>
      <c r="JT44" s="34"/>
      <c r="JU44" s="34"/>
      <c r="JV44" s="34"/>
      <c r="JW44" s="34"/>
      <c r="JX44" s="34"/>
      <c r="JY44" s="34"/>
      <c r="JZ44" s="34"/>
      <c r="KA44" s="34"/>
      <c r="KB44" s="34"/>
      <c r="KC44" s="34"/>
      <c r="KD44" s="34"/>
      <c r="KE44" s="34"/>
      <c r="KF44" s="34"/>
      <c r="KG44" s="34"/>
      <c r="KH44" s="34"/>
      <c r="KI44" s="34"/>
      <c r="KJ44" s="34"/>
      <c r="KK44" s="34"/>
      <c r="KL44" s="34"/>
      <c r="KM44" s="34"/>
      <c r="KN44" s="34"/>
      <c r="KO44" s="34"/>
      <c r="KP44" s="34"/>
      <c r="KQ44" s="34"/>
      <c r="KR44" s="34"/>
      <c r="KS44" s="34"/>
      <c r="KT44" s="34"/>
      <c r="KU44" s="34"/>
      <c r="KV44" s="34"/>
      <c r="KW44" s="34"/>
      <c r="KX44" s="34"/>
      <c r="KY44" s="34"/>
      <c r="KZ44" s="34"/>
      <c r="LA44" s="34"/>
      <c r="LB44" s="34"/>
      <c r="LC44" s="34"/>
      <c r="LD44" s="34"/>
      <c r="LE44" s="34"/>
      <c r="LF44" s="34"/>
      <c r="LG44" s="34"/>
      <c r="LH44" s="34"/>
      <c r="LI44" s="34"/>
      <c r="LJ44" s="34"/>
      <c r="LK44" s="34"/>
      <c r="LL44" s="34"/>
      <c r="LM44" s="34"/>
      <c r="LN44" s="34"/>
      <c r="LO44" s="34"/>
      <c r="LP44" s="34"/>
      <c r="LQ44" s="34"/>
      <c r="LR44" s="34"/>
      <c r="LS44" s="34"/>
      <c r="LT44" s="34"/>
      <c r="LU44" s="34"/>
      <c r="LV44" s="34"/>
      <c r="LW44" s="34"/>
      <c r="LX44" s="34"/>
      <c r="LY44" s="34"/>
      <c r="LZ44" s="34"/>
      <c r="MA44" s="34"/>
      <c r="MB44" s="34"/>
      <c r="MC44" s="34"/>
      <c r="MD44" s="34"/>
      <c r="ME44" s="34"/>
      <c r="MF44" s="34"/>
      <c r="MG44" s="34"/>
      <c r="MH44" s="34"/>
      <c r="MI44" s="34"/>
      <c r="MJ44" s="34"/>
      <c r="MK44" s="34"/>
      <c r="ML44" s="34"/>
      <c r="MM44" s="34"/>
      <c r="MN44" s="34"/>
      <c r="MO44" s="34"/>
      <c r="MP44" s="34"/>
      <c r="MQ44" s="34"/>
      <c r="MR44" s="34"/>
      <c r="MS44" s="34"/>
      <c r="MT44" s="34"/>
      <c r="MU44" s="34"/>
      <c r="MV44" s="34"/>
      <c r="MW44" s="34"/>
      <c r="MX44" s="34"/>
      <c r="MY44" s="34"/>
      <c r="MZ44" s="34"/>
      <c r="NA44" s="34"/>
      <c r="NB44" s="34"/>
      <c r="NC44" s="34"/>
      <c r="ND44" s="34"/>
      <c r="NE44" s="34"/>
      <c r="NF44" s="34"/>
      <c r="NG44" s="34"/>
      <c r="NH44" s="34"/>
      <c r="NI44" s="34"/>
      <c r="NJ44" s="34"/>
      <c r="NK44" s="34"/>
      <c r="NL44" s="34"/>
      <c r="NM44" s="34"/>
      <c r="NN44" s="34"/>
      <c r="NO44" s="34"/>
      <c r="NP44" s="34"/>
      <c r="NQ44" s="34"/>
      <c r="NR44" s="34"/>
      <c r="NS44" s="34"/>
      <c r="NT44" s="34"/>
      <c r="NU44" s="34"/>
      <c r="NV44" s="34"/>
      <c r="NW44" s="34"/>
      <c r="NX44" s="34"/>
      <c r="NY44" s="34"/>
      <c r="NZ44" s="34"/>
      <c r="OA44" s="34"/>
      <c r="OB44" s="34"/>
      <c r="OC44" s="34"/>
      <c r="OD44" s="34"/>
      <c r="OE44" s="34"/>
      <c r="OF44" s="34"/>
      <c r="OG44" s="34"/>
      <c r="OH44" s="34"/>
      <c r="OI44" s="34"/>
      <c r="OJ44" s="34"/>
      <c r="OK44" s="34"/>
      <c r="OL44" s="34"/>
      <c r="OM44" s="34"/>
      <c r="ON44" s="34"/>
      <c r="OO44" s="34"/>
      <c r="OP44" s="34"/>
      <c r="OQ44" s="34"/>
      <c r="OR44" s="34"/>
      <c r="OS44" s="34"/>
      <c r="OT44" s="34"/>
      <c r="OU44" s="34"/>
      <c r="OV44" s="34"/>
      <c r="OW44" s="34"/>
      <c r="OX44" s="34"/>
      <c r="OY44" s="34"/>
      <c r="OZ44" s="34"/>
      <c r="PA44" s="34"/>
      <c r="PB44" s="34"/>
      <c r="PC44" s="34"/>
      <c r="PD44" s="34"/>
      <c r="PE44" s="34"/>
      <c r="PF44" s="34"/>
      <c r="PG44" s="34"/>
      <c r="PH44" s="34"/>
      <c r="PI44" s="34"/>
      <c r="PJ44" s="34"/>
      <c r="PK44" s="34"/>
      <c r="PL44" s="34"/>
      <c r="PM44" s="34"/>
      <c r="PN44" s="34"/>
      <c r="PO44" s="34"/>
      <c r="PP44" s="34"/>
      <c r="PQ44" s="34"/>
      <c r="PR44" s="34"/>
      <c r="PS44" s="34"/>
      <c r="PT44" s="34"/>
      <c r="PU44" s="34"/>
      <c r="PV44" s="34"/>
      <c r="PW44" s="34"/>
      <c r="PX44" s="34"/>
      <c r="PY44" s="34"/>
      <c r="PZ44" s="34"/>
      <c r="QA44" s="34"/>
      <c r="QB44" s="34"/>
      <c r="QC44" s="34"/>
      <c r="QD44" s="34"/>
      <c r="QE44" s="34"/>
      <c r="QF44" s="34"/>
      <c r="QG44" s="34"/>
      <c r="QH44" s="34"/>
      <c r="QI44" s="34"/>
      <c r="QJ44" s="34"/>
      <c r="QK44" s="34"/>
      <c r="QL44" s="34"/>
      <c r="QM44" s="34"/>
      <c r="QN44" s="34"/>
      <c r="QO44" s="34"/>
      <c r="QP44" s="34"/>
      <c r="QQ44" s="34"/>
      <c r="QR44" s="34"/>
      <c r="QS44" s="34"/>
      <c r="QT44" s="34"/>
      <c r="QU44" s="34"/>
      <c r="QV44" s="34"/>
      <c r="QW44" s="34"/>
      <c r="QX44" s="34"/>
      <c r="QY44" s="34"/>
      <c r="QZ44" s="34"/>
      <c r="RA44" s="34"/>
      <c r="RB44" s="34"/>
      <c r="RC44" s="34"/>
      <c r="RD44" s="34"/>
      <c r="RE44" s="34"/>
      <c r="RF44" s="34"/>
      <c r="RG44" s="34"/>
      <c r="RH44" s="34"/>
      <c r="RI44" s="34"/>
      <c r="RJ44" s="34"/>
      <c r="RK44" s="34"/>
      <c r="RL44" s="34"/>
      <c r="RM44" s="34"/>
      <c r="RN44" s="34"/>
      <c r="RO44" s="34"/>
      <c r="RP44" s="34"/>
      <c r="RQ44" s="34"/>
      <c r="RR44" s="34"/>
      <c r="RS44" s="34"/>
      <c r="RT44" s="34"/>
      <c r="RU44" s="34"/>
      <c r="RV44" s="34"/>
      <c r="RW44" s="34"/>
      <c r="RX44" s="34"/>
      <c r="RY44" s="34"/>
      <c r="RZ44" s="34"/>
      <c r="SA44" s="34"/>
      <c r="SB44" s="34"/>
      <c r="SC44" s="34"/>
      <c r="SD44" s="34"/>
      <c r="SE44" s="34"/>
      <c r="SF44" s="34"/>
      <c r="SG44" s="34"/>
      <c r="SH44" s="34"/>
      <c r="SI44" s="34"/>
      <c r="SJ44" s="34"/>
      <c r="SK44" s="34"/>
      <c r="SL44" s="34"/>
      <c r="SM44" s="34"/>
      <c r="SN44" s="34"/>
      <c r="SO44" s="34"/>
      <c r="SP44" s="34"/>
      <c r="SQ44" s="34"/>
      <c r="SR44" s="34"/>
      <c r="SS44" s="34"/>
      <c r="ST44" s="34"/>
    </row>
    <row r="45" spans="1:514" s="31" customFormat="1" x14ac:dyDescent="0.25">
      <c r="A45" s="35"/>
      <c r="B45" s="34"/>
      <c r="C45" s="157" t="s">
        <v>78</v>
      </c>
      <c r="D45" s="161"/>
      <c r="E45" s="49"/>
      <c r="F45" s="40"/>
      <c r="G45" s="40"/>
      <c r="H45" s="40"/>
      <c r="I45" s="40"/>
      <c r="J45" s="40"/>
      <c r="K45" s="40"/>
      <c r="L45" s="40"/>
      <c r="M45" s="40"/>
      <c r="N45" s="40"/>
      <c r="O45" s="40"/>
      <c r="P45" s="40"/>
      <c r="Q45" s="40"/>
      <c r="R45" s="40"/>
      <c r="S45" s="40"/>
      <c r="T45" s="40"/>
      <c r="U45" s="40"/>
      <c r="V45" s="40"/>
      <c r="W45" s="172">
        <v>0</v>
      </c>
      <c r="X45" s="173">
        <v>0</v>
      </c>
      <c r="Y45" s="124">
        <f>IF(SUM(F45:V45)&lt;&gt;0,MMULT('Project development &amp; preparati'!F45:V45,'OPTIONAL - Staff rates'!$E$5:$E$21),W45*X45)</f>
        <v>0</v>
      </c>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c r="IW45" s="34"/>
      <c r="IX45" s="34"/>
      <c r="IY45" s="34"/>
      <c r="IZ45" s="34"/>
      <c r="JA45" s="34"/>
      <c r="JB45" s="34"/>
      <c r="JC45" s="34"/>
      <c r="JD45" s="34"/>
      <c r="JE45" s="34"/>
      <c r="JF45" s="34"/>
      <c r="JG45" s="34"/>
      <c r="JH45" s="34"/>
      <c r="JI45" s="34"/>
      <c r="JJ45" s="34"/>
      <c r="JK45" s="34"/>
      <c r="JL45" s="34"/>
      <c r="JM45" s="34"/>
      <c r="JN45" s="34"/>
      <c r="JO45" s="34"/>
      <c r="JP45" s="34"/>
      <c r="JQ45" s="34"/>
      <c r="JR45" s="34"/>
      <c r="JS45" s="34"/>
      <c r="JT45" s="34"/>
      <c r="JU45" s="34"/>
      <c r="JV45" s="34"/>
      <c r="JW45" s="34"/>
      <c r="JX45" s="34"/>
      <c r="JY45" s="34"/>
      <c r="JZ45" s="34"/>
      <c r="KA45" s="34"/>
      <c r="KB45" s="34"/>
      <c r="KC45" s="34"/>
      <c r="KD45" s="34"/>
      <c r="KE45" s="34"/>
      <c r="KF45" s="34"/>
      <c r="KG45" s="34"/>
      <c r="KH45" s="34"/>
      <c r="KI45" s="34"/>
      <c r="KJ45" s="34"/>
      <c r="KK45" s="34"/>
      <c r="KL45" s="34"/>
      <c r="KM45" s="34"/>
      <c r="KN45" s="34"/>
      <c r="KO45" s="34"/>
      <c r="KP45" s="34"/>
      <c r="KQ45" s="34"/>
      <c r="KR45" s="34"/>
      <c r="KS45" s="34"/>
      <c r="KT45" s="34"/>
      <c r="KU45" s="34"/>
      <c r="KV45" s="34"/>
      <c r="KW45" s="34"/>
      <c r="KX45" s="34"/>
      <c r="KY45" s="34"/>
      <c r="KZ45" s="34"/>
      <c r="LA45" s="34"/>
      <c r="LB45" s="34"/>
      <c r="LC45" s="34"/>
      <c r="LD45" s="34"/>
      <c r="LE45" s="34"/>
      <c r="LF45" s="34"/>
      <c r="LG45" s="34"/>
      <c r="LH45" s="34"/>
      <c r="LI45" s="34"/>
      <c r="LJ45" s="34"/>
      <c r="LK45" s="34"/>
      <c r="LL45" s="34"/>
      <c r="LM45" s="34"/>
      <c r="LN45" s="34"/>
      <c r="LO45" s="34"/>
      <c r="LP45" s="34"/>
      <c r="LQ45" s="34"/>
      <c r="LR45" s="34"/>
      <c r="LS45" s="34"/>
      <c r="LT45" s="34"/>
      <c r="LU45" s="34"/>
      <c r="LV45" s="34"/>
      <c r="LW45" s="34"/>
      <c r="LX45" s="34"/>
      <c r="LY45" s="34"/>
      <c r="LZ45" s="34"/>
      <c r="MA45" s="34"/>
      <c r="MB45" s="34"/>
      <c r="MC45" s="34"/>
      <c r="MD45" s="34"/>
      <c r="ME45" s="34"/>
      <c r="MF45" s="34"/>
      <c r="MG45" s="34"/>
      <c r="MH45" s="34"/>
      <c r="MI45" s="34"/>
      <c r="MJ45" s="34"/>
      <c r="MK45" s="34"/>
      <c r="ML45" s="34"/>
      <c r="MM45" s="34"/>
      <c r="MN45" s="34"/>
      <c r="MO45" s="34"/>
      <c r="MP45" s="34"/>
      <c r="MQ45" s="34"/>
      <c r="MR45" s="34"/>
      <c r="MS45" s="34"/>
      <c r="MT45" s="34"/>
      <c r="MU45" s="34"/>
      <c r="MV45" s="34"/>
      <c r="MW45" s="34"/>
      <c r="MX45" s="34"/>
      <c r="MY45" s="34"/>
      <c r="MZ45" s="34"/>
      <c r="NA45" s="34"/>
      <c r="NB45" s="34"/>
      <c r="NC45" s="34"/>
      <c r="ND45" s="34"/>
      <c r="NE45" s="34"/>
      <c r="NF45" s="34"/>
      <c r="NG45" s="34"/>
      <c r="NH45" s="34"/>
      <c r="NI45" s="34"/>
      <c r="NJ45" s="34"/>
      <c r="NK45" s="34"/>
      <c r="NL45" s="34"/>
      <c r="NM45" s="34"/>
      <c r="NN45" s="34"/>
      <c r="NO45" s="34"/>
      <c r="NP45" s="34"/>
      <c r="NQ45" s="34"/>
      <c r="NR45" s="34"/>
      <c r="NS45" s="34"/>
      <c r="NT45" s="34"/>
      <c r="NU45" s="34"/>
      <c r="NV45" s="34"/>
      <c r="NW45" s="34"/>
      <c r="NX45" s="34"/>
      <c r="NY45" s="34"/>
      <c r="NZ45" s="34"/>
      <c r="OA45" s="34"/>
      <c r="OB45" s="34"/>
      <c r="OC45" s="34"/>
      <c r="OD45" s="34"/>
      <c r="OE45" s="34"/>
      <c r="OF45" s="34"/>
      <c r="OG45" s="34"/>
      <c r="OH45" s="34"/>
      <c r="OI45" s="34"/>
      <c r="OJ45" s="34"/>
      <c r="OK45" s="34"/>
      <c r="OL45" s="34"/>
      <c r="OM45" s="34"/>
      <c r="ON45" s="34"/>
      <c r="OO45" s="34"/>
      <c r="OP45" s="34"/>
      <c r="OQ45" s="34"/>
      <c r="OR45" s="34"/>
      <c r="OS45" s="34"/>
      <c r="OT45" s="34"/>
      <c r="OU45" s="34"/>
      <c r="OV45" s="34"/>
      <c r="OW45" s="34"/>
      <c r="OX45" s="34"/>
      <c r="OY45" s="34"/>
      <c r="OZ45" s="34"/>
      <c r="PA45" s="34"/>
      <c r="PB45" s="34"/>
      <c r="PC45" s="34"/>
      <c r="PD45" s="34"/>
      <c r="PE45" s="34"/>
      <c r="PF45" s="34"/>
      <c r="PG45" s="34"/>
      <c r="PH45" s="34"/>
      <c r="PI45" s="34"/>
      <c r="PJ45" s="34"/>
      <c r="PK45" s="34"/>
      <c r="PL45" s="34"/>
      <c r="PM45" s="34"/>
      <c r="PN45" s="34"/>
      <c r="PO45" s="34"/>
      <c r="PP45" s="34"/>
      <c r="PQ45" s="34"/>
      <c r="PR45" s="34"/>
      <c r="PS45" s="34"/>
      <c r="PT45" s="34"/>
      <c r="PU45" s="34"/>
      <c r="PV45" s="34"/>
      <c r="PW45" s="34"/>
      <c r="PX45" s="34"/>
      <c r="PY45" s="34"/>
      <c r="PZ45" s="34"/>
      <c r="QA45" s="34"/>
      <c r="QB45" s="34"/>
      <c r="QC45" s="34"/>
      <c r="QD45" s="34"/>
      <c r="QE45" s="34"/>
      <c r="QF45" s="34"/>
      <c r="QG45" s="34"/>
      <c r="QH45" s="34"/>
      <c r="QI45" s="34"/>
      <c r="QJ45" s="34"/>
      <c r="QK45" s="34"/>
      <c r="QL45" s="34"/>
      <c r="QM45" s="34"/>
      <c r="QN45" s="34"/>
      <c r="QO45" s="34"/>
      <c r="QP45" s="34"/>
      <c r="QQ45" s="34"/>
      <c r="QR45" s="34"/>
      <c r="QS45" s="34"/>
      <c r="QT45" s="34"/>
      <c r="QU45" s="34"/>
      <c r="QV45" s="34"/>
      <c r="QW45" s="34"/>
      <c r="QX45" s="34"/>
      <c r="QY45" s="34"/>
      <c r="QZ45" s="34"/>
      <c r="RA45" s="34"/>
      <c r="RB45" s="34"/>
      <c r="RC45" s="34"/>
      <c r="RD45" s="34"/>
      <c r="RE45" s="34"/>
      <c r="RF45" s="34"/>
      <c r="RG45" s="34"/>
      <c r="RH45" s="34"/>
      <c r="RI45" s="34"/>
      <c r="RJ45" s="34"/>
      <c r="RK45" s="34"/>
      <c r="RL45" s="34"/>
      <c r="RM45" s="34"/>
      <c r="RN45" s="34"/>
      <c r="RO45" s="34"/>
      <c r="RP45" s="34"/>
      <c r="RQ45" s="34"/>
      <c r="RR45" s="34"/>
      <c r="RS45" s="34"/>
      <c r="RT45" s="34"/>
      <c r="RU45" s="34"/>
      <c r="RV45" s="34"/>
      <c r="RW45" s="34"/>
      <c r="RX45" s="34"/>
      <c r="RY45" s="34"/>
      <c r="RZ45" s="34"/>
      <c r="SA45" s="34"/>
      <c r="SB45" s="34"/>
      <c r="SC45" s="34"/>
      <c r="SD45" s="34"/>
      <c r="SE45" s="34"/>
      <c r="SF45" s="34"/>
      <c r="SG45" s="34"/>
      <c r="SH45" s="34"/>
      <c r="SI45" s="34"/>
      <c r="SJ45" s="34"/>
      <c r="SK45" s="34"/>
      <c r="SL45" s="34"/>
      <c r="SM45" s="34"/>
      <c r="SN45" s="34"/>
      <c r="SO45" s="34"/>
      <c r="SP45" s="34"/>
      <c r="SQ45" s="34"/>
      <c r="SR45" s="34"/>
      <c r="SS45" s="34"/>
      <c r="ST45" s="34"/>
    </row>
    <row r="46" spans="1:514" s="31" customFormat="1" ht="75" x14ac:dyDescent="0.25">
      <c r="A46" s="35"/>
      <c r="B46" s="42" t="s">
        <v>69</v>
      </c>
      <c r="C46" s="157" t="s">
        <v>93</v>
      </c>
      <c r="D46" s="161"/>
      <c r="E46" s="49"/>
      <c r="F46" s="40"/>
      <c r="G46" s="40"/>
      <c r="H46" s="40"/>
      <c r="I46" s="40"/>
      <c r="J46" s="40"/>
      <c r="K46" s="40"/>
      <c r="L46" s="40"/>
      <c r="M46" s="40"/>
      <c r="N46" s="40"/>
      <c r="O46" s="40"/>
      <c r="P46" s="40"/>
      <c r="Q46" s="40"/>
      <c r="R46" s="40"/>
      <c r="S46" s="40"/>
      <c r="T46" s="40"/>
      <c r="U46" s="40"/>
      <c r="V46" s="40"/>
      <c r="W46" s="172">
        <v>0</v>
      </c>
      <c r="X46" s="173">
        <v>0</v>
      </c>
      <c r="Y46" s="124">
        <f>IF(SUM(F46:V46)&lt;&gt;0,MMULT('Project development &amp; preparati'!F46:V46,'OPTIONAL - Staff rates'!$E$5:$E$21),W46*X46)</f>
        <v>0</v>
      </c>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c r="KI46" s="34"/>
      <c r="KJ46" s="34"/>
      <c r="KK46" s="34"/>
      <c r="KL46" s="34"/>
      <c r="KM46" s="34"/>
      <c r="KN46" s="34"/>
      <c r="KO46" s="34"/>
      <c r="KP46" s="34"/>
      <c r="KQ46" s="34"/>
      <c r="KR46" s="34"/>
      <c r="KS46" s="34"/>
      <c r="KT46" s="34"/>
      <c r="KU46" s="34"/>
      <c r="KV46" s="34"/>
      <c r="KW46" s="34"/>
      <c r="KX46" s="34"/>
      <c r="KY46" s="34"/>
      <c r="KZ46" s="34"/>
      <c r="LA46" s="34"/>
      <c r="LB46" s="34"/>
      <c r="LC46" s="34"/>
      <c r="LD46" s="34"/>
      <c r="LE46" s="34"/>
      <c r="LF46" s="34"/>
      <c r="LG46" s="34"/>
      <c r="LH46" s="34"/>
      <c r="LI46" s="34"/>
      <c r="LJ46" s="34"/>
      <c r="LK46" s="34"/>
      <c r="LL46" s="34"/>
      <c r="LM46" s="34"/>
      <c r="LN46" s="34"/>
      <c r="LO46" s="34"/>
      <c r="LP46" s="34"/>
      <c r="LQ46" s="34"/>
      <c r="LR46" s="34"/>
      <c r="LS46" s="34"/>
      <c r="LT46" s="34"/>
      <c r="LU46" s="34"/>
      <c r="LV46" s="34"/>
      <c r="LW46" s="34"/>
      <c r="LX46" s="34"/>
      <c r="LY46" s="34"/>
      <c r="LZ46" s="34"/>
      <c r="MA46" s="34"/>
      <c r="MB46" s="34"/>
      <c r="MC46" s="34"/>
      <c r="MD46" s="34"/>
      <c r="ME46" s="34"/>
      <c r="MF46" s="34"/>
      <c r="MG46" s="34"/>
      <c r="MH46" s="34"/>
      <c r="MI46" s="34"/>
      <c r="MJ46" s="34"/>
      <c r="MK46" s="34"/>
      <c r="ML46" s="34"/>
      <c r="MM46" s="34"/>
      <c r="MN46" s="34"/>
      <c r="MO46" s="34"/>
      <c r="MP46" s="34"/>
      <c r="MQ46" s="34"/>
      <c r="MR46" s="34"/>
      <c r="MS46" s="34"/>
      <c r="MT46" s="34"/>
      <c r="MU46" s="34"/>
      <c r="MV46" s="34"/>
      <c r="MW46" s="34"/>
      <c r="MX46" s="34"/>
      <c r="MY46" s="34"/>
      <c r="MZ46" s="34"/>
      <c r="NA46" s="34"/>
      <c r="NB46" s="34"/>
      <c r="NC46" s="34"/>
      <c r="ND46" s="34"/>
      <c r="NE46" s="34"/>
      <c r="NF46" s="34"/>
      <c r="NG46" s="34"/>
      <c r="NH46" s="34"/>
      <c r="NI46" s="34"/>
      <c r="NJ46" s="34"/>
      <c r="NK46" s="34"/>
      <c r="NL46" s="34"/>
      <c r="NM46" s="34"/>
      <c r="NN46" s="34"/>
      <c r="NO46" s="34"/>
      <c r="NP46" s="34"/>
      <c r="NQ46" s="34"/>
      <c r="NR46" s="34"/>
      <c r="NS46" s="34"/>
      <c r="NT46" s="34"/>
      <c r="NU46" s="34"/>
      <c r="NV46" s="34"/>
      <c r="NW46" s="34"/>
      <c r="NX46" s="34"/>
      <c r="NY46" s="34"/>
      <c r="NZ46" s="34"/>
      <c r="OA46" s="34"/>
      <c r="OB46" s="34"/>
      <c r="OC46" s="34"/>
      <c r="OD46" s="34"/>
      <c r="OE46" s="34"/>
      <c r="OF46" s="34"/>
      <c r="OG46" s="34"/>
      <c r="OH46" s="34"/>
      <c r="OI46" s="34"/>
      <c r="OJ46" s="34"/>
      <c r="OK46" s="34"/>
      <c r="OL46" s="34"/>
      <c r="OM46" s="34"/>
      <c r="ON46" s="34"/>
      <c r="OO46" s="34"/>
      <c r="OP46" s="34"/>
      <c r="OQ46" s="34"/>
      <c r="OR46" s="34"/>
      <c r="OS46" s="34"/>
      <c r="OT46" s="34"/>
      <c r="OU46" s="34"/>
      <c r="OV46" s="34"/>
      <c r="OW46" s="34"/>
      <c r="OX46" s="34"/>
      <c r="OY46" s="34"/>
      <c r="OZ46" s="34"/>
      <c r="PA46" s="34"/>
      <c r="PB46" s="34"/>
      <c r="PC46" s="34"/>
      <c r="PD46" s="34"/>
      <c r="PE46" s="34"/>
      <c r="PF46" s="34"/>
      <c r="PG46" s="34"/>
      <c r="PH46" s="34"/>
      <c r="PI46" s="34"/>
      <c r="PJ46" s="34"/>
      <c r="PK46" s="34"/>
      <c r="PL46" s="34"/>
      <c r="PM46" s="34"/>
      <c r="PN46" s="34"/>
      <c r="PO46" s="34"/>
      <c r="PP46" s="34"/>
      <c r="PQ46" s="34"/>
      <c r="PR46" s="34"/>
      <c r="PS46" s="34"/>
      <c r="PT46" s="34"/>
      <c r="PU46" s="34"/>
      <c r="PV46" s="34"/>
      <c r="PW46" s="34"/>
      <c r="PX46" s="34"/>
      <c r="PY46" s="34"/>
      <c r="PZ46" s="34"/>
      <c r="QA46" s="34"/>
      <c r="QB46" s="34"/>
      <c r="QC46" s="34"/>
      <c r="QD46" s="34"/>
      <c r="QE46" s="34"/>
      <c r="QF46" s="34"/>
      <c r="QG46" s="34"/>
      <c r="QH46" s="34"/>
      <c r="QI46" s="34"/>
      <c r="QJ46" s="34"/>
      <c r="QK46" s="34"/>
      <c r="QL46" s="34"/>
      <c r="QM46" s="34"/>
      <c r="QN46" s="34"/>
      <c r="QO46" s="34"/>
      <c r="QP46" s="34"/>
      <c r="QQ46" s="34"/>
      <c r="QR46" s="34"/>
      <c r="QS46" s="34"/>
      <c r="QT46" s="34"/>
      <c r="QU46" s="34"/>
      <c r="QV46" s="34"/>
      <c r="QW46" s="34"/>
      <c r="QX46" s="34"/>
      <c r="QY46" s="34"/>
      <c r="QZ46" s="34"/>
      <c r="RA46" s="34"/>
      <c r="RB46" s="34"/>
      <c r="RC46" s="34"/>
      <c r="RD46" s="34"/>
      <c r="RE46" s="34"/>
      <c r="RF46" s="34"/>
      <c r="RG46" s="34"/>
      <c r="RH46" s="34"/>
      <c r="RI46" s="34"/>
      <c r="RJ46" s="34"/>
      <c r="RK46" s="34"/>
      <c r="RL46" s="34"/>
      <c r="RM46" s="34"/>
      <c r="RN46" s="34"/>
      <c r="RO46" s="34"/>
      <c r="RP46" s="34"/>
      <c r="RQ46" s="34"/>
      <c r="RR46" s="34"/>
      <c r="RS46" s="34"/>
      <c r="RT46" s="34"/>
      <c r="RU46" s="34"/>
      <c r="RV46" s="34"/>
      <c r="RW46" s="34"/>
      <c r="RX46" s="34"/>
      <c r="RY46" s="34"/>
      <c r="RZ46" s="34"/>
      <c r="SA46" s="34"/>
      <c r="SB46" s="34"/>
      <c r="SC46" s="34"/>
      <c r="SD46" s="34"/>
      <c r="SE46" s="34"/>
      <c r="SF46" s="34"/>
      <c r="SG46" s="34"/>
      <c r="SH46" s="34"/>
      <c r="SI46" s="34"/>
      <c r="SJ46" s="34"/>
      <c r="SK46" s="34"/>
      <c r="SL46" s="34"/>
      <c r="SM46" s="34"/>
      <c r="SN46" s="34"/>
      <c r="SO46" s="34"/>
      <c r="SP46" s="34"/>
      <c r="SQ46" s="34"/>
      <c r="SR46" s="34"/>
      <c r="SS46" s="34"/>
      <c r="ST46" s="34"/>
    </row>
    <row r="47" spans="1:514" s="31" customFormat="1" ht="75" x14ac:dyDescent="0.25">
      <c r="A47" s="35"/>
      <c r="B47" s="42"/>
      <c r="C47" s="157" t="s">
        <v>74</v>
      </c>
      <c r="D47" s="161"/>
      <c r="E47" s="49"/>
      <c r="F47" s="40"/>
      <c r="G47" s="40"/>
      <c r="H47" s="40"/>
      <c r="I47" s="40"/>
      <c r="J47" s="40"/>
      <c r="K47" s="40"/>
      <c r="L47" s="40"/>
      <c r="M47" s="40"/>
      <c r="N47" s="40"/>
      <c r="O47" s="40"/>
      <c r="P47" s="40"/>
      <c r="Q47" s="40"/>
      <c r="R47" s="40"/>
      <c r="S47" s="40"/>
      <c r="T47" s="40"/>
      <c r="U47" s="40"/>
      <c r="V47" s="40"/>
      <c r="W47" s="172">
        <v>0</v>
      </c>
      <c r="X47" s="173">
        <v>0</v>
      </c>
      <c r="Y47" s="124">
        <f>IF(SUM(F47:V47)&lt;&gt;0,MMULT('Project development &amp; preparati'!F47:V47,'OPTIONAL - Staff rates'!$E$5:$E$21),W47*X47)</f>
        <v>0</v>
      </c>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c r="IW47" s="34"/>
      <c r="IX47" s="34"/>
      <c r="IY47" s="34"/>
      <c r="IZ47" s="34"/>
      <c r="JA47" s="34"/>
      <c r="JB47" s="34"/>
      <c r="JC47" s="34"/>
      <c r="JD47" s="34"/>
      <c r="JE47" s="34"/>
      <c r="JF47" s="34"/>
      <c r="JG47" s="34"/>
      <c r="JH47" s="34"/>
      <c r="JI47" s="34"/>
      <c r="JJ47" s="34"/>
      <c r="JK47" s="34"/>
      <c r="JL47" s="34"/>
      <c r="JM47" s="34"/>
      <c r="JN47" s="34"/>
      <c r="JO47" s="34"/>
      <c r="JP47" s="34"/>
      <c r="JQ47" s="34"/>
      <c r="JR47" s="34"/>
      <c r="JS47" s="34"/>
      <c r="JT47" s="34"/>
      <c r="JU47" s="34"/>
      <c r="JV47" s="34"/>
      <c r="JW47" s="34"/>
      <c r="JX47" s="34"/>
      <c r="JY47" s="34"/>
      <c r="JZ47" s="34"/>
      <c r="KA47" s="34"/>
      <c r="KB47" s="34"/>
      <c r="KC47" s="34"/>
      <c r="KD47" s="34"/>
      <c r="KE47" s="34"/>
      <c r="KF47" s="34"/>
      <c r="KG47" s="34"/>
      <c r="KH47" s="34"/>
      <c r="KI47" s="34"/>
      <c r="KJ47" s="34"/>
      <c r="KK47" s="34"/>
      <c r="KL47" s="34"/>
      <c r="KM47" s="34"/>
      <c r="KN47" s="34"/>
      <c r="KO47" s="34"/>
      <c r="KP47" s="34"/>
      <c r="KQ47" s="34"/>
      <c r="KR47" s="34"/>
      <c r="KS47" s="34"/>
      <c r="KT47" s="34"/>
      <c r="KU47" s="34"/>
      <c r="KV47" s="34"/>
      <c r="KW47" s="34"/>
      <c r="KX47" s="34"/>
      <c r="KY47" s="34"/>
      <c r="KZ47" s="34"/>
      <c r="LA47" s="34"/>
      <c r="LB47" s="34"/>
      <c r="LC47" s="34"/>
      <c r="LD47" s="34"/>
      <c r="LE47" s="34"/>
      <c r="LF47" s="34"/>
      <c r="LG47" s="34"/>
      <c r="LH47" s="34"/>
      <c r="LI47" s="34"/>
      <c r="LJ47" s="34"/>
      <c r="LK47" s="34"/>
      <c r="LL47" s="34"/>
      <c r="LM47" s="34"/>
      <c r="LN47" s="34"/>
      <c r="LO47" s="34"/>
      <c r="LP47" s="34"/>
      <c r="LQ47" s="34"/>
      <c r="LR47" s="34"/>
      <c r="LS47" s="34"/>
      <c r="LT47" s="34"/>
      <c r="LU47" s="34"/>
      <c r="LV47" s="34"/>
      <c r="LW47" s="34"/>
      <c r="LX47" s="34"/>
      <c r="LY47" s="34"/>
      <c r="LZ47" s="34"/>
      <c r="MA47" s="34"/>
      <c r="MB47" s="34"/>
      <c r="MC47" s="34"/>
      <c r="MD47" s="34"/>
      <c r="ME47" s="34"/>
      <c r="MF47" s="34"/>
      <c r="MG47" s="34"/>
      <c r="MH47" s="34"/>
      <c r="MI47" s="34"/>
      <c r="MJ47" s="34"/>
      <c r="MK47" s="34"/>
      <c r="ML47" s="34"/>
      <c r="MM47" s="34"/>
      <c r="MN47" s="34"/>
      <c r="MO47" s="34"/>
      <c r="MP47" s="34"/>
      <c r="MQ47" s="34"/>
      <c r="MR47" s="34"/>
      <c r="MS47" s="34"/>
      <c r="MT47" s="34"/>
      <c r="MU47" s="34"/>
      <c r="MV47" s="34"/>
      <c r="MW47" s="34"/>
      <c r="MX47" s="34"/>
      <c r="MY47" s="34"/>
      <c r="MZ47" s="34"/>
      <c r="NA47" s="34"/>
      <c r="NB47" s="34"/>
      <c r="NC47" s="34"/>
      <c r="ND47" s="34"/>
      <c r="NE47" s="34"/>
      <c r="NF47" s="34"/>
      <c r="NG47" s="34"/>
      <c r="NH47" s="34"/>
      <c r="NI47" s="34"/>
      <c r="NJ47" s="34"/>
      <c r="NK47" s="34"/>
      <c r="NL47" s="34"/>
      <c r="NM47" s="34"/>
      <c r="NN47" s="34"/>
      <c r="NO47" s="34"/>
      <c r="NP47" s="34"/>
      <c r="NQ47" s="34"/>
      <c r="NR47" s="34"/>
      <c r="NS47" s="34"/>
      <c r="NT47" s="34"/>
      <c r="NU47" s="34"/>
      <c r="NV47" s="34"/>
      <c r="NW47" s="34"/>
      <c r="NX47" s="34"/>
      <c r="NY47" s="34"/>
      <c r="NZ47" s="34"/>
      <c r="OA47" s="34"/>
      <c r="OB47" s="34"/>
      <c r="OC47" s="34"/>
      <c r="OD47" s="34"/>
      <c r="OE47" s="34"/>
      <c r="OF47" s="34"/>
      <c r="OG47" s="34"/>
      <c r="OH47" s="34"/>
      <c r="OI47" s="34"/>
      <c r="OJ47" s="34"/>
      <c r="OK47" s="34"/>
      <c r="OL47" s="34"/>
      <c r="OM47" s="34"/>
      <c r="ON47" s="34"/>
      <c r="OO47" s="34"/>
      <c r="OP47" s="34"/>
      <c r="OQ47" s="34"/>
      <c r="OR47" s="34"/>
      <c r="OS47" s="34"/>
      <c r="OT47" s="34"/>
      <c r="OU47" s="34"/>
      <c r="OV47" s="34"/>
      <c r="OW47" s="34"/>
      <c r="OX47" s="34"/>
      <c r="OY47" s="34"/>
      <c r="OZ47" s="34"/>
      <c r="PA47" s="34"/>
      <c r="PB47" s="34"/>
      <c r="PC47" s="34"/>
      <c r="PD47" s="34"/>
      <c r="PE47" s="34"/>
      <c r="PF47" s="34"/>
      <c r="PG47" s="34"/>
      <c r="PH47" s="34"/>
      <c r="PI47" s="34"/>
      <c r="PJ47" s="34"/>
      <c r="PK47" s="34"/>
      <c r="PL47" s="34"/>
      <c r="PM47" s="34"/>
      <c r="PN47" s="34"/>
      <c r="PO47" s="34"/>
      <c r="PP47" s="34"/>
      <c r="PQ47" s="34"/>
      <c r="PR47" s="34"/>
      <c r="PS47" s="34"/>
      <c r="PT47" s="34"/>
      <c r="PU47" s="34"/>
      <c r="PV47" s="34"/>
      <c r="PW47" s="34"/>
      <c r="PX47" s="34"/>
      <c r="PY47" s="34"/>
      <c r="PZ47" s="34"/>
      <c r="QA47" s="34"/>
      <c r="QB47" s="34"/>
      <c r="QC47" s="34"/>
      <c r="QD47" s="34"/>
      <c r="QE47" s="34"/>
      <c r="QF47" s="34"/>
      <c r="QG47" s="34"/>
      <c r="QH47" s="34"/>
      <c r="QI47" s="34"/>
      <c r="QJ47" s="34"/>
      <c r="QK47" s="34"/>
      <c r="QL47" s="34"/>
      <c r="QM47" s="34"/>
      <c r="QN47" s="34"/>
      <c r="QO47" s="34"/>
      <c r="QP47" s="34"/>
      <c r="QQ47" s="34"/>
      <c r="QR47" s="34"/>
      <c r="QS47" s="34"/>
      <c r="QT47" s="34"/>
      <c r="QU47" s="34"/>
      <c r="QV47" s="34"/>
      <c r="QW47" s="34"/>
      <c r="QX47" s="34"/>
      <c r="QY47" s="34"/>
      <c r="QZ47" s="34"/>
      <c r="RA47" s="34"/>
      <c r="RB47" s="34"/>
      <c r="RC47" s="34"/>
      <c r="RD47" s="34"/>
      <c r="RE47" s="34"/>
      <c r="RF47" s="34"/>
      <c r="RG47" s="34"/>
      <c r="RH47" s="34"/>
      <c r="RI47" s="34"/>
      <c r="RJ47" s="34"/>
      <c r="RK47" s="34"/>
      <c r="RL47" s="34"/>
      <c r="RM47" s="34"/>
      <c r="RN47" s="34"/>
      <c r="RO47" s="34"/>
      <c r="RP47" s="34"/>
      <c r="RQ47" s="34"/>
      <c r="RR47" s="34"/>
      <c r="RS47" s="34"/>
      <c r="RT47" s="34"/>
      <c r="RU47" s="34"/>
      <c r="RV47" s="34"/>
      <c r="RW47" s="34"/>
      <c r="RX47" s="34"/>
      <c r="RY47" s="34"/>
      <c r="RZ47" s="34"/>
      <c r="SA47" s="34"/>
      <c r="SB47" s="34"/>
      <c r="SC47" s="34"/>
      <c r="SD47" s="34"/>
      <c r="SE47" s="34"/>
      <c r="SF47" s="34"/>
      <c r="SG47" s="34"/>
      <c r="SH47" s="34"/>
      <c r="SI47" s="34"/>
      <c r="SJ47" s="34"/>
      <c r="SK47" s="34"/>
      <c r="SL47" s="34"/>
      <c r="SM47" s="34"/>
      <c r="SN47" s="34"/>
      <c r="SO47" s="34"/>
      <c r="SP47" s="34"/>
      <c r="SQ47" s="34"/>
      <c r="SR47" s="34"/>
      <c r="SS47" s="34"/>
      <c r="ST47" s="34"/>
    </row>
    <row r="48" spans="1:514" s="31" customFormat="1" ht="30" x14ac:dyDescent="0.25">
      <c r="A48" s="35"/>
      <c r="B48" s="42" t="s">
        <v>70</v>
      </c>
      <c r="C48" s="158" t="s">
        <v>3</v>
      </c>
      <c r="D48" s="161"/>
      <c r="E48" s="49"/>
      <c r="F48" s="40"/>
      <c r="G48" s="40"/>
      <c r="H48" s="40"/>
      <c r="I48" s="40"/>
      <c r="J48" s="40"/>
      <c r="K48" s="40"/>
      <c r="L48" s="40"/>
      <c r="M48" s="40"/>
      <c r="N48" s="40"/>
      <c r="O48" s="40"/>
      <c r="P48" s="40"/>
      <c r="Q48" s="40"/>
      <c r="R48" s="40"/>
      <c r="S48" s="40"/>
      <c r="T48" s="40"/>
      <c r="U48" s="40"/>
      <c r="V48" s="40"/>
      <c r="W48" s="172">
        <v>0</v>
      </c>
      <c r="X48" s="173">
        <v>0</v>
      </c>
      <c r="Y48" s="124">
        <f>IF(SUM(F48:V48)&lt;&gt;0,MMULT('Project development &amp; preparati'!F48:V48,'OPTIONAL - Staff rates'!$E$5:$E$21),W48*X48)</f>
        <v>0</v>
      </c>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c r="IW48" s="34"/>
      <c r="IX48" s="34"/>
      <c r="IY48" s="34"/>
      <c r="IZ48" s="34"/>
      <c r="JA48" s="34"/>
      <c r="JB48" s="34"/>
      <c r="JC48" s="34"/>
      <c r="JD48" s="34"/>
      <c r="JE48" s="34"/>
      <c r="JF48" s="34"/>
      <c r="JG48" s="34"/>
      <c r="JH48" s="34"/>
      <c r="JI48" s="34"/>
      <c r="JJ48" s="34"/>
      <c r="JK48" s="34"/>
      <c r="JL48" s="34"/>
      <c r="JM48" s="34"/>
      <c r="JN48" s="34"/>
      <c r="JO48" s="34"/>
      <c r="JP48" s="34"/>
      <c r="JQ48" s="34"/>
      <c r="JR48" s="34"/>
      <c r="JS48" s="34"/>
      <c r="JT48" s="34"/>
      <c r="JU48" s="34"/>
      <c r="JV48" s="34"/>
      <c r="JW48" s="34"/>
      <c r="JX48" s="34"/>
      <c r="JY48" s="34"/>
      <c r="JZ48" s="34"/>
      <c r="KA48" s="34"/>
      <c r="KB48" s="34"/>
      <c r="KC48" s="34"/>
      <c r="KD48" s="34"/>
      <c r="KE48" s="34"/>
      <c r="KF48" s="34"/>
      <c r="KG48" s="34"/>
      <c r="KH48" s="34"/>
      <c r="KI48" s="34"/>
      <c r="KJ48" s="34"/>
      <c r="KK48" s="34"/>
      <c r="KL48" s="34"/>
      <c r="KM48" s="34"/>
      <c r="KN48" s="34"/>
      <c r="KO48" s="34"/>
      <c r="KP48" s="34"/>
      <c r="KQ48" s="34"/>
      <c r="KR48" s="34"/>
      <c r="KS48" s="34"/>
      <c r="KT48" s="34"/>
      <c r="KU48" s="34"/>
      <c r="KV48" s="34"/>
      <c r="KW48" s="34"/>
      <c r="KX48" s="34"/>
      <c r="KY48" s="34"/>
      <c r="KZ48" s="34"/>
      <c r="LA48" s="34"/>
      <c r="LB48" s="34"/>
      <c r="LC48" s="34"/>
      <c r="LD48" s="34"/>
      <c r="LE48" s="34"/>
      <c r="LF48" s="34"/>
      <c r="LG48" s="34"/>
      <c r="LH48" s="34"/>
      <c r="LI48" s="34"/>
      <c r="LJ48" s="34"/>
      <c r="LK48" s="34"/>
      <c r="LL48" s="34"/>
      <c r="LM48" s="34"/>
      <c r="LN48" s="34"/>
      <c r="LO48" s="34"/>
      <c r="LP48" s="34"/>
      <c r="LQ48" s="34"/>
      <c r="LR48" s="34"/>
      <c r="LS48" s="34"/>
      <c r="LT48" s="34"/>
      <c r="LU48" s="34"/>
      <c r="LV48" s="34"/>
      <c r="LW48" s="34"/>
      <c r="LX48" s="34"/>
      <c r="LY48" s="34"/>
      <c r="LZ48" s="34"/>
      <c r="MA48" s="34"/>
      <c r="MB48" s="34"/>
      <c r="MC48" s="34"/>
      <c r="MD48" s="34"/>
      <c r="ME48" s="34"/>
      <c r="MF48" s="34"/>
      <c r="MG48" s="34"/>
      <c r="MH48" s="34"/>
      <c r="MI48" s="34"/>
      <c r="MJ48" s="34"/>
      <c r="MK48" s="34"/>
      <c r="ML48" s="34"/>
      <c r="MM48" s="34"/>
      <c r="MN48" s="34"/>
      <c r="MO48" s="34"/>
      <c r="MP48" s="34"/>
      <c r="MQ48" s="34"/>
      <c r="MR48" s="34"/>
      <c r="MS48" s="34"/>
      <c r="MT48" s="34"/>
      <c r="MU48" s="34"/>
      <c r="MV48" s="34"/>
      <c r="MW48" s="34"/>
      <c r="MX48" s="34"/>
      <c r="MY48" s="34"/>
      <c r="MZ48" s="34"/>
      <c r="NA48" s="34"/>
      <c r="NB48" s="34"/>
      <c r="NC48" s="34"/>
      <c r="ND48" s="34"/>
      <c r="NE48" s="34"/>
      <c r="NF48" s="34"/>
      <c r="NG48" s="34"/>
      <c r="NH48" s="34"/>
      <c r="NI48" s="34"/>
      <c r="NJ48" s="34"/>
      <c r="NK48" s="34"/>
      <c r="NL48" s="34"/>
      <c r="NM48" s="34"/>
      <c r="NN48" s="34"/>
      <c r="NO48" s="34"/>
      <c r="NP48" s="34"/>
      <c r="NQ48" s="34"/>
      <c r="NR48" s="34"/>
      <c r="NS48" s="34"/>
      <c r="NT48" s="34"/>
      <c r="NU48" s="34"/>
      <c r="NV48" s="34"/>
      <c r="NW48" s="34"/>
      <c r="NX48" s="34"/>
      <c r="NY48" s="34"/>
      <c r="NZ48" s="34"/>
      <c r="OA48" s="34"/>
      <c r="OB48" s="34"/>
      <c r="OC48" s="34"/>
      <c r="OD48" s="34"/>
      <c r="OE48" s="34"/>
      <c r="OF48" s="34"/>
      <c r="OG48" s="34"/>
      <c r="OH48" s="34"/>
      <c r="OI48" s="34"/>
      <c r="OJ48" s="34"/>
      <c r="OK48" s="34"/>
      <c r="OL48" s="34"/>
      <c r="OM48" s="34"/>
      <c r="ON48" s="34"/>
      <c r="OO48" s="34"/>
      <c r="OP48" s="34"/>
      <c r="OQ48" s="34"/>
      <c r="OR48" s="34"/>
      <c r="OS48" s="34"/>
      <c r="OT48" s="34"/>
      <c r="OU48" s="34"/>
      <c r="OV48" s="34"/>
      <c r="OW48" s="34"/>
      <c r="OX48" s="34"/>
      <c r="OY48" s="34"/>
      <c r="OZ48" s="34"/>
      <c r="PA48" s="34"/>
      <c r="PB48" s="34"/>
      <c r="PC48" s="34"/>
      <c r="PD48" s="34"/>
      <c r="PE48" s="34"/>
      <c r="PF48" s="34"/>
      <c r="PG48" s="34"/>
      <c r="PH48" s="34"/>
      <c r="PI48" s="34"/>
      <c r="PJ48" s="34"/>
      <c r="PK48" s="34"/>
      <c r="PL48" s="34"/>
      <c r="PM48" s="34"/>
      <c r="PN48" s="34"/>
      <c r="PO48" s="34"/>
      <c r="PP48" s="34"/>
      <c r="PQ48" s="34"/>
      <c r="PR48" s="34"/>
      <c r="PS48" s="34"/>
      <c r="PT48" s="34"/>
      <c r="PU48" s="34"/>
      <c r="PV48" s="34"/>
      <c r="PW48" s="34"/>
      <c r="PX48" s="34"/>
      <c r="PY48" s="34"/>
      <c r="PZ48" s="34"/>
      <c r="QA48" s="34"/>
      <c r="QB48" s="34"/>
      <c r="QC48" s="34"/>
      <c r="QD48" s="34"/>
      <c r="QE48" s="34"/>
      <c r="QF48" s="34"/>
      <c r="QG48" s="34"/>
      <c r="QH48" s="34"/>
      <c r="QI48" s="34"/>
      <c r="QJ48" s="34"/>
      <c r="QK48" s="34"/>
      <c r="QL48" s="34"/>
      <c r="QM48" s="34"/>
      <c r="QN48" s="34"/>
      <c r="QO48" s="34"/>
      <c r="QP48" s="34"/>
      <c r="QQ48" s="34"/>
      <c r="QR48" s="34"/>
      <c r="QS48" s="34"/>
      <c r="QT48" s="34"/>
      <c r="QU48" s="34"/>
      <c r="QV48" s="34"/>
      <c r="QW48" s="34"/>
      <c r="QX48" s="34"/>
      <c r="QY48" s="34"/>
      <c r="QZ48" s="34"/>
      <c r="RA48" s="34"/>
      <c r="RB48" s="34"/>
      <c r="RC48" s="34"/>
      <c r="RD48" s="34"/>
      <c r="RE48" s="34"/>
      <c r="RF48" s="34"/>
      <c r="RG48" s="34"/>
      <c r="RH48" s="34"/>
      <c r="RI48" s="34"/>
      <c r="RJ48" s="34"/>
      <c r="RK48" s="34"/>
      <c r="RL48" s="34"/>
      <c r="RM48" s="34"/>
      <c r="RN48" s="34"/>
      <c r="RO48" s="34"/>
      <c r="RP48" s="34"/>
      <c r="RQ48" s="34"/>
      <c r="RR48" s="34"/>
      <c r="RS48" s="34"/>
      <c r="RT48" s="34"/>
      <c r="RU48" s="34"/>
      <c r="RV48" s="34"/>
      <c r="RW48" s="34"/>
      <c r="RX48" s="34"/>
      <c r="RY48" s="34"/>
      <c r="RZ48" s="34"/>
      <c r="SA48" s="34"/>
      <c r="SB48" s="34"/>
      <c r="SC48" s="34"/>
      <c r="SD48" s="34"/>
      <c r="SE48" s="34"/>
      <c r="SF48" s="34"/>
      <c r="SG48" s="34"/>
      <c r="SH48" s="34"/>
      <c r="SI48" s="34"/>
      <c r="SJ48" s="34"/>
      <c r="SK48" s="34"/>
      <c r="SL48" s="34"/>
      <c r="SM48" s="34"/>
      <c r="SN48" s="34"/>
      <c r="SO48" s="34"/>
      <c r="SP48" s="34"/>
      <c r="SQ48" s="34"/>
      <c r="SR48" s="34"/>
      <c r="SS48" s="34"/>
      <c r="ST48" s="34"/>
    </row>
    <row r="49" spans="1:514" s="31" customFormat="1" x14ac:dyDescent="0.25">
      <c r="A49" s="35"/>
      <c r="B49" s="42" t="s">
        <v>76</v>
      </c>
      <c r="C49" s="157" t="s">
        <v>4</v>
      </c>
      <c r="D49" s="161"/>
      <c r="E49" s="49"/>
      <c r="F49" s="40"/>
      <c r="G49" s="40"/>
      <c r="H49" s="40"/>
      <c r="I49" s="40"/>
      <c r="J49" s="40"/>
      <c r="K49" s="40"/>
      <c r="L49" s="40"/>
      <c r="M49" s="40"/>
      <c r="N49" s="40"/>
      <c r="O49" s="40"/>
      <c r="P49" s="40"/>
      <c r="Q49" s="40"/>
      <c r="R49" s="40"/>
      <c r="S49" s="40"/>
      <c r="T49" s="40"/>
      <c r="U49" s="40"/>
      <c r="V49" s="40"/>
      <c r="W49" s="172">
        <v>0</v>
      </c>
      <c r="X49" s="173">
        <v>0</v>
      </c>
      <c r="Y49" s="124">
        <f>IF(SUM(F49:V49)&lt;&gt;0,MMULT('Project development &amp; preparati'!F49:V49,'OPTIONAL - Staff rates'!$E$5:$E$21),W49*X49)</f>
        <v>0</v>
      </c>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c r="IW49" s="34"/>
      <c r="IX49" s="34"/>
      <c r="IY49" s="34"/>
      <c r="IZ49" s="34"/>
      <c r="JA49" s="34"/>
      <c r="JB49" s="34"/>
      <c r="JC49" s="34"/>
      <c r="JD49" s="34"/>
      <c r="JE49" s="34"/>
      <c r="JF49" s="34"/>
      <c r="JG49" s="34"/>
      <c r="JH49" s="34"/>
      <c r="JI49" s="34"/>
      <c r="JJ49" s="34"/>
      <c r="JK49" s="34"/>
      <c r="JL49" s="34"/>
      <c r="JM49" s="34"/>
      <c r="JN49" s="34"/>
      <c r="JO49" s="34"/>
      <c r="JP49" s="34"/>
      <c r="JQ49" s="34"/>
      <c r="JR49" s="34"/>
      <c r="JS49" s="34"/>
      <c r="JT49" s="34"/>
      <c r="JU49" s="34"/>
      <c r="JV49" s="34"/>
      <c r="JW49" s="34"/>
      <c r="JX49" s="34"/>
      <c r="JY49" s="34"/>
      <c r="JZ49" s="34"/>
      <c r="KA49" s="34"/>
      <c r="KB49" s="34"/>
      <c r="KC49" s="34"/>
      <c r="KD49" s="34"/>
      <c r="KE49" s="34"/>
      <c r="KF49" s="34"/>
      <c r="KG49" s="34"/>
      <c r="KH49" s="34"/>
      <c r="KI49" s="34"/>
      <c r="KJ49" s="34"/>
      <c r="KK49" s="34"/>
      <c r="KL49" s="34"/>
      <c r="KM49" s="34"/>
      <c r="KN49" s="34"/>
      <c r="KO49" s="34"/>
      <c r="KP49" s="34"/>
      <c r="KQ49" s="34"/>
      <c r="KR49" s="34"/>
      <c r="KS49" s="34"/>
      <c r="KT49" s="34"/>
      <c r="KU49" s="34"/>
      <c r="KV49" s="34"/>
      <c r="KW49" s="34"/>
      <c r="KX49" s="34"/>
      <c r="KY49" s="34"/>
      <c r="KZ49" s="34"/>
      <c r="LA49" s="34"/>
      <c r="LB49" s="34"/>
      <c r="LC49" s="34"/>
      <c r="LD49" s="34"/>
      <c r="LE49" s="34"/>
      <c r="LF49" s="34"/>
      <c r="LG49" s="34"/>
      <c r="LH49" s="34"/>
      <c r="LI49" s="34"/>
      <c r="LJ49" s="34"/>
      <c r="LK49" s="34"/>
      <c r="LL49" s="34"/>
      <c r="LM49" s="34"/>
      <c r="LN49" s="34"/>
      <c r="LO49" s="34"/>
      <c r="LP49" s="34"/>
      <c r="LQ49" s="34"/>
      <c r="LR49" s="34"/>
      <c r="LS49" s="34"/>
      <c r="LT49" s="34"/>
      <c r="LU49" s="34"/>
      <c r="LV49" s="34"/>
      <c r="LW49" s="34"/>
      <c r="LX49" s="34"/>
      <c r="LY49" s="34"/>
      <c r="LZ49" s="34"/>
      <c r="MA49" s="34"/>
      <c r="MB49" s="34"/>
      <c r="MC49" s="34"/>
      <c r="MD49" s="34"/>
      <c r="ME49" s="34"/>
      <c r="MF49" s="34"/>
      <c r="MG49" s="34"/>
      <c r="MH49" s="34"/>
      <c r="MI49" s="34"/>
      <c r="MJ49" s="34"/>
      <c r="MK49" s="34"/>
      <c r="ML49" s="34"/>
      <c r="MM49" s="34"/>
      <c r="MN49" s="34"/>
      <c r="MO49" s="34"/>
      <c r="MP49" s="34"/>
      <c r="MQ49" s="34"/>
      <c r="MR49" s="34"/>
      <c r="MS49" s="34"/>
      <c r="MT49" s="34"/>
      <c r="MU49" s="34"/>
      <c r="MV49" s="34"/>
      <c r="MW49" s="34"/>
      <c r="MX49" s="34"/>
      <c r="MY49" s="34"/>
      <c r="MZ49" s="34"/>
      <c r="NA49" s="34"/>
      <c r="NB49" s="34"/>
      <c r="NC49" s="34"/>
      <c r="ND49" s="34"/>
      <c r="NE49" s="34"/>
      <c r="NF49" s="34"/>
      <c r="NG49" s="34"/>
      <c r="NH49" s="34"/>
      <c r="NI49" s="34"/>
      <c r="NJ49" s="34"/>
      <c r="NK49" s="34"/>
      <c r="NL49" s="34"/>
      <c r="NM49" s="34"/>
      <c r="NN49" s="34"/>
      <c r="NO49" s="34"/>
      <c r="NP49" s="34"/>
      <c r="NQ49" s="34"/>
      <c r="NR49" s="34"/>
      <c r="NS49" s="34"/>
      <c r="NT49" s="34"/>
      <c r="NU49" s="34"/>
      <c r="NV49" s="34"/>
      <c r="NW49" s="34"/>
      <c r="NX49" s="34"/>
      <c r="NY49" s="34"/>
      <c r="NZ49" s="34"/>
      <c r="OA49" s="34"/>
      <c r="OB49" s="34"/>
      <c r="OC49" s="34"/>
      <c r="OD49" s="34"/>
      <c r="OE49" s="34"/>
      <c r="OF49" s="34"/>
      <c r="OG49" s="34"/>
      <c r="OH49" s="34"/>
      <c r="OI49" s="34"/>
      <c r="OJ49" s="34"/>
      <c r="OK49" s="34"/>
      <c r="OL49" s="34"/>
      <c r="OM49" s="34"/>
      <c r="ON49" s="34"/>
      <c r="OO49" s="34"/>
      <c r="OP49" s="34"/>
      <c r="OQ49" s="34"/>
      <c r="OR49" s="34"/>
      <c r="OS49" s="34"/>
      <c r="OT49" s="34"/>
      <c r="OU49" s="34"/>
      <c r="OV49" s="34"/>
      <c r="OW49" s="34"/>
      <c r="OX49" s="34"/>
      <c r="OY49" s="34"/>
      <c r="OZ49" s="34"/>
      <c r="PA49" s="34"/>
      <c r="PB49" s="34"/>
      <c r="PC49" s="34"/>
      <c r="PD49" s="34"/>
      <c r="PE49" s="34"/>
      <c r="PF49" s="34"/>
      <c r="PG49" s="34"/>
      <c r="PH49" s="34"/>
      <c r="PI49" s="34"/>
      <c r="PJ49" s="34"/>
      <c r="PK49" s="34"/>
      <c r="PL49" s="34"/>
      <c r="PM49" s="34"/>
      <c r="PN49" s="34"/>
      <c r="PO49" s="34"/>
      <c r="PP49" s="34"/>
      <c r="PQ49" s="34"/>
      <c r="PR49" s="34"/>
      <c r="PS49" s="34"/>
      <c r="PT49" s="34"/>
      <c r="PU49" s="34"/>
      <c r="PV49" s="34"/>
      <c r="PW49" s="34"/>
      <c r="PX49" s="34"/>
      <c r="PY49" s="34"/>
      <c r="PZ49" s="34"/>
      <c r="QA49" s="34"/>
      <c r="QB49" s="34"/>
      <c r="QC49" s="34"/>
      <c r="QD49" s="34"/>
      <c r="QE49" s="34"/>
      <c r="QF49" s="34"/>
      <c r="QG49" s="34"/>
      <c r="QH49" s="34"/>
      <c r="QI49" s="34"/>
      <c r="QJ49" s="34"/>
      <c r="QK49" s="34"/>
      <c r="QL49" s="34"/>
      <c r="QM49" s="34"/>
      <c r="QN49" s="34"/>
      <c r="QO49" s="34"/>
      <c r="QP49" s="34"/>
      <c r="QQ49" s="34"/>
      <c r="QR49" s="34"/>
      <c r="QS49" s="34"/>
      <c r="QT49" s="34"/>
      <c r="QU49" s="34"/>
      <c r="QV49" s="34"/>
      <c r="QW49" s="34"/>
      <c r="QX49" s="34"/>
      <c r="QY49" s="34"/>
      <c r="QZ49" s="34"/>
      <c r="RA49" s="34"/>
      <c r="RB49" s="34"/>
      <c r="RC49" s="34"/>
      <c r="RD49" s="34"/>
      <c r="RE49" s="34"/>
      <c r="RF49" s="34"/>
      <c r="RG49" s="34"/>
      <c r="RH49" s="34"/>
      <c r="RI49" s="34"/>
      <c r="RJ49" s="34"/>
      <c r="RK49" s="34"/>
      <c r="RL49" s="34"/>
      <c r="RM49" s="34"/>
      <c r="RN49" s="34"/>
      <c r="RO49" s="34"/>
      <c r="RP49" s="34"/>
      <c r="RQ49" s="34"/>
      <c r="RR49" s="34"/>
      <c r="RS49" s="34"/>
      <c r="RT49" s="34"/>
      <c r="RU49" s="34"/>
      <c r="RV49" s="34"/>
      <c r="RW49" s="34"/>
      <c r="RX49" s="34"/>
      <c r="RY49" s="34"/>
      <c r="RZ49" s="34"/>
      <c r="SA49" s="34"/>
      <c r="SB49" s="34"/>
      <c r="SC49" s="34"/>
      <c r="SD49" s="34"/>
      <c r="SE49" s="34"/>
      <c r="SF49" s="34"/>
      <c r="SG49" s="34"/>
      <c r="SH49" s="34"/>
      <c r="SI49" s="34"/>
      <c r="SJ49" s="34"/>
      <c r="SK49" s="34"/>
      <c r="SL49" s="34"/>
      <c r="SM49" s="34"/>
      <c r="SN49" s="34"/>
      <c r="SO49" s="34"/>
      <c r="SP49" s="34"/>
      <c r="SQ49" s="34"/>
      <c r="SR49" s="34"/>
      <c r="SS49" s="34"/>
      <c r="ST49" s="34"/>
    </row>
    <row r="50" spans="1:514" s="31" customFormat="1" x14ac:dyDescent="0.25">
      <c r="A50" s="35"/>
      <c r="B50" s="34"/>
      <c r="C50" s="157" t="s">
        <v>4</v>
      </c>
      <c r="D50" s="161"/>
      <c r="E50" s="49"/>
      <c r="F50" s="40"/>
      <c r="G50" s="40"/>
      <c r="H50" s="40"/>
      <c r="I50" s="40"/>
      <c r="J50" s="40"/>
      <c r="K50" s="40"/>
      <c r="L50" s="40"/>
      <c r="M50" s="40"/>
      <c r="N50" s="40"/>
      <c r="O50" s="40"/>
      <c r="P50" s="40"/>
      <c r="Q50" s="40"/>
      <c r="R50" s="40"/>
      <c r="S50" s="40"/>
      <c r="T50" s="40"/>
      <c r="U50" s="40"/>
      <c r="V50" s="40"/>
      <c r="W50" s="172">
        <v>0</v>
      </c>
      <c r="X50" s="173">
        <v>0</v>
      </c>
      <c r="Y50" s="124">
        <f>IF(SUM(F50:V50)&lt;&gt;0,MMULT('Project development &amp; preparati'!F50:V50,'OPTIONAL - Staff rates'!$E$5:$E$21),W50*X50)</f>
        <v>0</v>
      </c>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34"/>
      <c r="NI50" s="34"/>
      <c r="NJ50" s="34"/>
      <c r="NK50" s="34"/>
      <c r="NL50" s="34"/>
      <c r="NM50" s="34"/>
      <c r="NN50" s="34"/>
      <c r="NO50" s="34"/>
      <c r="NP50" s="34"/>
      <c r="NQ50" s="34"/>
      <c r="NR50" s="34"/>
      <c r="NS50" s="34"/>
      <c r="NT50" s="34"/>
      <c r="NU50" s="34"/>
      <c r="NV50" s="34"/>
      <c r="NW50" s="34"/>
      <c r="NX50" s="34"/>
      <c r="NY50" s="34"/>
      <c r="NZ50" s="34"/>
      <c r="OA50" s="34"/>
      <c r="OB50" s="34"/>
      <c r="OC50" s="34"/>
      <c r="OD50" s="34"/>
      <c r="OE50" s="34"/>
      <c r="OF50" s="34"/>
      <c r="OG50" s="34"/>
      <c r="OH50" s="34"/>
      <c r="OI50" s="34"/>
      <c r="OJ50" s="34"/>
      <c r="OK50" s="34"/>
      <c r="OL50" s="34"/>
      <c r="OM50" s="34"/>
      <c r="ON50" s="34"/>
      <c r="OO50" s="34"/>
      <c r="OP50" s="34"/>
      <c r="OQ50" s="34"/>
      <c r="OR50" s="34"/>
      <c r="OS50" s="34"/>
      <c r="OT50" s="34"/>
      <c r="OU50" s="34"/>
      <c r="OV50" s="34"/>
      <c r="OW50" s="34"/>
      <c r="OX50" s="34"/>
      <c r="OY50" s="34"/>
      <c r="OZ50" s="34"/>
      <c r="PA50" s="34"/>
      <c r="PB50" s="34"/>
      <c r="PC50" s="34"/>
      <c r="PD50" s="34"/>
      <c r="PE50" s="34"/>
      <c r="PF50" s="34"/>
      <c r="PG50" s="34"/>
      <c r="PH50" s="34"/>
      <c r="PI50" s="34"/>
      <c r="PJ50" s="34"/>
      <c r="PK50" s="34"/>
      <c r="PL50" s="34"/>
      <c r="PM50" s="34"/>
      <c r="PN50" s="34"/>
      <c r="PO50" s="34"/>
      <c r="PP50" s="34"/>
      <c r="PQ50" s="34"/>
      <c r="PR50" s="34"/>
      <c r="PS50" s="34"/>
      <c r="PT50" s="34"/>
      <c r="PU50" s="34"/>
      <c r="PV50" s="34"/>
      <c r="PW50" s="34"/>
      <c r="PX50" s="34"/>
      <c r="PY50" s="34"/>
      <c r="PZ50" s="34"/>
      <c r="QA50" s="34"/>
      <c r="QB50" s="34"/>
      <c r="QC50" s="34"/>
      <c r="QD50" s="34"/>
      <c r="QE50" s="34"/>
      <c r="QF50" s="34"/>
      <c r="QG50" s="34"/>
      <c r="QH50" s="34"/>
      <c r="QI50" s="34"/>
      <c r="QJ50" s="34"/>
      <c r="QK50" s="34"/>
      <c r="QL50" s="34"/>
      <c r="QM50" s="34"/>
      <c r="QN50" s="34"/>
      <c r="QO50" s="34"/>
      <c r="QP50" s="34"/>
      <c r="QQ50" s="34"/>
      <c r="QR50" s="34"/>
      <c r="QS50" s="34"/>
      <c r="QT50" s="34"/>
      <c r="QU50" s="34"/>
      <c r="QV50" s="34"/>
      <c r="QW50" s="34"/>
      <c r="QX50" s="34"/>
      <c r="QY50" s="34"/>
      <c r="QZ50" s="34"/>
      <c r="RA50" s="34"/>
      <c r="RB50" s="34"/>
      <c r="RC50" s="34"/>
      <c r="RD50" s="34"/>
      <c r="RE50" s="34"/>
      <c r="RF50" s="34"/>
      <c r="RG50" s="34"/>
      <c r="RH50" s="34"/>
      <c r="RI50" s="34"/>
      <c r="RJ50" s="34"/>
      <c r="RK50" s="34"/>
      <c r="RL50" s="34"/>
      <c r="RM50" s="34"/>
      <c r="RN50" s="34"/>
      <c r="RO50" s="34"/>
      <c r="RP50" s="34"/>
      <c r="RQ50" s="34"/>
      <c r="RR50" s="34"/>
      <c r="RS50" s="34"/>
      <c r="RT50" s="34"/>
      <c r="RU50" s="34"/>
      <c r="RV50" s="34"/>
      <c r="RW50" s="34"/>
      <c r="RX50" s="34"/>
      <c r="RY50" s="34"/>
      <c r="RZ50" s="34"/>
      <c r="SA50" s="34"/>
      <c r="SB50" s="34"/>
      <c r="SC50" s="34"/>
      <c r="SD50" s="34"/>
      <c r="SE50" s="34"/>
      <c r="SF50" s="34"/>
      <c r="SG50" s="34"/>
      <c r="SH50" s="34"/>
      <c r="SI50" s="34"/>
      <c r="SJ50" s="34"/>
      <c r="SK50" s="34"/>
      <c r="SL50" s="34"/>
      <c r="SM50" s="34"/>
      <c r="SN50" s="34"/>
      <c r="SO50" s="34"/>
      <c r="SP50" s="34"/>
      <c r="SQ50" s="34"/>
      <c r="SR50" s="34"/>
      <c r="SS50" s="34"/>
      <c r="ST50" s="34"/>
    </row>
    <row r="51" spans="1:514" s="31" customFormat="1" x14ac:dyDescent="0.25">
      <c r="A51" s="35"/>
      <c r="B51" s="34"/>
      <c r="C51" s="157" t="s">
        <v>4</v>
      </c>
      <c r="D51" s="161"/>
      <c r="E51" s="49"/>
      <c r="F51" s="40"/>
      <c r="G51" s="40"/>
      <c r="H51" s="40"/>
      <c r="I51" s="40"/>
      <c r="J51" s="40"/>
      <c r="K51" s="40"/>
      <c r="L51" s="40"/>
      <c r="M51" s="40"/>
      <c r="N51" s="40"/>
      <c r="O51" s="40"/>
      <c r="P51" s="40"/>
      <c r="Q51" s="40"/>
      <c r="R51" s="40"/>
      <c r="S51" s="40"/>
      <c r="T51" s="40"/>
      <c r="U51" s="40"/>
      <c r="V51" s="40"/>
      <c r="W51" s="172">
        <v>0</v>
      </c>
      <c r="X51" s="173">
        <v>0</v>
      </c>
      <c r="Y51" s="124">
        <f>IF(SUM(F51:V51)&lt;&gt;0,MMULT('Project development &amp; preparati'!F51:V51,'OPTIONAL - Staff rates'!$E$5:$E$21),W51*X51)</f>
        <v>0</v>
      </c>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c r="KI51" s="34"/>
      <c r="KJ51" s="34"/>
      <c r="KK51" s="34"/>
      <c r="KL51" s="34"/>
      <c r="KM51" s="34"/>
      <c r="KN51" s="34"/>
      <c r="KO51" s="34"/>
      <c r="KP51" s="34"/>
      <c r="KQ51" s="34"/>
      <c r="KR51" s="34"/>
      <c r="KS51" s="34"/>
      <c r="KT51" s="34"/>
      <c r="KU51" s="34"/>
      <c r="KV51" s="34"/>
      <c r="KW51" s="34"/>
      <c r="KX51" s="34"/>
      <c r="KY51" s="34"/>
      <c r="KZ51" s="34"/>
      <c r="LA51" s="34"/>
      <c r="LB51" s="34"/>
      <c r="LC51" s="34"/>
      <c r="LD51" s="34"/>
      <c r="LE51" s="34"/>
      <c r="LF51" s="34"/>
      <c r="LG51" s="34"/>
      <c r="LH51" s="34"/>
      <c r="LI51" s="34"/>
      <c r="LJ51" s="34"/>
      <c r="LK51" s="34"/>
      <c r="LL51" s="34"/>
      <c r="LM51" s="34"/>
      <c r="LN51" s="34"/>
      <c r="LO51" s="34"/>
      <c r="LP51" s="34"/>
      <c r="LQ51" s="34"/>
      <c r="LR51" s="34"/>
      <c r="LS51" s="34"/>
      <c r="LT51" s="34"/>
      <c r="LU51" s="34"/>
      <c r="LV51" s="34"/>
      <c r="LW51" s="34"/>
      <c r="LX51" s="34"/>
      <c r="LY51" s="34"/>
      <c r="LZ51" s="34"/>
      <c r="MA51" s="34"/>
      <c r="MB51" s="34"/>
      <c r="MC51" s="34"/>
      <c r="MD51" s="34"/>
      <c r="ME51" s="34"/>
      <c r="MF51" s="34"/>
      <c r="MG51" s="34"/>
      <c r="MH51" s="34"/>
      <c r="MI51" s="34"/>
      <c r="MJ51" s="34"/>
      <c r="MK51" s="34"/>
      <c r="ML51" s="34"/>
      <c r="MM51" s="34"/>
      <c r="MN51" s="34"/>
      <c r="MO51" s="34"/>
      <c r="MP51" s="34"/>
      <c r="MQ51" s="34"/>
      <c r="MR51" s="34"/>
      <c r="MS51" s="34"/>
      <c r="MT51" s="34"/>
      <c r="MU51" s="34"/>
      <c r="MV51" s="34"/>
      <c r="MW51" s="34"/>
      <c r="MX51" s="34"/>
      <c r="MY51" s="34"/>
      <c r="MZ51" s="34"/>
      <c r="NA51" s="34"/>
      <c r="NB51" s="34"/>
      <c r="NC51" s="34"/>
      <c r="ND51" s="34"/>
      <c r="NE51" s="34"/>
      <c r="NF51" s="34"/>
      <c r="NG51" s="34"/>
      <c r="NH51" s="34"/>
      <c r="NI51" s="34"/>
      <c r="NJ51" s="34"/>
      <c r="NK51" s="34"/>
      <c r="NL51" s="34"/>
      <c r="NM51" s="34"/>
      <c r="NN51" s="34"/>
      <c r="NO51" s="34"/>
      <c r="NP51" s="34"/>
      <c r="NQ51" s="34"/>
      <c r="NR51" s="34"/>
      <c r="NS51" s="34"/>
      <c r="NT51" s="34"/>
      <c r="NU51" s="34"/>
      <c r="NV51" s="34"/>
      <c r="NW51" s="34"/>
      <c r="NX51" s="34"/>
      <c r="NY51" s="34"/>
      <c r="NZ51" s="34"/>
      <c r="OA51" s="34"/>
      <c r="OB51" s="34"/>
      <c r="OC51" s="34"/>
      <c r="OD51" s="34"/>
      <c r="OE51" s="34"/>
      <c r="OF51" s="34"/>
      <c r="OG51" s="34"/>
      <c r="OH51" s="34"/>
      <c r="OI51" s="34"/>
      <c r="OJ51" s="34"/>
      <c r="OK51" s="34"/>
      <c r="OL51" s="34"/>
      <c r="OM51" s="34"/>
      <c r="ON51" s="34"/>
      <c r="OO51" s="34"/>
      <c r="OP51" s="34"/>
      <c r="OQ51" s="34"/>
      <c r="OR51" s="34"/>
      <c r="OS51" s="34"/>
      <c r="OT51" s="34"/>
      <c r="OU51" s="34"/>
      <c r="OV51" s="34"/>
      <c r="OW51" s="34"/>
      <c r="OX51" s="34"/>
      <c r="OY51" s="34"/>
      <c r="OZ51" s="34"/>
      <c r="PA51" s="34"/>
      <c r="PB51" s="34"/>
      <c r="PC51" s="34"/>
      <c r="PD51" s="34"/>
      <c r="PE51" s="34"/>
      <c r="PF51" s="34"/>
      <c r="PG51" s="34"/>
      <c r="PH51" s="34"/>
      <c r="PI51" s="34"/>
      <c r="PJ51" s="34"/>
      <c r="PK51" s="34"/>
      <c r="PL51" s="34"/>
      <c r="PM51" s="34"/>
      <c r="PN51" s="34"/>
      <c r="PO51" s="34"/>
      <c r="PP51" s="34"/>
      <c r="PQ51" s="34"/>
      <c r="PR51" s="34"/>
      <c r="PS51" s="34"/>
      <c r="PT51" s="34"/>
      <c r="PU51" s="34"/>
      <c r="PV51" s="34"/>
      <c r="PW51" s="34"/>
      <c r="PX51" s="34"/>
      <c r="PY51" s="34"/>
      <c r="PZ51" s="34"/>
      <c r="QA51" s="34"/>
      <c r="QB51" s="34"/>
      <c r="QC51" s="34"/>
      <c r="QD51" s="34"/>
      <c r="QE51" s="34"/>
      <c r="QF51" s="34"/>
      <c r="QG51" s="34"/>
      <c r="QH51" s="34"/>
      <c r="QI51" s="34"/>
      <c r="QJ51" s="34"/>
      <c r="QK51" s="34"/>
      <c r="QL51" s="34"/>
      <c r="QM51" s="34"/>
      <c r="QN51" s="34"/>
      <c r="QO51" s="34"/>
      <c r="QP51" s="34"/>
      <c r="QQ51" s="34"/>
      <c r="QR51" s="34"/>
      <c r="QS51" s="34"/>
      <c r="QT51" s="34"/>
      <c r="QU51" s="34"/>
      <c r="QV51" s="34"/>
      <c r="QW51" s="34"/>
      <c r="QX51" s="34"/>
      <c r="QY51" s="34"/>
      <c r="QZ51" s="34"/>
      <c r="RA51" s="34"/>
      <c r="RB51" s="34"/>
      <c r="RC51" s="34"/>
      <c r="RD51" s="34"/>
      <c r="RE51" s="34"/>
      <c r="RF51" s="34"/>
      <c r="RG51" s="34"/>
      <c r="RH51" s="34"/>
      <c r="RI51" s="34"/>
      <c r="RJ51" s="34"/>
      <c r="RK51" s="34"/>
      <c r="RL51" s="34"/>
      <c r="RM51" s="34"/>
      <c r="RN51" s="34"/>
      <c r="RO51" s="34"/>
      <c r="RP51" s="34"/>
      <c r="RQ51" s="34"/>
      <c r="RR51" s="34"/>
      <c r="RS51" s="34"/>
      <c r="RT51" s="34"/>
      <c r="RU51" s="34"/>
      <c r="RV51" s="34"/>
      <c r="RW51" s="34"/>
      <c r="RX51" s="34"/>
      <c r="RY51" s="34"/>
      <c r="RZ51" s="34"/>
      <c r="SA51" s="34"/>
      <c r="SB51" s="34"/>
      <c r="SC51" s="34"/>
      <c r="SD51" s="34"/>
      <c r="SE51" s="34"/>
      <c r="SF51" s="34"/>
      <c r="SG51" s="34"/>
      <c r="SH51" s="34"/>
      <c r="SI51" s="34"/>
      <c r="SJ51" s="34"/>
      <c r="SK51" s="34"/>
      <c r="SL51" s="34"/>
      <c r="SM51" s="34"/>
      <c r="SN51" s="34"/>
      <c r="SO51" s="34"/>
      <c r="SP51" s="34"/>
      <c r="SQ51" s="34"/>
      <c r="SR51" s="34"/>
      <c r="SS51" s="34"/>
      <c r="ST51" s="34"/>
    </row>
    <row r="52" spans="1:514" s="31" customFormat="1" x14ac:dyDescent="0.25">
      <c r="A52" s="35"/>
      <c r="B52" s="34"/>
      <c r="C52" s="157" t="s">
        <v>4</v>
      </c>
      <c r="D52" s="161"/>
      <c r="E52" s="49"/>
      <c r="F52" s="40"/>
      <c r="G52" s="40"/>
      <c r="H52" s="40"/>
      <c r="I52" s="40"/>
      <c r="J52" s="40"/>
      <c r="K52" s="40"/>
      <c r="L52" s="40"/>
      <c r="M52" s="40"/>
      <c r="N52" s="40"/>
      <c r="O52" s="40"/>
      <c r="P52" s="40"/>
      <c r="Q52" s="40"/>
      <c r="R52" s="40"/>
      <c r="S52" s="40"/>
      <c r="T52" s="40"/>
      <c r="U52" s="40"/>
      <c r="V52" s="40"/>
      <c r="W52" s="172">
        <v>0</v>
      </c>
      <c r="X52" s="173">
        <v>0</v>
      </c>
      <c r="Y52" s="124">
        <f>IF(SUM(F52:V52)&lt;&gt;0,MMULT('Project development &amp; preparati'!F52:V52,'OPTIONAL - Staff rates'!$E$5:$E$21),W52*X52)</f>
        <v>0</v>
      </c>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c r="JG52" s="34"/>
      <c r="JH52" s="34"/>
      <c r="JI52" s="34"/>
      <c r="JJ52" s="34"/>
      <c r="JK52" s="34"/>
      <c r="JL52" s="34"/>
      <c r="JM52" s="34"/>
      <c r="JN52" s="34"/>
      <c r="JO52" s="34"/>
      <c r="JP52" s="34"/>
      <c r="JQ52" s="34"/>
      <c r="JR52" s="34"/>
      <c r="JS52" s="34"/>
      <c r="JT52" s="34"/>
      <c r="JU52" s="34"/>
      <c r="JV52" s="34"/>
      <c r="JW52" s="34"/>
      <c r="JX52" s="34"/>
      <c r="JY52" s="34"/>
      <c r="JZ52" s="34"/>
      <c r="KA52" s="34"/>
      <c r="KB52" s="34"/>
      <c r="KC52" s="34"/>
      <c r="KD52" s="34"/>
      <c r="KE52" s="34"/>
      <c r="KF52" s="34"/>
      <c r="KG52" s="34"/>
      <c r="KH52" s="34"/>
      <c r="KI52" s="34"/>
      <c r="KJ52" s="34"/>
      <c r="KK52" s="34"/>
      <c r="KL52" s="34"/>
      <c r="KM52" s="34"/>
      <c r="KN52" s="34"/>
      <c r="KO52" s="34"/>
      <c r="KP52" s="34"/>
      <c r="KQ52" s="34"/>
      <c r="KR52" s="34"/>
      <c r="KS52" s="34"/>
      <c r="KT52" s="34"/>
      <c r="KU52" s="34"/>
      <c r="KV52" s="34"/>
      <c r="KW52" s="34"/>
      <c r="KX52" s="34"/>
      <c r="KY52" s="34"/>
      <c r="KZ52" s="34"/>
      <c r="LA52" s="34"/>
      <c r="LB52" s="34"/>
      <c r="LC52" s="34"/>
      <c r="LD52" s="34"/>
      <c r="LE52" s="34"/>
      <c r="LF52" s="34"/>
      <c r="LG52" s="34"/>
      <c r="LH52" s="34"/>
      <c r="LI52" s="34"/>
      <c r="LJ52" s="34"/>
      <c r="LK52" s="34"/>
      <c r="LL52" s="34"/>
      <c r="LM52" s="34"/>
      <c r="LN52" s="34"/>
      <c r="LO52" s="34"/>
      <c r="LP52" s="34"/>
      <c r="LQ52" s="34"/>
      <c r="LR52" s="34"/>
      <c r="LS52" s="34"/>
      <c r="LT52" s="34"/>
      <c r="LU52" s="34"/>
      <c r="LV52" s="34"/>
      <c r="LW52" s="34"/>
      <c r="LX52" s="34"/>
      <c r="LY52" s="34"/>
      <c r="LZ52" s="34"/>
      <c r="MA52" s="34"/>
      <c r="MB52" s="34"/>
      <c r="MC52" s="34"/>
      <c r="MD52" s="34"/>
      <c r="ME52" s="34"/>
      <c r="MF52" s="34"/>
      <c r="MG52" s="34"/>
      <c r="MH52" s="34"/>
      <c r="MI52" s="34"/>
      <c r="MJ52" s="34"/>
      <c r="MK52" s="34"/>
      <c r="ML52" s="34"/>
      <c r="MM52" s="34"/>
      <c r="MN52" s="34"/>
      <c r="MO52" s="34"/>
      <c r="MP52" s="34"/>
      <c r="MQ52" s="34"/>
      <c r="MR52" s="34"/>
      <c r="MS52" s="34"/>
      <c r="MT52" s="34"/>
      <c r="MU52" s="34"/>
      <c r="MV52" s="34"/>
      <c r="MW52" s="34"/>
      <c r="MX52" s="34"/>
      <c r="MY52" s="34"/>
      <c r="MZ52" s="34"/>
      <c r="NA52" s="34"/>
      <c r="NB52" s="34"/>
      <c r="NC52" s="34"/>
      <c r="ND52" s="34"/>
      <c r="NE52" s="34"/>
      <c r="NF52" s="34"/>
      <c r="NG52" s="34"/>
      <c r="NH52" s="34"/>
      <c r="NI52" s="34"/>
      <c r="NJ52" s="34"/>
      <c r="NK52" s="34"/>
      <c r="NL52" s="34"/>
      <c r="NM52" s="34"/>
      <c r="NN52" s="34"/>
      <c r="NO52" s="34"/>
      <c r="NP52" s="34"/>
      <c r="NQ52" s="34"/>
      <c r="NR52" s="34"/>
      <c r="NS52" s="34"/>
      <c r="NT52" s="34"/>
      <c r="NU52" s="34"/>
      <c r="NV52" s="34"/>
      <c r="NW52" s="34"/>
      <c r="NX52" s="34"/>
      <c r="NY52" s="34"/>
      <c r="NZ52" s="34"/>
      <c r="OA52" s="34"/>
      <c r="OB52" s="34"/>
      <c r="OC52" s="34"/>
      <c r="OD52" s="34"/>
      <c r="OE52" s="34"/>
      <c r="OF52" s="34"/>
      <c r="OG52" s="34"/>
      <c r="OH52" s="34"/>
      <c r="OI52" s="34"/>
      <c r="OJ52" s="34"/>
      <c r="OK52" s="34"/>
      <c r="OL52" s="34"/>
      <c r="OM52" s="34"/>
      <c r="ON52" s="34"/>
      <c r="OO52" s="34"/>
      <c r="OP52" s="34"/>
      <c r="OQ52" s="34"/>
      <c r="OR52" s="34"/>
      <c r="OS52" s="34"/>
      <c r="OT52" s="34"/>
      <c r="OU52" s="34"/>
      <c r="OV52" s="34"/>
      <c r="OW52" s="34"/>
      <c r="OX52" s="34"/>
      <c r="OY52" s="34"/>
      <c r="OZ52" s="34"/>
      <c r="PA52" s="34"/>
      <c r="PB52" s="34"/>
      <c r="PC52" s="34"/>
      <c r="PD52" s="34"/>
      <c r="PE52" s="34"/>
      <c r="PF52" s="34"/>
      <c r="PG52" s="34"/>
      <c r="PH52" s="34"/>
      <c r="PI52" s="34"/>
      <c r="PJ52" s="34"/>
      <c r="PK52" s="34"/>
      <c r="PL52" s="34"/>
      <c r="PM52" s="34"/>
      <c r="PN52" s="34"/>
      <c r="PO52" s="34"/>
      <c r="PP52" s="34"/>
      <c r="PQ52" s="34"/>
      <c r="PR52" s="34"/>
      <c r="PS52" s="34"/>
      <c r="PT52" s="34"/>
      <c r="PU52" s="34"/>
      <c r="PV52" s="34"/>
      <c r="PW52" s="34"/>
      <c r="PX52" s="34"/>
      <c r="PY52" s="34"/>
      <c r="PZ52" s="34"/>
      <c r="QA52" s="34"/>
      <c r="QB52" s="34"/>
      <c r="QC52" s="34"/>
      <c r="QD52" s="34"/>
      <c r="QE52" s="34"/>
      <c r="QF52" s="34"/>
      <c r="QG52" s="34"/>
      <c r="QH52" s="34"/>
      <c r="QI52" s="34"/>
      <c r="QJ52" s="34"/>
      <c r="QK52" s="34"/>
      <c r="QL52" s="34"/>
      <c r="QM52" s="34"/>
      <c r="QN52" s="34"/>
      <c r="QO52" s="34"/>
      <c r="QP52" s="34"/>
      <c r="QQ52" s="34"/>
      <c r="QR52" s="34"/>
      <c r="QS52" s="34"/>
      <c r="QT52" s="34"/>
      <c r="QU52" s="34"/>
      <c r="QV52" s="34"/>
      <c r="QW52" s="34"/>
      <c r="QX52" s="34"/>
      <c r="QY52" s="34"/>
      <c r="QZ52" s="34"/>
      <c r="RA52" s="34"/>
      <c r="RB52" s="34"/>
      <c r="RC52" s="34"/>
      <c r="RD52" s="34"/>
      <c r="RE52" s="34"/>
      <c r="RF52" s="34"/>
      <c r="RG52" s="34"/>
      <c r="RH52" s="34"/>
      <c r="RI52" s="34"/>
      <c r="RJ52" s="34"/>
      <c r="RK52" s="34"/>
      <c r="RL52" s="34"/>
      <c r="RM52" s="34"/>
      <c r="RN52" s="34"/>
      <c r="RO52" s="34"/>
      <c r="RP52" s="34"/>
      <c r="RQ52" s="34"/>
      <c r="RR52" s="34"/>
      <c r="RS52" s="34"/>
      <c r="RT52" s="34"/>
      <c r="RU52" s="34"/>
      <c r="RV52" s="34"/>
      <c r="RW52" s="34"/>
      <c r="RX52" s="34"/>
      <c r="RY52" s="34"/>
      <c r="RZ52" s="34"/>
      <c r="SA52" s="34"/>
      <c r="SB52" s="34"/>
      <c r="SC52" s="34"/>
      <c r="SD52" s="34"/>
      <c r="SE52" s="34"/>
      <c r="SF52" s="34"/>
      <c r="SG52" s="34"/>
      <c r="SH52" s="34"/>
      <c r="SI52" s="34"/>
      <c r="SJ52" s="34"/>
      <c r="SK52" s="34"/>
      <c r="SL52" s="34"/>
      <c r="SM52" s="34"/>
      <c r="SN52" s="34"/>
      <c r="SO52" s="34"/>
      <c r="SP52" s="34"/>
      <c r="SQ52" s="34"/>
      <c r="SR52" s="34"/>
      <c r="SS52" s="34"/>
      <c r="ST52" s="34"/>
    </row>
    <row r="53" spans="1:514" s="31" customFormat="1" x14ac:dyDescent="0.25">
      <c r="A53" s="35"/>
      <c r="B53" s="34"/>
      <c r="C53" s="157" t="s">
        <v>4</v>
      </c>
      <c r="D53" s="161"/>
      <c r="E53" s="49"/>
      <c r="F53" s="40"/>
      <c r="G53" s="40"/>
      <c r="H53" s="40"/>
      <c r="I53" s="40"/>
      <c r="J53" s="40"/>
      <c r="K53" s="40"/>
      <c r="L53" s="40"/>
      <c r="M53" s="40"/>
      <c r="N53" s="40"/>
      <c r="O53" s="40"/>
      <c r="P53" s="40"/>
      <c r="Q53" s="40"/>
      <c r="R53" s="40"/>
      <c r="S53" s="40"/>
      <c r="T53" s="40"/>
      <c r="U53" s="40"/>
      <c r="V53" s="40"/>
      <c r="W53" s="172">
        <v>0</v>
      </c>
      <c r="X53" s="173">
        <v>0</v>
      </c>
      <c r="Y53" s="124">
        <f>IF(SUM(F53:V53)&lt;&gt;0,MMULT('Project development &amp; preparati'!F53:V53,'OPTIONAL - Staff rates'!$E$5:$E$21),W53*X53)</f>
        <v>0</v>
      </c>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c r="JA53" s="34"/>
      <c r="JB53" s="34"/>
      <c r="JC53" s="34"/>
      <c r="JD53" s="34"/>
      <c r="JE53" s="34"/>
      <c r="JF53" s="34"/>
      <c r="JG53" s="34"/>
      <c r="JH53" s="34"/>
      <c r="JI53" s="34"/>
      <c r="JJ53" s="34"/>
      <c r="JK53" s="34"/>
      <c r="JL53" s="34"/>
      <c r="JM53" s="34"/>
      <c r="JN53" s="34"/>
      <c r="JO53" s="34"/>
      <c r="JP53" s="34"/>
      <c r="JQ53" s="34"/>
      <c r="JR53" s="34"/>
      <c r="JS53" s="34"/>
      <c r="JT53" s="34"/>
      <c r="JU53" s="34"/>
      <c r="JV53" s="34"/>
      <c r="JW53" s="34"/>
      <c r="JX53" s="34"/>
      <c r="JY53" s="34"/>
      <c r="JZ53" s="34"/>
      <c r="KA53" s="34"/>
      <c r="KB53" s="34"/>
      <c r="KC53" s="34"/>
      <c r="KD53" s="34"/>
      <c r="KE53" s="34"/>
      <c r="KF53" s="34"/>
      <c r="KG53" s="34"/>
      <c r="KH53" s="34"/>
      <c r="KI53" s="34"/>
      <c r="KJ53" s="34"/>
      <c r="KK53" s="34"/>
      <c r="KL53" s="34"/>
      <c r="KM53" s="34"/>
      <c r="KN53" s="34"/>
      <c r="KO53" s="34"/>
      <c r="KP53" s="34"/>
      <c r="KQ53" s="34"/>
      <c r="KR53" s="34"/>
      <c r="KS53" s="34"/>
      <c r="KT53" s="34"/>
      <c r="KU53" s="34"/>
      <c r="KV53" s="34"/>
      <c r="KW53" s="34"/>
      <c r="KX53" s="34"/>
      <c r="KY53" s="34"/>
      <c r="KZ53" s="34"/>
      <c r="LA53" s="34"/>
      <c r="LB53" s="34"/>
      <c r="LC53" s="34"/>
      <c r="LD53" s="34"/>
      <c r="LE53" s="34"/>
      <c r="LF53" s="34"/>
      <c r="LG53" s="34"/>
      <c r="LH53" s="34"/>
      <c r="LI53" s="34"/>
      <c r="LJ53" s="34"/>
      <c r="LK53" s="34"/>
      <c r="LL53" s="34"/>
      <c r="LM53" s="34"/>
      <c r="LN53" s="34"/>
      <c r="LO53" s="34"/>
      <c r="LP53" s="34"/>
      <c r="LQ53" s="34"/>
      <c r="LR53" s="34"/>
      <c r="LS53" s="34"/>
      <c r="LT53" s="34"/>
      <c r="LU53" s="34"/>
      <c r="LV53" s="34"/>
      <c r="LW53" s="34"/>
      <c r="LX53" s="34"/>
      <c r="LY53" s="34"/>
      <c r="LZ53" s="34"/>
      <c r="MA53" s="34"/>
      <c r="MB53" s="34"/>
      <c r="MC53" s="34"/>
      <c r="MD53" s="34"/>
      <c r="ME53" s="34"/>
      <c r="MF53" s="34"/>
      <c r="MG53" s="34"/>
      <c r="MH53" s="34"/>
      <c r="MI53" s="34"/>
      <c r="MJ53" s="34"/>
      <c r="MK53" s="34"/>
      <c r="ML53" s="34"/>
      <c r="MM53" s="34"/>
      <c r="MN53" s="34"/>
      <c r="MO53" s="34"/>
      <c r="MP53" s="34"/>
      <c r="MQ53" s="34"/>
      <c r="MR53" s="34"/>
      <c r="MS53" s="34"/>
      <c r="MT53" s="34"/>
      <c r="MU53" s="34"/>
      <c r="MV53" s="34"/>
      <c r="MW53" s="34"/>
      <c r="MX53" s="34"/>
      <c r="MY53" s="34"/>
      <c r="MZ53" s="34"/>
      <c r="NA53" s="34"/>
      <c r="NB53" s="34"/>
      <c r="NC53" s="34"/>
      <c r="ND53" s="34"/>
      <c r="NE53" s="34"/>
      <c r="NF53" s="34"/>
      <c r="NG53" s="34"/>
      <c r="NH53" s="34"/>
      <c r="NI53" s="34"/>
      <c r="NJ53" s="34"/>
      <c r="NK53" s="34"/>
      <c r="NL53" s="34"/>
      <c r="NM53" s="34"/>
      <c r="NN53" s="34"/>
      <c r="NO53" s="34"/>
      <c r="NP53" s="34"/>
      <c r="NQ53" s="34"/>
      <c r="NR53" s="34"/>
      <c r="NS53" s="34"/>
      <c r="NT53" s="34"/>
      <c r="NU53" s="34"/>
      <c r="NV53" s="34"/>
      <c r="NW53" s="34"/>
      <c r="NX53" s="34"/>
      <c r="NY53" s="34"/>
      <c r="NZ53" s="34"/>
      <c r="OA53" s="34"/>
      <c r="OB53" s="34"/>
      <c r="OC53" s="34"/>
      <c r="OD53" s="34"/>
      <c r="OE53" s="34"/>
      <c r="OF53" s="34"/>
      <c r="OG53" s="34"/>
      <c r="OH53" s="34"/>
      <c r="OI53" s="34"/>
      <c r="OJ53" s="34"/>
      <c r="OK53" s="34"/>
      <c r="OL53" s="34"/>
      <c r="OM53" s="34"/>
      <c r="ON53" s="34"/>
      <c r="OO53" s="34"/>
      <c r="OP53" s="34"/>
      <c r="OQ53" s="34"/>
      <c r="OR53" s="34"/>
      <c r="OS53" s="34"/>
      <c r="OT53" s="34"/>
      <c r="OU53" s="34"/>
      <c r="OV53" s="34"/>
      <c r="OW53" s="34"/>
      <c r="OX53" s="34"/>
      <c r="OY53" s="34"/>
      <c r="OZ53" s="34"/>
      <c r="PA53" s="34"/>
      <c r="PB53" s="34"/>
      <c r="PC53" s="34"/>
      <c r="PD53" s="34"/>
      <c r="PE53" s="34"/>
      <c r="PF53" s="34"/>
      <c r="PG53" s="34"/>
      <c r="PH53" s="34"/>
      <c r="PI53" s="34"/>
      <c r="PJ53" s="34"/>
      <c r="PK53" s="34"/>
      <c r="PL53" s="34"/>
      <c r="PM53" s="34"/>
      <c r="PN53" s="34"/>
      <c r="PO53" s="34"/>
      <c r="PP53" s="34"/>
      <c r="PQ53" s="34"/>
      <c r="PR53" s="34"/>
      <c r="PS53" s="34"/>
      <c r="PT53" s="34"/>
      <c r="PU53" s="34"/>
      <c r="PV53" s="34"/>
      <c r="PW53" s="34"/>
      <c r="PX53" s="34"/>
      <c r="PY53" s="34"/>
      <c r="PZ53" s="34"/>
      <c r="QA53" s="34"/>
      <c r="QB53" s="34"/>
      <c r="QC53" s="34"/>
      <c r="QD53" s="34"/>
      <c r="QE53" s="34"/>
      <c r="QF53" s="34"/>
      <c r="QG53" s="34"/>
      <c r="QH53" s="34"/>
      <c r="QI53" s="34"/>
      <c r="QJ53" s="34"/>
      <c r="QK53" s="34"/>
      <c r="QL53" s="34"/>
      <c r="QM53" s="34"/>
      <c r="QN53" s="34"/>
      <c r="QO53" s="34"/>
      <c r="QP53" s="34"/>
      <c r="QQ53" s="34"/>
      <c r="QR53" s="34"/>
      <c r="QS53" s="34"/>
      <c r="QT53" s="34"/>
      <c r="QU53" s="34"/>
      <c r="QV53" s="34"/>
      <c r="QW53" s="34"/>
      <c r="QX53" s="34"/>
      <c r="QY53" s="34"/>
      <c r="QZ53" s="34"/>
      <c r="RA53" s="34"/>
      <c r="RB53" s="34"/>
      <c r="RC53" s="34"/>
      <c r="RD53" s="34"/>
      <c r="RE53" s="34"/>
      <c r="RF53" s="34"/>
      <c r="RG53" s="34"/>
      <c r="RH53" s="34"/>
      <c r="RI53" s="34"/>
      <c r="RJ53" s="34"/>
      <c r="RK53" s="34"/>
      <c r="RL53" s="34"/>
      <c r="RM53" s="34"/>
      <c r="RN53" s="34"/>
      <c r="RO53" s="34"/>
      <c r="RP53" s="34"/>
      <c r="RQ53" s="34"/>
      <c r="RR53" s="34"/>
      <c r="RS53" s="34"/>
      <c r="RT53" s="34"/>
      <c r="RU53" s="34"/>
      <c r="RV53" s="34"/>
      <c r="RW53" s="34"/>
      <c r="RX53" s="34"/>
      <c r="RY53" s="34"/>
      <c r="RZ53" s="34"/>
      <c r="SA53" s="34"/>
      <c r="SB53" s="34"/>
      <c r="SC53" s="34"/>
      <c r="SD53" s="34"/>
      <c r="SE53" s="34"/>
      <c r="SF53" s="34"/>
      <c r="SG53" s="34"/>
      <c r="SH53" s="34"/>
      <c r="SI53" s="34"/>
      <c r="SJ53" s="34"/>
      <c r="SK53" s="34"/>
      <c r="SL53" s="34"/>
      <c r="SM53" s="34"/>
      <c r="SN53" s="34"/>
      <c r="SO53" s="34"/>
      <c r="SP53" s="34"/>
      <c r="SQ53" s="34"/>
      <c r="SR53" s="34"/>
      <c r="SS53" s="34"/>
      <c r="ST53" s="34"/>
    </row>
    <row r="54" spans="1:514" s="31" customFormat="1" x14ac:dyDescent="0.25">
      <c r="A54" s="35"/>
      <c r="B54" s="34"/>
      <c r="C54" s="157" t="s">
        <v>4</v>
      </c>
      <c r="D54" s="161"/>
      <c r="E54" s="49"/>
      <c r="F54" s="40"/>
      <c r="G54" s="40"/>
      <c r="H54" s="40"/>
      <c r="I54" s="40"/>
      <c r="J54" s="40"/>
      <c r="K54" s="40"/>
      <c r="L54" s="40"/>
      <c r="M54" s="40"/>
      <c r="N54" s="40"/>
      <c r="O54" s="40"/>
      <c r="P54" s="40"/>
      <c r="Q54" s="40"/>
      <c r="R54" s="40"/>
      <c r="S54" s="40"/>
      <c r="T54" s="40"/>
      <c r="U54" s="40"/>
      <c r="V54" s="40"/>
      <c r="W54" s="172">
        <v>0</v>
      </c>
      <c r="X54" s="173">
        <v>0</v>
      </c>
      <c r="Y54" s="124">
        <f>IF(SUM(F54:V54)&lt;&gt;0,MMULT('Project development &amp; preparati'!F54:V54,'OPTIONAL - Staff rates'!$E$5:$E$21),W54*X54)</f>
        <v>0</v>
      </c>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c r="KI54" s="34"/>
      <c r="KJ54" s="34"/>
      <c r="KK54" s="34"/>
      <c r="KL54" s="34"/>
      <c r="KM54" s="34"/>
      <c r="KN54" s="34"/>
      <c r="KO54" s="34"/>
      <c r="KP54" s="34"/>
      <c r="KQ54" s="34"/>
      <c r="KR54" s="34"/>
      <c r="KS54" s="34"/>
      <c r="KT54" s="34"/>
      <c r="KU54" s="34"/>
      <c r="KV54" s="34"/>
      <c r="KW54" s="34"/>
      <c r="KX54" s="34"/>
      <c r="KY54" s="34"/>
      <c r="KZ54" s="34"/>
      <c r="LA54" s="34"/>
      <c r="LB54" s="34"/>
      <c r="LC54" s="34"/>
      <c r="LD54" s="34"/>
      <c r="LE54" s="34"/>
      <c r="LF54" s="34"/>
      <c r="LG54" s="34"/>
      <c r="LH54" s="34"/>
      <c r="LI54" s="34"/>
      <c r="LJ54" s="34"/>
      <c r="LK54" s="34"/>
      <c r="LL54" s="34"/>
      <c r="LM54" s="34"/>
      <c r="LN54" s="34"/>
      <c r="LO54" s="34"/>
      <c r="LP54" s="34"/>
      <c r="LQ54" s="34"/>
      <c r="LR54" s="34"/>
      <c r="LS54" s="34"/>
      <c r="LT54" s="34"/>
      <c r="LU54" s="34"/>
      <c r="LV54" s="34"/>
      <c r="LW54" s="34"/>
      <c r="LX54" s="34"/>
      <c r="LY54" s="34"/>
      <c r="LZ54" s="34"/>
      <c r="MA54" s="34"/>
      <c r="MB54" s="34"/>
      <c r="MC54" s="34"/>
      <c r="MD54" s="34"/>
      <c r="ME54" s="34"/>
      <c r="MF54" s="34"/>
      <c r="MG54" s="34"/>
      <c r="MH54" s="34"/>
      <c r="MI54" s="34"/>
      <c r="MJ54" s="34"/>
      <c r="MK54" s="34"/>
      <c r="ML54" s="34"/>
      <c r="MM54" s="34"/>
      <c r="MN54" s="34"/>
      <c r="MO54" s="34"/>
      <c r="MP54" s="34"/>
      <c r="MQ54" s="34"/>
      <c r="MR54" s="34"/>
      <c r="MS54" s="34"/>
      <c r="MT54" s="34"/>
      <c r="MU54" s="34"/>
      <c r="MV54" s="34"/>
      <c r="MW54" s="34"/>
      <c r="MX54" s="34"/>
      <c r="MY54" s="34"/>
      <c r="MZ54" s="34"/>
      <c r="NA54" s="34"/>
      <c r="NB54" s="34"/>
      <c r="NC54" s="34"/>
      <c r="ND54" s="34"/>
      <c r="NE54" s="34"/>
      <c r="NF54" s="34"/>
      <c r="NG54" s="34"/>
      <c r="NH54" s="34"/>
      <c r="NI54" s="34"/>
      <c r="NJ54" s="34"/>
      <c r="NK54" s="34"/>
      <c r="NL54" s="34"/>
      <c r="NM54" s="34"/>
      <c r="NN54" s="34"/>
      <c r="NO54" s="34"/>
      <c r="NP54" s="34"/>
      <c r="NQ54" s="34"/>
      <c r="NR54" s="34"/>
      <c r="NS54" s="34"/>
      <c r="NT54" s="34"/>
      <c r="NU54" s="34"/>
      <c r="NV54" s="34"/>
      <c r="NW54" s="34"/>
      <c r="NX54" s="34"/>
      <c r="NY54" s="34"/>
      <c r="NZ54" s="34"/>
      <c r="OA54" s="34"/>
      <c r="OB54" s="34"/>
      <c r="OC54" s="34"/>
      <c r="OD54" s="34"/>
      <c r="OE54" s="34"/>
      <c r="OF54" s="34"/>
      <c r="OG54" s="34"/>
      <c r="OH54" s="34"/>
      <c r="OI54" s="34"/>
      <c r="OJ54" s="34"/>
      <c r="OK54" s="34"/>
      <c r="OL54" s="34"/>
      <c r="OM54" s="34"/>
      <c r="ON54" s="34"/>
      <c r="OO54" s="34"/>
      <c r="OP54" s="34"/>
      <c r="OQ54" s="34"/>
      <c r="OR54" s="34"/>
      <c r="OS54" s="34"/>
      <c r="OT54" s="34"/>
      <c r="OU54" s="34"/>
      <c r="OV54" s="34"/>
      <c r="OW54" s="34"/>
      <c r="OX54" s="34"/>
      <c r="OY54" s="34"/>
      <c r="OZ54" s="34"/>
      <c r="PA54" s="34"/>
      <c r="PB54" s="34"/>
      <c r="PC54" s="34"/>
      <c r="PD54" s="34"/>
      <c r="PE54" s="34"/>
      <c r="PF54" s="34"/>
      <c r="PG54" s="34"/>
      <c r="PH54" s="34"/>
      <c r="PI54" s="34"/>
      <c r="PJ54" s="34"/>
      <c r="PK54" s="34"/>
      <c r="PL54" s="34"/>
      <c r="PM54" s="34"/>
      <c r="PN54" s="34"/>
      <c r="PO54" s="34"/>
      <c r="PP54" s="34"/>
      <c r="PQ54" s="34"/>
      <c r="PR54" s="34"/>
      <c r="PS54" s="34"/>
      <c r="PT54" s="34"/>
      <c r="PU54" s="34"/>
      <c r="PV54" s="34"/>
      <c r="PW54" s="34"/>
      <c r="PX54" s="34"/>
      <c r="PY54" s="34"/>
      <c r="PZ54" s="34"/>
      <c r="QA54" s="34"/>
      <c r="QB54" s="34"/>
      <c r="QC54" s="34"/>
      <c r="QD54" s="34"/>
      <c r="QE54" s="34"/>
      <c r="QF54" s="34"/>
      <c r="QG54" s="34"/>
      <c r="QH54" s="34"/>
      <c r="QI54" s="34"/>
      <c r="QJ54" s="34"/>
      <c r="QK54" s="34"/>
      <c r="QL54" s="34"/>
      <c r="QM54" s="34"/>
      <c r="QN54" s="34"/>
      <c r="QO54" s="34"/>
      <c r="QP54" s="34"/>
      <c r="QQ54" s="34"/>
      <c r="QR54" s="34"/>
      <c r="QS54" s="34"/>
      <c r="QT54" s="34"/>
      <c r="QU54" s="34"/>
      <c r="QV54" s="34"/>
      <c r="QW54" s="34"/>
      <c r="QX54" s="34"/>
      <c r="QY54" s="34"/>
      <c r="QZ54" s="34"/>
      <c r="RA54" s="34"/>
      <c r="RB54" s="34"/>
      <c r="RC54" s="34"/>
      <c r="RD54" s="34"/>
      <c r="RE54" s="34"/>
      <c r="RF54" s="34"/>
      <c r="RG54" s="34"/>
      <c r="RH54" s="34"/>
      <c r="RI54" s="34"/>
      <c r="RJ54" s="34"/>
      <c r="RK54" s="34"/>
      <c r="RL54" s="34"/>
      <c r="RM54" s="34"/>
      <c r="RN54" s="34"/>
      <c r="RO54" s="34"/>
      <c r="RP54" s="34"/>
      <c r="RQ54" s="34"/>
      <c r="RR54" s="34"/>
      <c r="RS54" s="34"/>
      <c r="RT54" s="34"/>
      <c r="RU54" s="34"/>
      <c r="RV54" s="34"/>
      <c r="RW54" s="34"/>
      <c r="RX54" s="34"/>
      <c r="RY54" s="34"/>
      <c r="RZ54" s="34"/>
      <c r="SA54" s="34"/>
      <c r="SB54" s="34"/>
      <c r="SC54" s="34"/>
      <c r="SD54" s="34"/>
      <c r="SE54" s="34"/>
      <c r="SF54" s="34"/>
      <c r="SG54" s="34"/>
      <c r="SH54" s="34"/>
      <c r="SI54" s="34"/>
      <c r="SJ54" s="34"/>
      <c r="SK54" s="34"/>
      <c r="SL54" s="34"/>
      <c r="SM54" s="34"/>
      <c r="SN54" s="34"/>
      <c r="SO54" s="34"/>
      <c r="SP54" s="34"/>
      <c r="SQ54" s="34"/>
      <c r="SR54" s="34"/>
      <c r="SS54" s="34"/>
      <c r="ST54" s="34"/>
    </row>
    <row r="55" spans="1:514" s="31" customFormat="1" x14ac:dyDescent="0.25">
      <c r="A55" s="35"/>
      <c r="B55" s="34"/>
      <c r="C55" s="157" t="s">
        <v>4</v>
      </c>
      <c r="D55" s="161"/>
      <c r="E55" s="49"/>
      <c r="F55" s="40"/>
      <c r="G55" s="40"/>
      <c r="H55" s="40"/>
      <c r="I55" s="40"/>
      <c r="J55" s="40"/>
      <c r="K55" s="40"/>
      <c r="L55" s="40"/>
      <c r="M55" s="40"/>
      <c r="N55" s="40"/>
      <c r="O55" s="40"/>
      <c r="P55" s="40"/>
      <c r="Q55" s="40"/>
      <c r="R55" s="40"/>
      <c r="S55" s="40"/>
      <c r="T55" s="40"/>
      <c r="U55" s="40"/>
      <c r="V55" s="40"/>
      <c r="W55" s="172">
        <v>0</v>
      </c>
      <c r="X55" s="173">
        <v>0</v>
      </c>
      <c r="Y55" s="124">
        <f>IF(SUM(F55:V55)&lt;&gt;0,MMULT('Project development &amp; preparati'!F55:V55,'OPTIONAL - Staff rates'!$E$5:$E$21),W55*X55)</f>
        <v>0</v>
      </c>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c r="KI55" s="34"/>
      <c r="KJ55" s="34"/>
      <c r="KK55" s="34"/>
      <c r="KL55" s="34"/>
      <c r="KM55" s="34"/>
      <c r="KN55" s="34"/>
      <c r="KO55" s="34"/>
      <c r="KP55" s="34"/>
      <c r="KQ55" s="34"/>
      <c r="KR55" s="34"/>
      <c r="KS55" s="34"/>
      <c r="KT55" s="34"/>
      <c r="KU55" s="34"/>
      <c r="KV55" s="34"/>
      <c r="KW55" s="34"/>
      <c r="KX55" s="34"/>
      <c r="KY55" s="34"/>
      <c r="KZ55" s="34"/>
      <c r="LA55" s="34"/>
      <c r="LB55" s="34"/>
      <c r="LC55" s="34"/>
      <c r="LD55" s="34"/>
      <c r="LE55" s="34"/>
      <c r="LF55" s="34"/>
      <c r="LG55" s="34"/>
      <c r="LH55" s="34"/>
      <c r="LI55" s="34"/>
      <c r="LJ55" s="34"/>
      <c r="LK55" s="34"/>
      <c r="LL55" s="34"/>
      <c r="LM55" s="34"/>
      <c r="LN55" s="34"/>
      <c r="LO55" s="34"/>
      <c r="LP55" s="34"/>
      <c r="LQ55" s="34"/>
      <c r="LR55" s="34"/>
      <c r="LS55" s="34"/>
      <c r="LT55" s="34"/>
      <c r="LU55" s="34"/>
      <c r="LV55" s="34"/>
      <c r="LW55" s="34"/>
      <c r="LX55" s="34"/>
      <c r="LY55" s="34"/>
      <c r="LZ55" s="34"/>
      <c r="MA55" s="34"/>
      <c r="MB55" s="34"/>
      <c r="MC55" s="34"/>
      <c r="MD55" s="34"/>
      <c r="ME55" s="34"/>
      <c r="MF55" s="34"/>
      <c r="MG55" s="34"/>
      <c r="MH55" s="34"/>
      <c r="MI55" s="34"/>
      <c r="MJ55" s="34"/>
      <c r="MK55" s="34"/>
      <c r="ML55" s="34"/>
      <c r="MM55" s="34"/>
      <c r="MN55" s="34"/>
      <c r="MO55" s="34"/>
      <c r="MP55" s="34"/>
      <c r="MQ55" s="34"/>
      <c r="MR55" s="34"/>
      <c r="MS55" s="34"/>
      <c r="MT55" s="34"/>
      <c r="MU55" s="34"/>
      <c r="MV55" s="34"/>
      <c r="MW55" s="34"/>
      <c r="MX55" s="34"/>
      <c r="MY55" s="34"/>
      <c r="MZ55" s="34"/>
      <c r="NA55" s="34"/>
      <c r="NB55" s="34"/>
      <c r="NC55" s="34"/>
      <c r="ND55" s="34"/>
      <c r="NE55" s="34"/>
      <c r="NF55" s="34"/>
      <c r="NG55" s="34"/>
      <c r="NH55" s="34"/>
      <c r="NI55" s="34"/>
      <c r="NJ55" s="34"/>
      <c r="NK55" s="34"/>
      <c r="NL55" s="34"/>
      <c r="NM55" s="34"/>
      <c r="NN55" s="34"/>
      <c r="NO55" s="34"/>
      <c r="NP55" s="34"/>
      <c r="NQ55" s="34"/>
      <c r="NR55" s="34"/>
      <c r="NS55" s="34"/>
      <c r="NT55" s="34"/>
      <c r="NU55" s="34"/>
      <c r="NV55" s="34"/>
      <c r="NW55" s="34"/>
      <c r="NX55" s="34"/>
      <c r="NY55" s="34"/>
      <c r="NZ55" s="34"/>
      <c r="OA55" s="34"/>
      <c r="OB55" s="34"/>
      <c r="OC55" s="34"/>
      <c r="OD55" s="34"/>
      <c r="OE55" s="34"/>
      <c r="OF55" s="34"/>
      <c r="OG55" s="34"/>
      <c r="OH55" s="34"/>
      <c r="OI55" s="34"/>
      <c r="OJ55" s="34"/>
      <c r="OK55" s="34"/>
      <c r="OL55" s="34"/>
      <c r="OM55" s="34"/>
      <c r="ON55" s="34"/>
      <c r="OO55" s="34"/>
      <c r="OP55" s="34"/>
      <c r="OQ55" s="34"/>
      <c r="OR55" s="34"/>
      <c r="OS55" s="34"/>
      <c r="OT55" s="34"/>
      <c r="OU55" s="34"/>
      <c r="OV55" s="34"/>
      <c r="OW55" s="34"/>
      <c r="OX55" s="34"/>
      <c r="OY55" s="34"/>
      <c r="OZ55" s="34"/>
      <c r="PA55" s="34"/>
      <c r="PB55" s="34"/>
      <c r="PC55" s="34"/>
      <c r="PD55" s="34"/>
      <c r="PE55" s="34"/>
      <c r="PF55" s="34"/>
      <c r="PG55" s="34"/>
      <c r="PH55" s="34"/>
      <c r="PI55" s="34"/>
      <c r="PJ55" s="34"/>
      <c r="PK55" s="34"/>
      <c r="PL55" s="34"/>
      <c r="PM55" s="34"/>
      <c r="PN55" s="34"/>
      <c r="PO55" s="34"/>
      <c r="PP55" s="34"/>
      <c r="PQ55" s="34"/>
      <c r="PR55" s="34"/>
      <c r="PS55" s="34"/>
      <c r="PT55" s="34"/>
      <c r="PU55" s="34"/>
      <c r="PV55" s="34"/>
      <c r="PW55" s="34"/>
      <c r="PX55" s="34"/>
      <c r="PY55" s="34"/>
      <c r="PZ55" s="34"/>
      <c r="QA55" s="34"/>
      <c r="QB55" s="34"/>
      <c r="QC55" s="34"/>
      <c r="QD55" s="34"/>
      <c r="QE55" s="34"/>
      <c r="QF55" s="34"/>
      <c r="QG55" s="34"/>
      <c r="QH55" s="34"/>
      <c r="QI55" s="34"/>
      <c r="QJ55" s="34"/>
      <c r="QK55" s="34"/>
      <c r="QL55" s="34"/>
      <c r="QM55" s="34"/>
      <c r="QN55" s="34"/>
      <c r="QO55" s="34"/>
      <c r="QP55" s="34"/>
      <c r="QQ55" s="34"/>
      <c r="QR55" s="34"/>
      <c r="QS55" s="34"/>
      <c r="QT55" s="34"/>
      <c r="QU55" s="34"/>
      <c r="QV55" s="34"/>
      <c r="QW55" s="34"/>
      <c r="QX55" s="34"/>
      <c r="QY55" s="34"/>
      <c r="QZ55" s="34"/>
      <c r="RA55" s="34"/>
      <c r="RB55" s="34"/>
      <c r="RC55" s="34"/>
      <c r="RD55" s="34"/>
      <c r="RE55" s="34"/>
      <c r="RF55" s="34"/>
      <c r="RG55" s="34"/>
      <c r="RH55" s="34"/>
      <c r="RI55" s="34"/>
      <c r="RJ55" s="34"/>
      <c r="RK55" s="34"/>
      <c r="RL55" s="34"/>
      <c r="RM55" s="34"/>
      <c r="RN55" s="34"/>
      <c r="RO55" s="34"/>
      <c r="RP55" s="34"/>
      <c r="RQ55" s="34"/>
      <c r="RR55" s="34"/>
      <c r="RS55" s="34"/>
      <c r="RT55" s="34"/>
      <c r="RU55" s="34"/>
      <c r="RV55" s="34"/>
      <c r="RW55" s="34"/>
      <c r="RX55" s="34"/>
      <c r="RY55" s="34"/>
      <c r="RZ55" s="34"/>
      <c r="SA55" s="34"/>
      <c r="SB55" s="34"/>
      <c r="SC55" s="34"/>
      <c r="SD55" s="34"/>
      <c r="SE55" s="34"/>
      <c r="SF55" s="34"/>
      <c r="SG55" s="34"/>
      <c r="SH55" s="34"/>
      <c r="SI55" s="34"/>
      <c r="SJ55" s="34"/>
      <c r="SK55" s="34"/>
      <c r="SL55" s="34"/>
      <c r="SM55" s="34"/>
      <c r="SN55" s="34"/>
      <c r="SO55" s="34"/>
      <c r="SP55" s="34"/>
      <c r="SQ55" s="34"/>
      <c r="SR55" s="34"/>
      <c r="SS55" s="34"/>
      <c r="ST55" s="34"/>
    </row>
    <row r="56" spans="1:514" s="31" customFormat="1" x14ac:dyDescent="0.25">
      <c r="A56" s="35"/>
      <c r="B56" s="34"/>
      <c r="C56" s="157" t="s">
        <v>4</v>
      </c>
      <c r="D56" s="161"/>
      <c r="E56" s="49"/>
      <c r="F56" s="40"/>
      <c r="G56" s="40"/>
      <c r="H56" s="40"/>
      <c r="I56" s="40"/>
      <c r="J56" s="40"/>
      <c r="K56" s="40"/>
      <c r="L56" s="40"/>
      <c r="M56" s="40"/>
      <c r="N56" s="40"/>
      <c r="O56" s="40"/>
      <c r="P56" s="40"/>
      <c r="Q56" s="40"/>
      <c r="R56" s="40"/>
      <c r="S56" s="40"/>
      <c r="T56" s="40"/>
      <c r="U56" s="40"/>
      <c r="V56" s="40"/>
      <c r="W56" s="172">
        <v>0</v>
      </c>
      <c r="X56" s="173">
        <v>0</v>
      </c>
      <c r="Y56" s="124">
        <f>IF(SUM(F56:V56)&lt;&gt;0,MMULT('Project development &amp; preparati'!F56:V56,'OPTIONAL - Staff rates'!$E$5:$E$21),W56*X56)</f>
        <v>0</v>
      </c>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c r="JG56" s="34"/>
      <c r="JH56" s="34"/>
      <c r="JI56" s="34"/>
      <c r="JJ56" s="34"/>
      <c r="JK56" s="34"/>
      <c r="JL56" s="34"/>
      <c r="JM56" s="34"/>
      <c r="JN56" s="34"/>
      <c r="JO56" s="34"/>
      <c r="JP56" s="34"/>
      <c r="JQ56" s="34"/>
      <c r="JR56" s="34"/>
      <c r="JS56" s="34"/>
      <c r="JT56" s="34"/>
      <c r="JU56" s="34"/>
      <c r="JV56" s="34"/>
      <c r="JW56" s="34"/>
      <c r="JX56" s="34"/>
      <c r="JY56" s="34"/>
      <c r="JZ56" s="34"/>
      <c r="KA56" s="34"/>
      <c r="KB56" s="34"/>
      <c r="KC56" s="34"/>
      <c r="KD56" s="34"/>
      <c r="KE56" s="34"/>
      <c r="KF56" s="34"/>
      <c r="KG56" s="34"/>
      <c r="KH56" s="34"/>
      <c r="KI56" s="34"/>
      <c r="KJ56" s="34"/>
      <c r="KK56" s="34"/>
      <c r="KL56" s="34"/>
      <c r="KM56" s="34"/>
      <c r="KN56" s="34"/>
      <c r="KO56" s="34"/>
      <c r="KP56" s="34"/>
      <c r="KQ56" s="34"/>
      <c r="KR56" s="34"/>
      <c r="KS56" s="34"/>
      <c r="KT56" s="34"/>
      <c r="KU56" s="34"/>
      <c r="KV56" s="34"/>
      <c r="KW56" s="34"/>
      <c r="KX56" s="34"/>
      <c r="KY56" s="34"/>
      <c r="KZ56" s="34"/>
      <c r="LA56" s="34"/>
      <c r="LB56" s="34"/>
      <c r="LC56" s="34"/>
      <c r="LD56" s="34"/>
      <c r="LE56" s="34"/>
      <c r="LF56" s="34"/>
      <c r="LG56" s="34"/>
      <c r="LH56" s="34"/>
      <c r="LI56" s="34"/>
      <c r="LJ56" s="34"/>
      <c r="LK56" s="34"/>
      <c r="LL56" s="34"/>
      <c r="LM56" s="34"/>
      <c r="LN56" s="34"/>
      <c r="LO56" s="34"/>
      <c r="LP56" s="34"/>
      <c r="LQ56" s="34"/>
      <c r="LR56" s="34"/>
      <c r="LS56" s="34"/>
      <c r="LT56" s="34"/>
      <c r="LU56" s="34"/>
      <c r="LV56" s="34"/>
      <c r="LW56" s="34"/>
      <c r="LX56" s="34"/>
      <c r="LY56" s="34"/>
      <c r="LZ56" s="34"/>
      <c r="MA56" s="34"/>
      <c r="MB56" s="34"/>
      <c r="MC56" s="34"/>
      <c r="MD56" s="34"/>
      <c r="ME56" s="34"/>
      <c r="MF56" s="34"/>
      <c r="MG56" s="34"/>
      <c r="MH56" s="34"/>
      <c r="MI56" s="34"/>
      <c r="MJ56" s="34"/>
      <c r="MK56" s="34"/>
      <c r="ML56" s="34"/>
      <c r="MM56" s="34"/>
      <c r="MN56" s="34"/>
      <c r="MO56" s="34"/>
      <c r="MP56" s="34"/>
      <c r="MQ56" s="34"/>
      <c r="MR56" s="34"/>
      <c r="MS56" s="34"/>
      <c r="MT56" s="34"/>
      <c r="MU56" s="34"/>
      <c r="MV56" s="34"/>
      <c r="MW56" s="34"/>
      <c r="MX56" s="34"/>
      <c r="MY56" s="34"/>
      <c r="MZ56" s="34"/>
      <c r="NA56" s="34"/>
      <c r="NB56" s="34"/>
      <c r="NC56" s="34"/>
      <c r="ND56" s="34"/>
      <c r="NE56" s="34"/>
      <c r="NF56" s="34"/>
      <c r="NG56" s="34"/>
      <c r="NH56" s="34"/>
      <c r="NI56" s="34"/>
      <c r="NJ56" s="34"/>
      <c r="NK56" s="34"/>
      <c r="NL56" s="34"/>
      <c r="NM56" s="34"/>
      <c r="NN56" s="34"/>
      <c r="NO56" s="34"/>
      <c r="NP56" s="34"/>
      <c r="NQ56" s="34"/>
      <c r="NR56" s="34"/>
      <c r="NS56" s="34"/>
      <c r="NT56" s="34"/>
      <c r="NU56" s="34"/>
      <c r="NV56" s="34"/>
      <c r="NW56" s="34"/>
      <c r="NX56" s="34"/>
      <c r="NY56" s="34"/>
      <c r="NZ56" s="34"/>
      <c r="OA56" s="34"/>
      <c r="OB56" s="34"/>
      <c r="OC56" s="34"/>
      <c r="OD56" s="34"/>
      <c r="OE56" s="34"/>
      <c r="OF56" s="34"/>
      <c r="OG56" s="34"/>
      <c r="OH56" s="34"/>
      <c r="OI56" s="34"/>
      <c r="OJ56" s="34"/>
      <c r="OK56" s="34"/>
      <c r="OL56" s="34"/>
      <c r="OM56" s="34"/>
      <c r="ON56" s="34"/>
      <c r="OO56" s="34"/>
      <c r="OP56" s="34"/>
      <c r="OQ56" s="34"/>
      <c r="OR56" s="34"/>
      <c r="OS56" s="34"/>
      <c r="OT56" s="34"/>
      <c r="OU56" s="34"/>
      <c r="OV56" s="34"/>
      <c r="OW56" s="34"/>
      <c r="OX56" s="34"/>
      <c r="OY56" s="34"/>
      <c r="OZ56" s="34"/>
      <c r="PA56" s="34"/>
      <c r="PB56" s="34"/>
      <c r="PC56" s="34"/>
      <c r="PD56" s="34"/>
      <c r="PE56" s="34"/>
      <c r="PF56" s="34"/>
      <c r="PG56" s="34"/>
      <c r="PH56" s="34"/>
      <c r="PI56" s="34"/>
      <c r="PJ56" s="34"/>
      <c r="PK56" s="34"/>
      <c r="PL56" s="34"/>
      <c r="PM56" s="34"/>
      <c r="PN56" s="34"/>
      <c r="PO56" s="34"/>
      <c r="PP56" s="34"/>
      <c r="PQ56" s="34"/>
      <c r="PR56" s="34"/>
      <c r="PS56" s="34"/>
      <c r="PT56" s="34"/>
      <c r="PU56" s="34"/>
      <c r="PV56" s="34"/>
      <c r="PW56" s="34"/>
      <c r="PX56" s="34"/>
      <c r="PY56" s="34"/>
      <c r="PZ56" s="34"/>
      <c r="QA56" s="34"/>
      <c r="QB56" s="34"/>
      <c r="QC56" s="34"/>
      <c r="QD56" s="34"/>
      <c r="QE56" s="34"/>
      <c r="QF56" s="34"/>
      <c r="QG56" s="34"/>
      <c r="QH56" s="34"/>
      <c r="QI56" s="34"/>
      <c r="QJ56" s="34"/>
      <c r="QK56" s="34"/>
      <c r="QL56" s="34"/>
      <c r="QM56" s="34"/>
      <c r="QN56" s="34"/>
      <c r="QO56" s="34"/>
      <c r="QP56" s="34"/>
      <c r="QQ56" s="34"/>
      <c r="QR56" s="34"/>
      <c r="QS56" s="34"/>
      <c r="QT56" s="34"/>
      <c r="QU56" s="34"/>
      <c r="QV56" s="34"/>
      <c r="QW56" s="34"/>
      <c r="QX56" s="34"/>
      <c r="QY56" s="34"/>
      <c r="QZ56" s="34"/>
      <c r="RA56" s="34"/>
      <c r="RB56" s="34"/>
      <c r="RC56" s="34"/>
      <c r="RD56" s="34"/>
      <c r="RE56" s="34"/>
      <c r="RF56" s="34"/>
      <c r="RG56" s="34"/>
      <c r="RH56" s="34"/>
      <c r="RI56" s="34"/>
      <c r="RJ56" s="34"/>
      <c r="RK56" s="34"/>
      <c r="RL56" s="34"/>
      <c r="RM56" s="34"/>
      <c r="RN56" s="34"/>
      <c r="RO56" s="34"/>
      <c r="RP56" s="34"/>
      <c r="RQ56" s="34"/>
      <c r="RR56" s="34"/>
      <c r="RS56" s="34"/>
      <c r="RT56" s="34"/>
      <c r="RU56" s="34"/>
      <c r="RV56" s="34"/>
      <c r="RW56" s="34"/>
      <c r="RX56" s="34"/>
      <c r="RY56" s="34"/>
      <c r="RZ56" s="34"/>
      <c r="SA56" s="34"/>
      <c r="SB56" s="34"/>
      <c r="SC56" s="34"/>
      <c r="SD56" s="34"/>
      <c r="SE56" s="34"/>
      <c r="SF56" s="34"/>
      <c r="SG56" s="34"/>
      <c r="SH56" s="34"/>
      <c r="SI56" s="34"/>
      <c r="SJ56" s="34"/>
      <c r="SK56" s="34"/>
      <c r="SL56" s="34"/>
      <c r="SM56" s="34"/>
      <c r="SN56" s="34"/>
      <c r="SO56" s="34"/>
      <c r="SP56" s="34"/>
      <c r="SQ56" s="34"/>
      <c r="SR56" s="34"/>
      <c r="SS56" s="34"/>
      <c r="ST56" s="34"/>
    </row>
    <row r="57" spans="1:514" s="31" customFormat="1" x14ac:dyDescent="0.25">
      <c r="A57" s="35"/>
      <c r="B57" s="34"/>
      <c r="C57" s="157" t="s">
        <v>4</v>
      </c>
      <c r="D57" s="161"/>
      <c r="E57" s="49"/>
      <c r="F57" s="40"/>
      <c r="G57" s="40"/>
      <c r="H57" s="40"/>
      <c r="I57" s="40"/>
      <c r="J57" s="40"/>
      <c r="K57" s="40"/>
      <c r="L57" s="40"/>
      <c r="M57" s="40"/>
      <c r="N57" s="40"/>
      <c r="O57" s="40"/>
      <c r="P57" s="40"/>
      <c r="Q57" s="40"/>
      <c r="R57" s="40"/>
      <c r="S57" s="40"/>
      <c r="T57" s="40"/>
      <c r="U57" s="40"/>
      <c r="V57" s="40"/>
      <c r="W57" s="172">
        <v>0</v>
      </c>
      <c r="X57" s="173">
        <v>0</v>
      </c>
      <c r="Y57" s="124">
        <f>IF(SUM(F57:V57)&lt;&gt;0,MMULT('Project development &amp; preparati'!F57:V57,'OPTIONAL - Staff rates'!$E$5:$E$21),W57*X57)</f>
        <v>0</v>
      </c>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4"/>
      <c r="NC57" s="34"/>
      <c r="ND57" s="34"/>
      <c r="NE57" s="34"/>
      <c r="NF57" s="34"/>
      <c r="NG57" s="34"/>
      <c r="NH57" s="34"/>
      <c r="NI57" s="34"/>
      <c r="NJ57" s="34"/>
      <c r="NK57" s="34"/>
      <c r="NL57" s="34"/>
      <c r="NM57" s="34"/>
      <c r="NN57" s="34"/>
      <c r="NO57" s="34"/>
      <c r="NP57" s="34"/>
      <c r="NQ57" s="34"/>
      <c r="NR57" s="34"/>
      <c r="NS57" s="34"/>
      <c r="NT57" s="34"/>
      <c r="NU57" s="34"/>
      <c r="NV57" s="34"/>
      <c r="NW57" s="34"/>
      <c r="NX57" s="34"/>
      <c r="NY57" s="34"/>
      <c r="NZ57" s="34"/>
      <c r="OA57" s="34"/>
      <c r="OB57" s="34"/>
      <c r="OC57" s="34"/>
      <c r="OD57" s="34"/>
      <c r="OE57" s="34"/>
      <c r="OF57" s="34"/>
      <c r="OG57" s="34"/>
      <c r="OH57" s="34"/>
      <c r="OI57" s="34"/>
      <c r="OJ57" s="34"/>
      <c r="OK57" s="34"/>
      <c r="OL57" s="34"/>
      <c r="OM57" s="34"/>
      <c r="ON57" s="34"/>
      <c r="OO57" s="34"/>
      <c r="OP57" s="34"/>
      <c r="OQ57" s="34"/>
      <c r="OR57" s="34"/>
      <c r="OS57" s="34"/>
      <c r="OT57" s="34"/>
      <c r="OU57" s="34"/>
      <c r="OV57" s="34"/>
      <c r="OW57" s="34"/>
      <c r="OX57" s="34"/>
      <c r="OY57" s="34"/>
      <c r="OZ57" s="34"/>
      <c r="PA57" s="34"/>
      <c r="PB57" s="34"/>
      <c r="PC57" s="34"/>
      <c r="PD57" s="34"/>
      <c r="PE57" s="34"/>
      <c r="PF57" s="34"/>
      <c r="PG57" s="34"/>
      <c r="PH57" s="34"/>
      <c r="PI57" s="34"/>
      <c r="PJ57" s="34"/>
      <c r="PK57" s="34"/>
      <c r="PL57" s="34"/>
      <c r="PM57" s="34"/>
      <c r="PN57" s="34"/>
      <c r="PO57" s="34"/>
      <c r="PP57" s="34"/>
      <c r="PQ57" s="34"/>
      <c r="PR57" s="34"/>
      <c r="PS57" s="34"/>
      <c r="PT57" s="34"/>
      <c r="PU57" s="34"/>
      <c r="PV57" s="34"/>
      <c r="PW57" s="34"/>
      <c r="PX57" s="34"/>
      <c r="PY57" s="34"/>
      <c r="PZ57" s="34"/>
      <c r="QA57" s="34"/>
      <c r="QB57" s="34"/>
      <c r="QC57" s="34"/>
      <c r="QD57" s="34"/>
      <c r="QE57" s="34"/>
      <c r="QF57" s="34"/>
      <c r="QG57" s="34"/>
      <c r="QH57" s="34"/>
      <c r="QI57" s="34"/>
      <c r="QJ57" s="34"/>
      <c r="QK57" s="34"/>
      <c r="QL57" s="34"/>
      <c r="QM57" s="34"/>
      <c r="QN57" s="34"/>
      <c r="QO57" s="34"/>
      <c r="QP57" s="34"/>
      <c r="QQ57" s="34"/>
      <c r="QR57" s="34"/>
      <c r="QS57" s="34"/>
      <c r="QT57" s="34"/>
      <c r="QU57" s="34"/>
      <c r="QV57" s="34"/>
      <c r="QW57" s="34"/>
      <c r="QX57" s="34"/>
      <c r="QY57" s="34"/>
      <c r="QZ57" s="34"/>
      <c r="RA57" s="34"/>
      <c r="RB57" s="34"/>
      <c r="RC57" s="34"/>
      <c r="RD57" s="34"/>
      <c r="RE57" s="34"/>
      <c r="RF57" s="34"/>
      <c r="RG57" s="34"/>
      <c r="RH57" s="34"/>
      <c r="RI57" s="34"/>
      <c r="RJ57" s="34"/>
      <c r="RK57" s="34"/>
      <c r="RL57" s="34"/>
      <c r="RM57" s="34"/>
      <c r="RN57" s="34"/>
      <c r="RO57" s="34"/>
      <c r="RP57" s="34"/>
      <c r="RQ57" s="34"/>
      <c r="RR57" s="34"/>
      <c r="RS57" s="34"/>
      <c r="RT57" s="34"/>
      <c r="RU57" s="34"/>
      <c r="RV57" s="34"/>
      <c r="RW57" s="34"/>
      <c r="RX57" s="34"/>
      <c r="RY57" s="34"/>
      <c r="RZ57" s="34"/>
      <c r="SA57" s="34"/>
      <c r="SB57" s="34"/>
      <c r="SC57" s="34"/>
      <c r="SD57" s="34"/>
      <c r="SE57" s="34"/>
      <c r="SF57" s="34"/>
      <c r="SG57" s="34"/>
      <c r="SH57" s="34"/>
      <c r="SI57" s="34"/>
      <c r="SJ57" s="34"/>
      <c r="SK57" s="34"/>
      <c r="SL57" s="34"/>
      <c r="SM57" s="34"/>
      <c r="SN57" s="34"/>
      <c r="SO57" s="34"/>
      <c r="SP57" s="34"/>
      <c r="SQ57" s="34"/>
      <c r="SR57" s="34"/>
      <c r="SS57" s="34"/>
      <c r="ST57" s="34"/>
    </row>
    <row r="58" spans="1:514" s="31" customFormat="1" ht="15.75" thickBot="1" x14ac:dyDescent="0.3">
      <c r="A58" s="35"/>
      <c r="B58" s="34"/>
      <c r="C58" s="157" t="s">
        <v>4</v>
      </c>
      <c r="D58" s="163"/>
      <c r="E58" s="51"/>
      <c r="F58" s="40"/>
      <c r="G58" s="40"/>
      <c r="H58" s="40"/>
      <c r="I58" s="40"/>
      <c r="J58" s="40"/>
      <c r="K58" s="40"/>
      <c r="L58" s="40"/>
      <c r="M58" s="40"/>
      <c r="N58" s="40"/>
      <c r="O58" s="40"/>
      <c r="P58" s="40"/>
      <c r="Q58" s="40"/>
      <c r="R58" s="40"/>
      <c r="S58" s="40"/>
      <c r="T58" s="40"/>
      <c r="U58" s="40"/>
      <c r="V58" s="40"/>
      <c r="W58" s="174">
        <v>0</v>
      </c>
      <c r="X58" s="173">
        <v>0</v>
      </c>
      <c r="Y58" s="124">
        <f>IF(SUM(F58:V58)&lt;&gt;0,MMULT('Project development &amp; preparati'!F58:V58,'OPTIONAL - Staff rates'!$E$5:$E$21),W58*X58)</f>
        <v>0</v>
      </c>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c r="JG58" s="34"/>
      <c r="JH58" s="34"/>
      <c r="JI58" s="34"/>
      <c r="JJ58" s="34"/>
      <c r="JK58" s="34"/>
      <c r="JL58" s="34"/>
      <c r="JM58" s="34"/>
      <c r="JN58" s="34"/>
      <c r="JO58" s="34"/>
      <c r="JP58" s="34"/>
      <c r="JQ58" s="34"/>
      <c r="JR58" s="34"/>
      <c r="JS58" s="34"/>
      <c r="JT58" s="34"/>
      <c r="JU58" s="34"/>
      <c r="JV58" s="34"/>
      <c r="JW58" s="34"/>
      <c r="JX58" s="34"/>
      <c r="JY58" s="34"/>
      <c r="JZ58" s="34"/>
      <c r="KA58" s="34"/>
      <c r="KB58" s="34"/>
      <c r="KC58" s="34"/>
      <c r="KD58" s="34"/>
      <c r="KE58" s="34"/>
      <c r="KF58" s="34"/>
      <c r="KG58" s="34"/>
      <c r="KH58" s="34"/>
      <c r="KI58" s="34"/>
      <c r="KJ58" s="34"/>
      <c r="KK58" s="34"/>
      <c r="KL58" s="34"/>
      <c r="KM58" s="34"/>
      <c r="KN58" s="34"/>
      <c r="KO58" s="34"/>
      <c r="KP58" s="34"/>
      <c r="KQ58" s="34"/>
      <c r="KR58" s="34"/>
      <c r="KS58" s="34"/>
      <c r="KT58" s="34"/>
      <c r="KU58" s="34"/>
      <c r="KV58" s="34"/>
      <c r="KW58" s="34"/>
      <c r="KX58" s="34"/>
      <c r="KY58" s="34"/>
      <c r="KZ58" s="34"/>
      <c r="LA58" s="34"/>
      <c r="LB58" s="34"/>
      <c r="LC58" s="34"/>
      <c r="LD58" s="34"/>
      <c r="LE58" s="34"/>
      <c r="LF58" s="34"/>
      <c r="LG58" s="34"/>
      <c r="LH58" s="34"/>
      <c r="LI58" s="34"/>
      <c r="LJ58" s="34"/>
      <c r="LK58" s="34"/>
      <c r="LL58" s="34"/>
      <c r="LM58" s="34"/>
      <c r="LN58" s="34"/>
      <c r="LO58" s="34"/>
      <c r="LP58" s="34"/>
      <c r="LQ58" s="34"/>
      <c r="LR58" s="34"/>
      <c r="LS58" s="34"/>
      <c r="LT58" s="34"/>
      <c r="LU58" s="34"/>
      <c r="LV58" s="34"/>
      <c r="LW58" s="34"/>
      <c r="LX58" s="34"/>
      <c r="LY58" s="34"/>
      <c r="LZ58" s="34"/>
      <c r="MA58" s="34"/>
      <c r="MB58" s="34"/>
      <c r="MC58" s="34"/>
      <c r="MD58" s="34"/>
      <c r="ME58" s="34"/>
      <c r="MF58" s="34"/>
      <c r="MG58" s="34"/>
      <c r="MH58" s="34"/>
      <c r="MI58" s="34"/>
      <c r="MJ58" s="34"/>
      <c r="MK58" s="34"/>
      <c r="ML58" s="34"/>
      <c r="MM58" s="34"/>
      <c r="MN58" s="34"/>
      <c r="MO58" s="34"/>
      <c r="MP58" s="34"/>
      <c r="MQ58" s="34"/>
      <c r="MR58" s="34"/>
      <c r="MS58" s="34"/>
      <c r="MT58" s="34"/>
      <c r="MU58" s="34"/>
      <c r="MV58" s="34"/>
      <c r="MW58" s="34"/>
      <c r="MX58" s="34"/>
      <c r="MY58" s="34"/>
      <c r="MZ58" s="34"/>
      <c r="NA58" s="34"/>
      <c r="NB58" s="34"/>
      <c r="NC58" s="34"/>
      <c r="ND58" s="34"/>
      <c r="NE58" s="34"/>
      <c r="NF58" s="34"/>
      <c r="NG58" s="34"/>
      <c r="NH58" s="34"/>
      <c r="NI58" s="34"/>
      <c r="NJ58" s="34"/>
      <c r="NK58" s="34"/>
      <c r="NL58" s="34"/>
      <c r="NM58" s="34"/>
      <c r="NN58" s="34"/>
      <c r="NO58" s="34"/>
      <c r="NP58" s="34"/>
      <c r="NQ58" s="34"/>
      <c r="NR58" s="34"/>
      <c r="NS58" s="34"/>
      <c r="NT58" s="34"/>
      <c r="NU58" s="34"/>
      <c r="NV58" s="34"/>
      <c r="NW58" s="34"/>
      <c r="NX58" s="34"/>
      <c r="NY58" s="34"/>
      <c r="NZ58" s="34"/>
      <c r="OA58" s="34"/>
      <c r="OB58" s="34"/>
      <c r="OC58" s="34"/>
      <c r="OD58" s="34"/>
      <c r="OE58" s="34"/>
      <c r="OF58" s="34"/>
      <c r="OG58" s="34"/>
      <c r="OH58" s="34"/>
      <c r="OI58" s="34"/>
      <c r="OJ58" s="34"/>
      <c r="OK58" s="34"/>
      <c r="OL58" s="34"/>
      <c r="OM58" s="34"/>
      <c r="ON58" s="34"/>
      <c r="OO58" s="34"/>
      <c r="OP58" s="34"/>
      <c r="OQ58" s="34"/>
      <c r="OR58" s="34"/>
      <c r="OS58" s="34"/>
      <c r="OT58" s="34"/>
      <c r="OU58" s="34"/>
      <c r="OV58" s="34"/>
      <c r="OW58" s="34"/>
      <c r="OX58" s="34"/>
      <c r="OY58" s="34"/>
      <c r="OZ58" s="34"/>
      <c r="PA58" s="34"/>
      <c r="PB58" s="34"/>
      <c r="PC58" s="34"/>
      <c r="PD58" s="34"/>
      <c r="PE58" s="34"/>
      <c r="PF58" s="34"/>
      <c r="PG58" s="34"/>
      <c r="PH58" s="34"/>
      <c r="PI58" s="34"/>
      <c r="PJ58" s="34"/>
      <c r="PK58" s="34"/>
      <c r="PL58" s="34"/>
      <c r="PM58" s="34"/>
      <c r="PN58" s="34"/>
      <c r="PO58" s="34"/>
      <c r="PP58" s="34"/>
      <c r="PQ58" s="34"/>
      <c r="PR58" s="34"/>
      <c r="PS58" s="34"/>
      <c r="PT58" s="34"/>
      <c r="PU58" s="34"/>
      <c r="PV58" s="34"/>
      <c r="PW58" s="34"/>
      <c r="PX58" s="34"/>
      <c r="PY58" s="34"/>
      <c r="PZ58" s="34"/>
      <c r="QA58" s="34"/>
      <c r="QB58" s="34"/>
      <c r="QC58" s="34"/>
      <c r="QD58" s="34"/>
      <c r="QE58" s="34"/>
      <c r="QF58" s="34"/>
      <c r="QG58" s="34"/>
      <c r="QH58" s="34"/>
      <c r="QI58" s="34"/>
      <c r="QJ58" s="34"/>
      <c r="QK58" s="34"/>
      <c r="QL58" s="34"/>
      <c r="QM58" s="34"/>
      <c r="QN58" s="34"/>
      <c r="QO58" s="34"/>
      <c r="QP58" s="34"/>
      <c r="QQ58" s="34"/>
      <c r="QR58" s="34"/>
      <c r="QS58" s="34"/>
      <c r="QT58" s="34"/>
      <c r="QU58" s="34"/>
      <c r="QV58" s="34"/>
      <c r="QW58" s="34"/>
      <c r="QX58" s="34"/>
      <c r="QY58" s="34"/>
      <c r="QZ58" s="34"/>
      <c r="RA58" s="34"/>
      <c r="RB58" s="34"/>
      <c r="RC58" s="34"/>
      <c r="RD58" s="34"/>
      <c r="RE58" s="34"/>
      <c r="RF58" s="34"/>
      <c r="RG58" s="34"/>
      <c r="RH58" s="34"/>
      <c r="RI58" s="34"/>
      <c r="RJ58" s="34"/>
      <c r="RK58" s="34"/>
      <c r="RL58" s="34"/>
      <c r="RM58" s="34"/>
      <c r="RN58" s="34"/>
      <c r="RO58" s="34"/>
      <c r="RP58" s="34"/>
      <c r="RQ58" s="34"/>
      <c r="RR58" s="34"/>
      <c r="RS58" s="34"/>
      <c r="RT58" s="34"/>
      <c r="RU58" s="34"/>
      <c r="RV58" s="34"/>
      <c r="RW58" s="34"/>
      <c r="RX58" s="34"/>
      <c r="RY58" s="34"/>
      <c r="RZ58" s="34"/>
      <c r="SA58" s="34"/>
      <c r="SB58" s="34"/>
      <c r="SC58" s="34"/>
      <c r="SD58" s="34"/>
      <c r="SE58" s="34"/>
      <c r="SF58" s="34"/>
      <c r="SG58" s="34"/>
      <c r="SH58" s="34"/>
      <c r="SI58" s="34"/>
      <c r="SJ58" s="34"/>
      <c r="SK58" s="34"/>
      <c r="SL58" s="34"/>
      <c r="SM58" s="34"/>
      <c r="SN58" s="34"/>
      <c r="SO58" s="34"/>
      <c r="SP58" s="34"/>
      <c r="SQ58" s="34"/>
      <c r="SR58" s="34"/>
      <c r="SS58" s="34"/>
      <c r="ST58" s="34"/>
    </row>
    <row r="59" spans="1:514" x14ac:dyDescent="0.25">
      <c r="A59" s="43"/>
      <c r="B59" s="43"/>
      <c r="C59" s="44"/>
      <c r="D59" s="44"/>
      <c r="E59" s="44"/>
      <c r="F59" s="43"/>
      <c r="G59" s="43"/>
      <c r="H59" s="43"/>
      <c r="I59" s="43"/>
      <c r="J59" s="44"/>
      <c r="K59" s="43"/>
      <c r="L59" s="43"/>
      <c r="M59" s="43"/>
      <c r="N59" s="43"/>
      <c r="O59" s="43"/>
      <c r="P59" s="43"/>
      <c r="Q59" s="43"/>
      <c r="R59" s="43"/>
      <c r="S59" s="43"/>
      <c r="T59" s="44"/>
      <c r="U59" s="44"/>
      <c r="V59" s="44"/>
      <c r="W59" s="45"/>
      <c r="X59" s="43"/>
      <c r="Y59" s="46"/>
    </row>
    <row r="60" spans="1:514" ht="15.75" thickBot="1" x14ac:dyDescent="0.3">
      <c r="A60" s="47"/>
      <c r="B60" s="47"/>
    </row>
    <row r="61" spans="1:514" ht="15.75" thickBot="1" x14ac:dyDescent="0.3">
      <c r="A61" s="125" t="s">
        <v>95</v>
      </c>
      <c r="B61" s="126"/>
      <c r="C61" s="127"/>
      <c r="D61" s="127"/>
      <c r="E61" s="127"/>
      <c r="F61" s="128">
        <f t="shared" ref="F61:S61" si="0">SUM(F6:F58)</f>
        <v>0</v>
      </c>
      <c r="G61" s="127">
        <f t="shared" si="0"/>
        <v>0</v>
      </c>
      <c r="H61" s="127">
        <f t="shared" si="0"/>
        <v>0</v>
      </c>
      <c r="I61" s="127">
        <f t="shared" si="0"/>
        <v>0</v>
      </c>
      <c r="J61" s="127">
        <f t="shared" si="0"/>
        <v>0</v>
      </c>
      <c r="K61" s="127">
        <f t="shared" si="0"/>
        <v>0</v>
      </c>
      <c r="L61" s="127">
        <f t="shared" si="0"/>
        <v>0</v>
      </c>
      <c r="M61" s="127">
        <f t="shared" si="0"/>
        <v>0</v>
      </c>
      <c r="N61" s="127">
        <f t="shared" si="0"/>
        <v>0</v>
      </c>
      <c r="O61" s="127">
        <f t="shared" si="0"/>
        <v>0</v>
      </c>
      <c r="P61" s="127">
        <f t="shared" si="0"/>
        <v>0</v>
      </c>
      <c r="Q61" s="127">
        <f t="shared" si="0"/>
        <v>0</v>
      </c>
      <c r="R61" s="127">
        <f t="shared" si="0"/>
        <v>0</v>
      </c>
      <c r="S61" s="127">
        <f t="shared" si="0"/>
        <v>0</v>
      </c>
      <c r="T61" s="127">
        <f>SUM(T6:T58)</f>
        <v>0</v>
      </c>
      <c r="U61" s="127">
        <f>SUM(U6:U58)</f>
        <v>0</v>
      </c>
      <c r="V61" s="127">
        <f>SUM(V6:V58)</f>
        <v>0</v>
      </c>
      <c r="W61" s="129">
        <f>SUM(W39:W58)</f>
        <v>0</v>
      </c>
      <c r="X61" s="129">
        <f>SUM(X39:X58)</f>
        <v>0</v>
      </c>
      <c r="Y61" s="130">
        <f>SUM(Y6:Y58)</f>
        <v>0</v>
      </c>
    </row>
    <row r="169" spans="1:1" x14ac:dyDescent="0.25">
      <c r="A169" s="94" t="s">
        <v>89</v>
      </c>
    </row>
    <row r="170" spans="1:1" x14ac:dyDescent="0.25">
      <c r="A170" s="15" t="s">
        <v>91</v>
      </c>
    </row>
    <row r="171" spans="1:1" x14ac:dyDescent="0.25">
      <c r="A171" s="15" t="s">
        <v>92</v>
      </c>
    </row>
  </sheetData>
  <sheetProtection sheet="1" objects="1" scenarios="1"/>
  <mergeCells count="4">
    <mergeCell ref="F2:V2"/>
    <mergeCell ref="W2:X2"/>
    <mergeCell ref="A1:D1"/>
    <mergeCell ref="A4:Y4"/>
  </mergeCells>
  <dataValidations count="1">
    <dataValidation type="list" allowBlank="1" showInputMessage="1" showErrorMessage="1" sqref="E7:E36 E38:E58">
      <formula1>$A$170:$A$171</formula1>
    </dataValidation>
  </dataValidations>
  <pageMargins left="0.7" right="0.7" top="0.78740157499999996" bottom="0.78740157499999996" header="0.3" footer="0.3"/>
  <pageSetup paperSize="8"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P865"/>
  <sheetViews>
    <sheetView zoomScaleNormal="100" workbookViewId="0">
      <pane ySplit="3" topLeftCell="A4" activePane="bottomLeft" state="frozen"/>
      <selection pane="bottomLeft" activeCell="B50" sqref="B50"/>
    </sheetView>
  </sheetViews>
  <sheetFormatPr baseColWidth="10" defaultColWidth="11.42578125" defaultRowHeight="15" x14ac:dyDescent="0.25"/>
  <cols>
    <col min="1" max="1" width="21.7109375" style="15" customWidth="1"/>
    <col min="2" max="2" width="25.7109375" style="15" customWidth="1"/>
    <col min="3" max="3" width="42.5703125" style="15" customWidth="1"/>
    <col min="4" max="4" width="24.7109375" style="15" customWidth="1"/>
    <col min="5" max="5" width="14" style="47" customWidth="1"/>
    <col min="6" max="7" width="3.7109375" style="15" bestFit="1" customWidth="1"/>
    <col min="8" max="9" width="5.85546875" style="15" customWidth="1"/>
    <col min="10" max="10" width="6.7109375" style="15" customWidth="1"/>
    <col min="11" max="11" width="6" style="15" customWidth="1"/>
    <col min="12" max="12" width="3.7109375" style="15" bestFit="1" customWidth="1"/>
    <col min="13" max="13" width="6" style="15" customWidth="1"/>
    <col min="14" max="14" width="6.5703125" style="15" bestFit="1" customWidth="1"/>
    <col min="15" max="22" width="3.7109375" style="15" bestFit="1" customWidth="1"/>
    <col min="23" max="23" width="9.28515625" style="233" customWidth="1"/>
    <col min="24" max="25" width="8.5703125" style="233" customWidth="1"/>
    <col min="26" max="28" width="11.42578125" style="15"/>
    <col min="29" max="29" width="11.42578125" style="15" hidden="1" customWidth="1"/>
    <col min="30" max="16384" width="11.42578125" style="15"/>
  </cols>
  <sheetData>
    <row r="1" spans="1:510" s="24" customFormat="1" ht="44.25" customHeight="1" thickBot="1" x14ac:dyDescent="0.35">
      <c r="A1" s="181" t="s">
        <v>146</v>
      </c>
    </row>
    <row r="2" spans="1:510" s="29" customFormat="1" ht="48.75" customHeight="1" thickBot="1" x14ac:dyDescent="0.3">
      <c r="B2" s="182"/>
      <c r="C2" s="182"/>
      <c r="D2" s="182"/>
      <c r="E2" s="183"/>
      <c r="F2" s="320" t="s">
        <v>179</v>
      </c>
      <c r="G2" s="321"/>
      <c r="H2" s="321"/>
      <c r="I2" s="321"/>
      <c r="J2" s="321"/>
      <c r="K2" s="321"/>
      <c r="L2" s="321"/>
      <c r="M2" s="321"/>
      <c r="N2" s="321"/>
      <c r="O2" s="321"/>
      <c r="P2" s="321"/>
      <c r="Q2" s="321"/>
      <c r="R2" s="321"/>
      <c r="S2" s="321"/>
      <c r="T2" s="321"/>
      <c r="U2" s="321"/>
      <c r="V2" s="322"/>
      <c r="W2" s="184" t="s">
        <v>145</v>
      </c>
      <c r="X2" s="323" t="s">
        <v>27</v>
      </c>
      <c r="Y2" s="324"/>
    </row>
    <row r="3" spans="1:510" s="185" customFormat="1" ht="88.5" customHeight="1" thickBot="1" x14ac:dyDescent="0.3">
      <c r="A3" s="102" t="s">
        <v>46</v>
      </c>
      <c r="B3" s="103" t="s">
        <v>47</v>
      </c>
      <c r="C3" s="104" t="s">
        <v>44</v>
      </c>
      <c r="D3" s="104" t="s">
        <v>42</v>
      </c>
      <c r="E3" s="104" t="s">
        <v>90</v>
      </c>
      <c r="F3" s="105" t="s">
        <v>26</v>
      </c>
      <c r="G3" s="106" t="s">
        <v>31</v>
      </c>
      <c r="H3" s="106" t="s">
        <v>6</v>
      </c>
      <c r="I3" s="106" t="s">
        <v>32</v>
      </c>
      <c r="J3" s="106" t="s">
        <v>79</v>
      </c>
      <c r="K3" s="106" t="s">
        <v>7</v>
      </c>
      <c r="L3" s="106" t="s">
        <v>0</v>
      </c>
      <c r="M3" s="106" t="s">
        <v>80</v>
      </c>
      <c r="N3" s="107" t="s">
        <v>81</v>
      </c>
      <c r="O3" s="106" t="s">
        <v>1</v>
      </c>
      <c r="P3" s="108" t="s">
        <v>5</v>
      </c>
      <c r="Q3" s="106" t="s">
        <v>22</v>
      </c>
      <c r="R3" s="106" t="s">
        <v>23</v>
      </c>
      <c r="S3" s="106" t="s">
        <v>24</v>
      </c>
      <c r="T3" s="106" t="s">
        <v>25</v>
      </c>
      <c r="U3" s="106" t="s">
        <v>29</v>
      </c>
      <c r="V3" s="112" t="s">
        <v>30</v>
      </c>
      <c r="W3" s="111" t="s">
        <v>37</v>
      </c>
      <c r="X3" s="112" t="str">
        <f>"Costs per unit in "&amp;'OPTIONAL - Staff rates'!D3</f>
        <v>Costs per unit in CHF</v>
      </c>
      <c r="Y3" s="122" t="str">
        <f>"Total cost in "&amp;'OPTIONAL - Staff rates'!D3</f>
        <v>Total cost in CHF</v>
      </c>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row>
    <row r="4" spans="1:510" s="30" customFormat="1" ht="232.5" customHeight="1" thickTop="1" thickBot="1" x14ac:dyDescent="0.3">
      <c r="A4" s="318" t="s">
        <v>183</v>
      </c>
      <c r="B4" s="319"/>
      <c r="C4" s="319"/>
      <c r="D4" s="319"/>
      <c r="E4" s="319"/>
      <c r="F4" s="319"/>
      <c r="G4" s="319"/>
      <c r="H4" s="319"/>
      <c r="I4" s="319"/>
      <c r="J4" s="319"/>
      <c r="K4" s="319"/>
      <c r="L4" s="319"/>
      <c r="M4" s="319"/>
      <c r="N4" s="319"/>
      <c r="O4" s="319"/>
      <c r="P4" s="319"/>
      <c r="Q4" s="319"/>
      <c r="R4" s="319"/>
      <c r="S4" s="319"/>
      <c r="T4" s="319"/>
      <c r="U4" s="319"/>
      <c r="V4" s="319"/>
      <c r="W4" s="319"/>
      <c r="X4" s="319"/>
      <c r="Y4" s="319"/>
    </row>
    <row r="5" spans="1:510" s="32" customFormat="1" ht="26.25" x14ac:dyDescent="0.4">
      <c r="A5" s="155" t="s">
        <v>96</v>
      </c>
      <c r="B5" s="186"/>
      <c r="C5" s="187"/>
      <c r="D5" s="188"/>
      <c r="E5" s="189"/>
      <c r="F5" s="40"/>
      <c r="G5" s="40"/>
      <c r="H5" s="40"/>
      <c r="I5" s="40"/>
      <c r="J5" s="40"/>
      <c r="K5" s="40"/>
      <c r="L5" s="40"/>
      <c r="M5" s="40"/>
      <c r="N5" s="40"/>
      <c r="O5" s="40"/>
      <c r="P5" s="40"/>
      <c r="Q5" s="40"/>
      <c r="R5" s="40"/>
      <c r="S5" s="40"/>
      <c r="T5" s="40"/>
      <c r="U5" s="40"/>
      <c r="V5" s="40"/>
      <c r="W5" s="188"/>
      <c r="X5" s="190"/>
      <c r="Y5" s="191"/>
    </row>
    <row r="6" spans="1:510" s="34" customFormat="1" ht="30" x14ac:dyDescent="0.25">
      <c r="A6" s="192" t="s">
        <v>116</v>
      </c>
      <c r="B6" s="328" t="s">
        <v>115</v>
      </c>
      <c r="C6" s="193" t="s">
        <v>114</v>
      </c>
      <c r="D6" s="152"/>
      <c r="E6" s="153"/>
      <c r="F6" s="194"/>
      <c r="G6" s="195"/>
      <c r="H6" s="195"/>
      <c r="I6" s="195"/>
      <c r="J6" s="195"/>
      <c r="K6" s="195"/>
      <c r="L6" s="195"/>
      <c r="M6" s="195"/>
      <c r="N6" s="195"/>
      <c r="O6" s="195"/>
      <c r="P6" s="195"/>
      <c r="Q6" s="195"/>
      <c r="R6" s="195"/>
      <c r="S6" s="195"/>
      <c r="T6" s="195"/>
      <c r="U6" s="195"/>
      <c r="V6" s="195"/>
      <c r="W6" s="179">
        <v>0</v>
      </c>
      <c r="X6" s="196"/>
      <c r="Y6" s="197"/>
    </row>
    <row r="7" spans="1:510" s="31" customFormat="1" ht="18" customHeight="1" x14ac:dyDescent="0.25">
      <c r="A7" s="35"/>
      <c r="B7" s="329"/>
      <c r="C7" s="198" t="s">
        <v>113</v>
      </c>
      <c r="D7" s="136"/>
      <c r="E7" s="141"/>
      <c r="F7" s="201"/>
      <c r="G7" s="40"/>
      <c r="H7" s="40"/>
      <c r="I7" s="40"/>
      <c r="J7" s="40"/>
      <c r="K7" s="40"/>
      <c r="L7" s="40"/>
      <c r="M7" s="40"/>
      <c r="N7" s="40"/>
      <c r="O7" s="40"/>
      <c r="P7" s="40"/>
      <c r="Q7" s="40"/>
      <c r="R7" s="40"/>
      <c r="S7" s="40"/>
      <c r="T7" s="40"/>
      <c r="U7" s="40"/>
      <c r="V7" s="40"/>
      <c r="W7" s="177">
        <v>0</v>
      </c>
      <c r="X7" s="116"/>
      <c r="Y7" s="202"/>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row>
    <row r="8" spans="1:510" s="31" customFormat="1" x14ac:dyDescent="0.25">
      <c r="A8" s="35"/>
      <c r="B8" s="329"/>
      <c r="C8" s="198" t="s">
        <v>112</v>
      </c>
      <c r="D8" s="136"/>
      <c r="E8" s="141"/>
      <c r="F8" s="201"/>
      <c r="G8" s="40"/>
      <c r="H8" s="40"/>
      <c r="I8" s="40"/>
      <c r="J8" s="40"/>
      <c r="K8" s="40"/>
      <c r="L8" s="40"/>
      <c r="M8" s="40"/>
      <c r="N8" s="40"/>
      <c r="O8" s="40"/>
      <c r="P8" s="40"/>
      <c r="Q8" s="40"/>
      <c r="R8" s="40"/>
      <c r="S8" s="40"/>
      <c r="T8" s="40"/>
      <c r="U8" s="40"/>
      <c r="V8" s="40"/>
      <c r="W8" s="177">
        <v>0</v>
      </c>
      <c r="X8" s="116"/>
      <c r="Y8" s="202"/>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row>
    <row r="9" spans="1:510" s="31" customFormat="1" ht="15" customHeight="1" x14ac:dyDescent="0.25">
      <c r="A9" s="35"/>
      <c r="B9" s="329"/>
      <c r="C9" s="198" t="s">
        <v>172</v>
      </c>
      <c r="D9" s="136"/>
      <c r="E9" s="141"/>
      <c r="F9" s="201"/>
      <c r="G9" s="40"/>
      <c r="H9" s="40"/>
      <c r="I9" s="40"/>
      <c r="J9" s="40"/>
      <c r="K9" s="40"/>
      <c r="L9" s="40"/>
      <c r="M9" s="40"/>
      <c r="N9" s="40"/>
      <c r="O9" s="40"/>
      <c r="P9" s="40"/>
      <c r="Q9" s="40"/>
      <c r="R9" s="40"/>
      <c r="S9" s="40"/>
      <c r="T9" s="40"/>
      <c r="U9" s="40"/>
      <c r="V9" s="40"/>
      <c r="W9" s="177">
        <v>0</v>
      </c>
      <c r="X9" s="116"/>
      <c r="Y9" s="202"/>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c r="KI9" s="34"/>
      <c r="KJ9" s="34"/>
      <c r="KK9" s="34"/>
      <c r="KL9" s="34"/>
      <c r="KM9" s="34"/>
      <c r="KN9" s="34"/>
      <c r="KO9" s="34"/>
      <c r="KP9" s="34"/>
      <c r="KQ9" s="34"/>
      <c r="KR9" s="34"/>
      <c r="KS9" s="34"/>
      <c r="KT9" s="34"/>
      <c r="KU9" s="34"/>
      <c r="KV9" s="34"/>
      <c r="KW9" s="34"/>
      <c r="KX9" s="34"/>
      <c r="KY9" s="34"/>
      <c r="KZ9" s="34"/>
      <c r="LA9" s="34"/>
      <c r="LB9" s="34"/>
      <c r="LC9" s="34"/>
      <c r="LD9" s="34"/>
      <c r="LE9" s="34"/>
      <c r="LF9" s="34"/>
      <c r="LG9" s="34"/>
      <c r="LH9" s="34"/>
      <c r="LI9" s="34"/>
      <c r="LJ9" s="34"/>
      <c r="LK9" s="34"/>
      <c r="LL9" s="34"/>
      <c r="LM9" s="34"/>
      <c r="LN9" s="34"/>
      <c r="LO9" s="34"/>
      <c r="LP9" s="34"/>
      <c r="LQ9" s="34"/>
      <c r="LR9" s="34"/>
      <c r="LS9" s="34"/>
      <c r="LT9" s="34"/>
      <c r="LU9" s="34"/>
      <c r="LV9" s="34"/>
      <c r="LW9" s="34"/>
      <c r="LX9" s="34"/>
      <c r="LY9" s="34"/>
      <c r="LZ9" s="34"/>
      <c r="MA9" s="34"/>
      <c r="MB9" s="34"/>
      <c r="MC9" s="34"/>
      <c r="MD9" s="34"/>
      <c r="ME9" s="34"/>
      <c r="MF9" s="34"/>
      <c r="MG9" s="34"/>
      <c r="MH9" s="34"/>
      <c r="MI9" s="34"/>
      <c r="MJ9" s="34"/>
      <c r="MK9" s="34"/>
      <c r="ML9" s="34"/>
      <c r="MM9" s="34"/>
      <c r="MN9" s="34"/>
      <c r="MO9" s="34"/>
      <c r="MP9" s="34"/>
      <c r="MQ9" s="34"/>
      <c r="MR9" s="34"/>
      <c r="MS9" s="34"/>
      <c r="MT9" s="34"/>
      <c r="MU9" s="34"/>
      <c r="MV9" s="34"/>
      <c r="MW9" s="34"/>
      <c r="MX9" s="34"/>
      <c r="MY9" s="34"/>
      <c r="MZ9" s="34"/>
      <c r="NA9" s="34"/>
      <c r="NB9" s="34"/>
      <c r="NC9" s="34"/>
      <c r="ND9" s="34"/>
      <c r="NE9" s="34"/>
      <c r="NF9" s="34"/>
      <c r="NG9" s="34"/>
      <c r="NH9" s="34"/>
      <c r="NI9" s="34"/>
      <c r="NJ9" s="34"/>
      <c r="NK9" s="34"/>
      <c r="NL9" s="34"/>
      <c r="NM9" s="34"/>
      <c r="NN9" s="34"/>
      <c r="NO9" s="34"/>
      <c r="NP9" s="34"/>
      <c r="NQ9" s="34"/>
      <c r="NR9" s="34"/>
      <c r="NS9" s="34"/>
      <c r="NT9" s="34"/>
      <c r="NU9" s="34"/>
      <c r="NV9" s="34"/>
      <c r="NW9" s="34"/>
      <c r="NX9" s="34"/>
      <c r="NY9" s="34"/>
      <c r="NZ9" s="34"/>
      <c r="OA9" s="34"/>
      <c r="OB9" s="34"/>
      <c r="OC9" s="34"/>
      <c r="OD9" s="34"/>
      <c r="OE9" s="34"/>
      <c r="OF9" s="34"/>
      <c r="OG9" s="34"/>
      <c r="OH9" s="34"/>
      <c r="OI9" s="34"/>
      <c r="OJ9" s="34"/>
      <c r="OK9" s="34"/>
      <c r="OL9" s="34"/>
      <c r="OM9" s="34"/>
      <c r="ON9" s="34"/>
      <c r="OO9" s="34"/>
      <c r="OP9" s="34"/>
      <c r="OQ9" s="34"/>
      <c r="OR9" s="34"/>
      <c r="OS9" s="34"/>
      <c r="OT9" s="34"/>
      <c r="OU9" s="34"/>
      <c r="OV9" s="34"/>
      <c r="OW9" s="34"/>
      <c r="OX9" s="34"/>
      <c r="OY9" s="34"/>
      <c r="OZ9" s="34"/>
      <c r="PA9" s="34"/>
      <c r="PB9" s="34"/>
      <c r="PC9" s="34"/>
      <c r="PD9" s="34"/>
      <c r="PE9" s="34"/>
      <c r="PF9" s="34"/>
      <c r="PG9" s="34"/>
      <c r="PH9" s="34"/>
      <c r="PI9" s="34"/>
      <c r="PJ9" s="34"/>
      <c r="PK9" s="34"/>
      <c r="PL9" s="34"/>
      <c r="PM9" s="34"/>
      <c r="PN9" s="34"/>
      <c r="PO9" s="34"/>
      <c r="PP9" s="34"/>
      <c r="PQ9" s="34"/>
      <c r="PR9" s="34"/>
      <c r="PS9" s="34"/>
      <c r="PT9" s="34"/>
      <c r="PU9" s="34"/>
      <c r="PV9" s="34"/>
      <c r="PW9" s="34"/>
      <c r="PX9" s="34"/>
      <c r="PY9" s="34"/>
      <c r="PZ9" s="34"/>
      <c r="QA9" s="34"/>
      <c r="QB9" s="34"/>
      <c r="QC9" s="34"/>
      <c r="QD9" s="34"/>
      <c r="QE9" s="34"/>
      <c r="QF9" s="34"/>
      <c r="QG9" s="34"/>
      <c r="QH9" s="34"/>
      <c r="QI9" s="34"/>
      <c r="QJ9" s="34"/>
      <c r="QK9" s="34"/>
      <c r="QL9" s="34"/>
      <c r="QM9" s="34"/>
      <c r="QN9" s="34"/>
      <c r="QO9" s="34"/>
      <c r="QP9" s="34"/>
      <c r="QQ9" s="34"/>
      <c r="QR9" s="34"/>
      <c r="QS9" s="34"/>
      <c r="QT9" s="34"/>
      <c r="QU9" s="34"/>
      <c r="QV9" s="34"/>
      <c r="QW9" s="34"/>
      <c r="QX9" s="34"/>
      <c r="QY9" s="34"/>
      <c r="QZ9" s="34"/>
      <c r="RA9" s="34"/>
      <c r="RB9" s="34"/>
      <c r="RC9" s="34"/>
      <c r="RD9" s="34"/>
      <c r="RE9" s="34"/>
      <c r="RF9" s="34"/>
      <c r="RG9" s="34"/>
      <c r="RH9" s="34"/>
      <c r="RI9" s="34"/>
      <c r="RJ9" s="34"/>
      <c r="RK9" s="34"/>
      <c r="RL9" s="34"/>
      <c r="RM9" s="34"/>
      <c r="RN9" s="34"/>
      <c r="RO9" s="34"/>
      <c r="RP9" s="34"/>
      <c r="RQ9" s="34"/>
      <c r="RR9" s="34"/>
      <c r="RS9" s="34"/>
      <c r="RT9" s="34"/>
      <c r="RU9" s="34"/>
      <c r="RV9" s="34"/>
      <c r="RW9" s="34"/>
      <c r="RX9" s="34"/>
      <c r="RY9" s="34"/>
      <c r="RZ9" s="34"/>
      <c r="SA9" s="34"/>
      <c r="SB9" s="34"/>
      <c r="SC9" s="34"/>
      <c r="SD9" s="34"/>
      <c r="SE9" s="34"/>
      <c r="SF9" s="34"/>
      <c r="SG9" s="34"/>
      <c r="SH9" s="34"/>
      <c r="SI9" s="34"/>
      <c r="SJ9" s="34"/>
      <c r="SK9" s="34"/>
      <c r="SL9" s="34"/>
      <c r="SM9" s="34"/>
    </row>
    <row r="10" spans="1:510" s="31" customFormat="1" x14ac:dyDescent="0.25">
      <c r="A10" s="35"/>
      <c r="B10" s="329"/>
      <c r="C10" s="198" t="s">
        <v>173</v>
      </c>
      <c r="D10" s="136"/>
      <c r="E10" s="141"/>
      <c r="F10" s="201"/>
      <c r="G10" s="40"/>
      <c r="H10" s="40"/>
      <c r="I10" s="40"/>
      <c r="J10" s="40"/>
      <c r="K10" s="40"/>
      <c r="L10" s="40"/>
      <c r="M10" s="40"/>
      <c r="N10" s="40"/>
      <c r="O10" s="40"/>
      <c r="P10" s="40"/>
      <c r="Q10" s="40"/>
      <c r="R10" s="40"/>
      <c r="S10" s="40"/>
      <c r="T10" s="40"/>
      <c r="U10" s="40"/>
      <c r="V10" s="40"/>
      <c r="W10" s="177">
        <v>0</v>
      </c>
      <c r="X10" s="116"/>
      <c r="Y10" s="202"/>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row>
    <row r="11" spans="1:510" s="31" customFormat="1" ht="30" x14ac:dyDescent="0.25">
      <c r="A11" s="35"/>
      <c r="B11" s="329"/>
      <c r="C11" s="198" t="s">
        <v>174</v>
      </c>
      <c r="D11" s="136"/>
      <c r="E11" s="141"/>
      <c r="F11" s="201"/>
      <c r="G11" s="40"/>
      <c r="H11" s="40"/>
      <c r="I11" s="40"/>
      <c r="J11" s="40"/>
      <c r="K11" s="40"/>
      <c r="L11" s="40"/>
      <c r="M11" s="40"/>
      <c r="N11" s="40"/>
      <c r="O11" s="40"/>
      <c r="P11" s="40"/>
      <c r="Q11" s="40"/>
      <c r="R11" s="40"/>
      <c r="S11" s="40"/>
      <c r="T11" s="40"/>
      <c r="U11" s="40"/>
      <c r="V11" s="40"/>
      <c r="W11" s="177">
        <v>0</v>
      </c>
      <c r="X11" s="116"/>
      <c r="Y11" s="202"/>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row>
    <row r="12" spans="1:510" s="34" customFormat="1" x14ac:dyDescent="0.25">
      <c r="A12" s="35"/>
      <c r="B12" s="329"/>
      <c r="C12" s="159" t="s">
        <v>187</v>
      </c>
      <c r="D12" s="136"/>
      <c r="E12" s="141"/>
      <c r="F12" s="201"/>
      <c r="G12" s="40"/>
      <c r="H12" s="40"/>
      <c r="I12" s="40"/>
      <c r="J12" s="40"/>
      <c r="K12" s="40"/>
      <c r="L12" s="40"/>
      <c r="M12" s="40"/>
      <c r="N12" s="40"/>
      <c r="O12" s="40"/>
      <c r="P12" s="40"/>
      <c r="Q12" s="40"/>
      <c r="R12" s="40"/>
      <c r="S12" s="40"/>
      <c r="T12" s="40"/>
      <c r="U12" s="40"/>
      <c r="V12" s="40"/>
      <c r="W12" s="180">
        <v>0</v>
      </c>
      <c r="X12" s="116"/>
      <c r="Y12" s="202"/>
    </row>
    <row r="13" spans="1:510" s="32" customFormat="1" ht="26.25" x14ac:dyDescent="0.4">
      <c r="A13" s="154" t="s">
        <v>97</v>
      </c>
      <c r="B13" s="203"/>
      <c r="C13" s="203"/>
      <c r="D13" s="203"/>
      <c r="E13" s="204"/>
      <c r="F13" s="203"/>
      <c r="G13" s="203"/>
      <c r="H13" s="203"/>
      <c r="I13" s="203"/>
      <c r="J13" s="203"/>
      <c r="K13" s="203"/>
      <c r="L13" s="203"/>
      <c r="M13" s="203"/>
      <c r="N13" s="203"/>
      <c r="O13" s="203"/>
      <c r="P13" s="203"/>
      <c r="Q13" s="203"/>
      <c r="R13" s="203"/>
      <c r="S13" s="203"/>
      <c r="T13" s="203"/>
      <c r="U13" s="203"/>
      <c r="V13" s="203"/>
      <c r="W13" s="205"/>
      <c r="X13" s="206"/>
      <c r="Y13" s="207"/>
    </row>
    <row r="14" spans="1:510" s="31" customFormat="1" x14ac:dyDescent="0.25">
      <c r="A14" s="208" t="s">
        <v>34</v>
      </c>
      <c r="C14" s="156"/>
      <c r="D14" s="209"/>
      <c r="E14" s="200"/>
      <c r="F14" s="330" t="s">
        <v>181</v>
      </c>
      <c r="G14" s="331"/>
      <c r="H14" s="331"/>
      <c r="I14" s="331"/>
      <c r="J14" s="331"/>
      <c r="K14" s="331"/>
      <c r="L14" s="331"/>
      <c r="M14" s="331"/>
      <c r="N14" s="331"/>
      <c r="O14" s="331"/>
      <c r="P14" s="331"/>
      <c r="Q14" s="331"/>
      <c r="R14" s="331"/>
      <c r="S14" s="331"/>
      <c r="T14" s="331"/>
      <c r="U14" s="331"/>
      <c r="V14" s="332"/>
      <c r="W14" s="210"/>
      <c r="X14" s="196"/>
      <c r="Y14" s="123" t="str">
        <f>IF(W14="site",'[1]Study Info'!$D$20,IF(W14="patients planned",'[1]Study Info'!$I$28,IF(W14="patients recruited",'[1]Study Info'!$I$29,IF(W14="patients screened",'[1]Study Info'!$I$30,""))))</f>
        <v/>
      </c>
      <c r="Z14" s="34"/>
      <c r="AA14" s="34"/>
      <c r="AB14" s="34"/>
      <c r="AC14" s="34" t="e">
        <f>IF(SUM(#REF!)=0,0,1)</f>
        <v>#REF!</v>
      </c>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row>
    <row r="15" spans="1:510" s="31" customFormat="1" ht="45" x14ac:dyDescent="0.25">
      <c r="A15" s="211"/>
      <c r="B15" s="38" t="s">
        <v>144</v>
      </c>
      <c r="C15" s="198" t="s">
        <v>143</v>
      </c>
      <c r="D15" s="136"/>
      <c r="E15" s="141"/>
      <c r="F15" s="137">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66">
        <v>0</v>
      </c>
      <c r="W15" s="188"/>
      <c r="X15" s="116"/>
      <c r="Y15" s="123">
        <f>IF(SUM(F15:V15)&lt;&gt;0,MMULT(F15:V15,'OPTIONAL - Staff rates'!$H$5:$H$21)*$W$6,W15*X15)</f>
        <v>0</v>
      </c>
      <c r="Z15" s="34"/>
      <c r="AA15" s="34"/>
      <c r="AB15" s="34"/>
      <c r="AC15" s="34" t="e">
        <f>IF(SUM(#REF!)=0,0,1)</f>
        <v>#REF!</v>
      </c>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row>
    <row r="16" spans="1:510" s="31" customFormat="1" x14ac:dyDescent="0.25">
      <c r="A16" s="212"/>
      <c r="B16" s="37"/>
      <c r="C16" s="198" t="s">
        <v>142</v>
      </c>
      <c r="D16" s="136"/>
      <c r="E16" s="141"/>
      <c r="F16" s="137">
        <v>0</v>
      </c>
      <c r="G16" s="135">
        <v>0</v>
      </c>
      <c r="H16" s="135">
        <v>0</v>
      </c>
      <c r="I16" s="135">
        <v>0</v>
      </c>
      <c r="J16" s="135">
        <v>0</v>
      </c>
      <c r="K16" s="135">
        <v>0</v>
      </c>
      <c r="L16" s="135">
        <v>0</v>
      </c>
      <c r="M16" s="135">
        <v>0</v>
      </c>
      <c r="N16" s="135">
        <v>0</v>
      </c>
      <c r="O16" s="135">
        <v>0</v>
      </c>
      <c r="P16" s="135">
        <v>0</v>
      </c>
      <c r="Q16" s="135">
        <v>0</v>
      </c>
      <c r="R16" s="135">
        <v>0</v>
      </c>
      <c r="S16" s="135">
        <v>0</v>
      </c>
      <c r="T16" s="135">
        <v>0</v>
      </c>
      <c r="U16" s="135">
        <v>0</v>
      </c>
      <c r="V16" s="166">
        <v>0</v>
      </c>
      <c r="W16" s="188"/>
      <c r="X16" s="116"/>
      <c r="Y16" s="123">
        <f>IF(SUM(F16:V16)&lt;&gt;0,MMULT(F16:V16,'OPTIONAL - Staff rates'!$H$5:$H$21)*$W$7,W16*X16)</f>
        <v>0</v>
      </c>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row>
    <row r="17" spans="1:507" s="31" customFormat="1" ht="79.5" customHeight="1" x14ac:dyDescent="0.25">
      <c r="A17" s="35"/>
      <c r="B17" s="37"/>
      <c r="C17" s="198" t="s">
        <v>167</v>
      </c>
      <c r="D17" s="136"/>
      <c r="E17" s="141"/>
      <c r="F17" s="137">
        <v>0</v>
      </c>
      <c r="G17" s="135">
        <v>0</v>
      </c>
      <c r="H17" s="135">
        <v>0</v>
      </c>
      <c r="I17" s="135">
        <v>0</v>
      </c>
      <c r="J17" s="135">
        <v>0</v>
      </c>
      <c r="K17" s="135">
        <v>0</v>
      </c>
      <c r="L17" s="135">
        <v>0</v>
      </c>
      <c r="M17" s="135">
        <v>0</v>
      </c>
      <c r="N17" s="135">
        <v>0</v>
      </c>
      <c r="O17" s="135">
        <v>0</v>
      </c>
      <c r="P17" s="135">
        <v>0</v>
      </c>
      <c r="Q17" s="135">
        <v>0</v>
      </c>
      <c r="R17" s="135">
        <v>0</v>
      </c>
      <c r="S17" s="135">
        <v>0</v>
      </c>
      <c r="T17" s="135">
        <v>0</v>
      </c>
      <c r="U17" s="135">
        <v>0</v>
      </c>
      <c r="V17" s="166">
        <v>0</v>
      </c>
      <c r="W17" s="188"/>
      <c r="X17" s="116"/>
      <c r="Y17" s="123">
        <f>IF(SUM(F17:V17)&lt;&gt;0,MMULT(F17:V17,'OPTIONAL - Staff rates'!$H$5:$H$21)*$W$7,W17*X17)</f>
        <v>0</v>
      </c>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row>
    <row r="18" spans="1:507" s="31" customFormat="1" ht="30.75" customHeight="1" x14ac:dyDescent="0.25">
      <c r="A18" s="35"/>
      <c r="B18" s="36" t="s">
        <v>141</v>
      </c>
      <c r="C18" s="198" t="s">
        <v>140</v>
      </c>
      <c r="D18" s="136"/>
      <c r="E18" s="141"/>
      <c r="F18" s="137">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66">
        <v>0</v>
      </c>
      <c r="W18" s="188"/>
      <c r="X18" s="116"/>
      <c r="Y18" s="123">
        <f>IF(SUM(F18:V18)&lt;&gt;0,MMULT(F18:V18,'OPTIONAL - Staff rates'!$H$5:$H$21)*$W$8,W18*X18)</f>
        <v>0</v>
      </c>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row>
    <row r="19" spans="1:507" s="31" customFormat="1" ht="30" x14ac:dyDescent="0.25">
      <c r="A19" s="35"/>
      <c r="B19" s="36" t="s">
        <v>139</v>
      </c>
      <c r="C19" s="198" t="s">
        <v>138</v>
      </c>
      <c r="D19" s="136"/>
      <c r="E19" s="141"/>
      <c r="F19" s="137">
        <v>0</v>
      </c>
      <c r="G19" s="135">
        <v>0</v>
      </c>
      <c r="H19" s="135">
        <v>0</v>
      </c>
      <c r="I19" s="135">
        <v>0</v>
      </c>
      <c r="J19" s="135">
        <v>0</v>
      </c>
      <c r="K19" s="135">
        <v>0</v>
      </c>
      <c r="L19" s="135">
        <v>0</v>
      </c>
      <c r="M19" s="135">
        <v>0</v>
      </c>
      <c r="N19" s="135">
        <v>0</v>
      </c>
      <c r="O19" s="135">
        <v>0</v>
      </c>
      <c r="P19" s="135">
        <v>0</v>
      </c>
      <c r="Q19" s="135">
        <v>0</v>
      </c>
      <c r="R19" s="135">
        <v>0</v>
      </c>
      <c r="S19" s="135">
        <v>0</v>
      </c>
      <c r="T19" s="135">
        <v>0</v>
      </c>
      <c r="U19" s="135">
        <v>0</v>
      </c>
      <c r="V19" s="166">
        <v>0</v>
      </c>
      <c r="W19" s="188"/>
      <c r="X19" s="116"/>
      <c r="Y19" s="123">
        <f>IF(SUM(F19:V19)&lt;&gt;0,MMULT(F19:V19,'OPTIONAL - Staff rates'!$H$5:$H$21)*$W$8,W19*X19)</f>
        <v>0</v>
      </c>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34"/>
      <c r="MU19" s="34"/>
      <c r="MV19" s="34"/>
      <c r="MW19" s="34"/>
      <c r="MX19" s="34"/>
      <c r="MY19" s="34"/>
      <c r="MZ19" s="34"/>
      <c r="NA19" s="34"/>
      <c r="NB19" s="34"/>
      <c r="NC19" s="34"/>
      <c r="ND19" s="34"/>
      <c r="NE19" s="34"/>
      <c r="NF19" s="34"/>
      <c r="NG19" s="34"/>
      <c r="NH19" s="34"/>
      <c r="NI19" s="34"/>
      <c r="NJ19" s="34"/>
      <c r="NK19" s="34"/>
      <c r="NL19" s="34"/>
      <c r="NM19" s="34"/>
      <c r="NN19" s="34"/>
      <c r="NO19" s="34"/>
      <c r="NP19" s="34"/>
      <c r="NQ19" s="34"/>
      <c r="NR19" s="34"/>
      <c r="NS19" s="34"/>
      <c r="NT19" s="34"/>
      <c r="NU19" s="34"/>
      <c r="NV19" s="34"/>
      <c r="NW19" s="34"/>
      <c r="NX19" s="34"/>
      <c r="NY19" s="34"/>
      <c r="NZ19" s="34"/>
      <c r="OA19" s="34"/>
      <c r="OB19" s="34"/>
      <c r="OC19" s="34"/>
      <c r="OD19" s="34"/>
      <c r="OE19" s="34"/>
      <c r="OF19" s="34"/>
      <c r="OG19" s="34"/>
      <c r="OH19" s="34"/>
      <c r="OI19" s="34"/>
      <c r="OJ19" s="34"/>
      <c r="OK19" s="34"/>
      <c r="OL19" s="34"/>
      <c r="OM19" s="34"/>
      <c r="ON19" s="34"/>
      <c r="OO19" s="34"/>
      <c r="OP19" s="34"/>
      <c r="OQ19" s="34"/>
      <c r="OR19" s="34"/>
      <c r="OS19" s="34"/>
      <c r="OT19" s="34"/>
      <c r="OU19" s="34"/>
      <c r="OV19" s="34"/>
      <c r="OW19" s="34"/>
      <c r="OX19" s="34"/>
      <c r="OY19" s="34"/>
      <c r="OZ19" s="34"/>
      <c r="PA19" s="34"/>
      <c r="PB19" s="34"/>
      <c r="PC19" s="34"/>
      <c r="PD19" s="34"/>
      <c r="PE19" s="34"/>
      <c r="PF19" s="34"/>
      <c r="PG19" s="34"/>
      <c r="PH19" s="34"/>
      <c r="PI19" s="34"/>
      <c r="PJ19" s="34"/>
      <c r="PK19" s="34"/>
      <c r="PL19" s="34"/>
      <c r="PM19" s="34"/>
      <c r="PN19" s="34"/>
      <c r="PO19" s="34"/>
      <c r="PP19" s="34"/>
      <c r="PQ19" s="34"/>
      <c r="PR19" s="34"/>
      <c r="PS19" s="34"/>
      <c r="PT19" s="34"/>
      <c r="PU19" s="34"/>
      <c r="PV19" s="34"/>
      <c r="PW19" s="34"/>
      <c r="PX19" s="34"/>
      <c r="PY19" s="34"/>
      <c r="PZ19" s="34"/>
      <c r="QA19" s="34"/>
      <c r="QB19" s="34"/>
      <c r="QC19" s="34"/>
      <c r="QD19" s="34"/>
      <c r="QE19" s="34"/>
      <c r="QF19" s="34"/>
      <c r="QG19" s="34"/>
      <c r="QH19" s="34"/>
      <c r="QI19" s="34"/>
      <c r="QJ19" s="34"/>
      <c r="QK19" s="34"/>
      <c r="QL19" s="34"/>
      <c r="QM19" s="34"/>
      <c r="QN19" s="34"/>
      <c r="QO19" s="34"/>
      <c r="QP19" s="34"/>
      <c r="QQ19" s="34"/>
      <c r="QR19" s="34"/>
      <c r="QS19" s="34"/>
      <c r="QT19" s="34"/>
      <c r="QU19" s="34"/>
      <c r="QV19" s="34"/>
      <c r="QW19" s="34"/>
      <c r="QX19" s="34"/>
      <c r="QY19" s="34"/>
      <c r="QZ19" s="34"/>
      <c r="RA19" s="34"/>
      <c r="RB19" s="34"/>
      <c r="RC19" s="34"/>
      <c r="RD19" s="34"/>
      <c r="RE19" s="34"/>
      <c r="RF19" s="34"/>
      <c r="RG19" s="34"/>
      <c r="RH19" s="34"/>
      <c r="RI19" s="34"/>
      <c r="RJ19" s="34"/>
      <c r="RK19" s="34"/>
      <c r="RL19" s="34"/>
      <c r="RM19" s="34"/>
      <c r="RN19" s="34"/>
      <c r="RO19" s="34"/>
      <c r="RP19" s="34"/>
      <c r="RQ19" s="34"/>
      <c r="RR19" s="34"/>
      <c r="RS19" s="34"/>
      <c r="RT19" s="34"/>
      <c r="RU19" s="34"/>
      <c r="RV19" s="34"/>
      <c r="RW19" s="34"/>
      <c r="RX19" s="34"/>
      <c r="RY19" s="34"/>
      <c r="RZ19" s="34"/>
      <c r="SA19" s="34"/>
      <c r="SB19" s="34"/>
      <c r="SC19" s="34"/>
      <c r="SD19" s="34"/>
      <c r="SE19" s="34"/>
      <c r="SF19" s="34"/>
      <c r="SG19" s="34"/>
      <c r="SH19" s="34"/>
      <c r="SI19" s="34"/>
      <c r="SJ19" s="34"/>
      <c r="SK19" s="34"/>
      <c r="SL19" s="34"/>
      <c r="SM19" s="34"/>
    </row>
    <row r="20" spans="1:507" s="31" customFormat="1" ht="30" x14ac:dyDescent="0.25">
      <c r="A20" s="35"/>
      <c r="B20" s="36" t="s">
        <v>137</v>
      </c>
      <c r="C20" s="198" t="s">
        <v>136</v>
      </c>
      <c r="D20" s="136"/>
      <c r="E20" s="141"/>
      <c r="F20" s="137">
        <v>0</v>
      </c>
      <c r="G20" s="135">
        <v>0</v>
      </c>
      <c r="H20" s="135">
        <v>0</v>
      </c>
      <c r="I20" s="135">
        <v>0</v>
      </c>
      <c r="J20" s="135">
        <v>0</v>
      </c>
      <c r="K20" s="135">
        <v>0</v>
      </c>
      <c r="L20" s="135">
        <v>0</v>
      </c>
      <c r="M20" s="135">
        <v>0</v>
      </c>
      <c r="N20" s="135">
        <v>0</v>
      </c>
      <c r="O20" s="135">
        <v>0</v>
      </c>
      <c r="P20" s="135">
        <v>0</v>
      </c>
      <c r="Q20" s="135">
        <v>0</v>
      </c>
      <c r="R20" s="135">
        <v>0</v>
      </c>
      <c r="S20" s="135">
        <v>0</v>
      </c>
      <c r="T20" s="135">
        <v>0</v>
      </c>
      <c r="U20" s="135">
        <v>0</v>
      </c>
      <c r="V20" s="166">
        <v>0</v>
      </c>
      <c r="W20" s="188"/>
      <c r="X20" s="116"/>
      <c r="Y20" s="123">
        <f>IF(SUM(F20:V20)&lt;&gt;0,MMULT(F20:V20,'OPTIONAL - Staff rates'!$H$5:$H$21)*$W$8,W20*X20)</f>
        <v>0</v>
      </c>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c r="JR20" s="34"/>
      <c r="JS20" s="34"/>
      <c r="JT20" s="34"/>
      <c r="JU20" s="34"/>
      <c r="JV20" s="34"/>
      <c r="JW20" s="34"/>
      <c r="JX20" s="34"/>
      <c r="JY20" s="34"/>
      <c r="JZ20" s="34"/>
      <c r="KA20" s="34"/>
      <c r="KB20" s="34"/>
      <c r="KC20" s="34"/>
      <c r="KD20" s="34"/>
      <c r="KE20" s="34"/>
      <c r="KF20" s="34"/>
      <c r="KG20" s="34"/>
      <c r="KH20" s="34"/>
      <c r="KI20" s="34"/>
      <c r="KJ20" s="34"/>
      <c r="KK20" s="34"/>
      <c r="KL20" s="34"/>
      <c r="KM20" s="34"/>
      <c r="KN20" s="34"/>
      <c r="KO20" s="34"/>
      <c r="KP20" s="34"/>
      <c r="KQ20" s="34"/>
      <c r="KR20" s="34"/>
      <c r="KS20" s="34"/>
      <c r="KT20" s="34"/>
      <c r="KU20" s="34"/>
      <c r="KV20" s="34"/>
      <c r="KW20" s="34"/>
      <c r="KX20" s="34"/>
      <c r="KY20" s="34"/>
      <c r="KZ20" s="34"/>
      <c r="LA20" s="34"/>
      <c r="LB20" s="34"/>
      <c r="LC20" s="34"/>
      <c r="LD20" s="34"/>
      <c r="LE20" s="34"/>
      <c r="LF20" s="34"/>
      <c r="LG20" s="34"/>
      <c r="LH20" s="34"/>
      <c r="LI20" s="34"/>
      <c r="LJ20" s="34"/>
      <c r="LK20" s="34"/>
      <c r="LL20" s="34"/>
      <c r="LM20" s="34"/>
      <c r="LN20" s="34"/>
      <c r="LO20" s="34"/>
      <c r="LP20" s="34"/>
      <c r="LQ20" s="34"/>
      <c r="LR20" s="34"/>
      <c r="LS20" s="34"/>
      <c r="LT20" s="34"/>
      <c r="LU20" s="34"/>
      <c r="LV20" s="34"/>
      <c r="LW20" s="34"/>
      <c r="LX20" s="34"/>
      <c r="LY20" s="34"/>
      <c r="LZ20" s="34"/>
      <c r="MA20" s="34"/>
      <c r="MB20" s="34"/>
      <c r="MC20" s="34"/>
      <c r="MD20" s="34"/>
      <c r="ME20" s="34"/>
      <c r="MF20" s="34"/>
      <c r="MG20" s="34"/>
      <c r="MH20" s="34"/>
      <c r="MI20" s="34"/>
      <c r="MJ20" s="34"/>
      <c r="MK20" s="34"/>
      <c r="ML20" s="34"/>
      <c r="MM20" s="34"/>
      <c r="MN20" s="34"/>
      <c r="MO20" s="34"/>
      <c r="MP20" s="34"/>
      <c r="MQ20" s="34"/>
      <c r="MR20" s="34"/>
      <c r="MS20" s="34"/>
      <c r="MT20" s="34"/>
      <c r="MU20" s="34"/>
      <c r="MV20" s="34"/>
      <c r="MW20" s="34"/>
      <c r="MX20" s="34"/>
      <c r="MY20" s="34"/>
      <c r="MZ20" s="34"/>
      <c r="NA20" s="34"/>
      <c r="NB20" s="34"/>
      <c r="NC20" s="34"/>
      <c r="ND20" s="34"/>
      <c r="NE20" s="34"/>
      <c r="NF20" s="34"/>
      <c r="NG20" s="34"/>
      <c r="NH20" s="34"/>
      <c r="NI20" s="34"/>
      <c r="NJ20" s="34"/>
      <c r="NK20" s="34"/>
      <c r="NL20" s="34"/>
      <c r="NM20" s="34"/>
      <c r="NN20" s="34"/>
      <c r="NO20" s="34"/>
      <c r="NP20" s="34"/>
      <c r="NQ20" s="34"/>
      <c r="NR20" s="34"/>
      <c r="NS20" s="34"/>
      <c r="NT20" s="34"/>
      <c r="NU20" s="34"/>
      <c r="NV20" s="34"/>
      <c r="NW20" s="34"/>
      <c r="NX20" s="34"/>
      <c r="NY20" s="34"/>
      <c r="NZ20" s="34"/>
      <c r="OA20" s="34"/>
      <c r="OB20" s="34"/>
      <c r="OC20" s="34"/>
      <c r="OD20" s="34"/>
      <c r="OE20" s="34"/>
      <c r="OF20" s="34"/>
      <c r="OG20" s="34"/>
      <c r="OH20" s="34"/>
      <c r="OI20" s="34"/>
      <c r="OJ20" s="34"/>
      <c r="OK20" s="34"/>
      <c r="OL20" s="34"/>
      <c r="OM20" s="34"/>
      <c r="ON20" s="34"/>
      <c r="OO20" s="34"/>
      <c r="OP20" s="34"/>
      <c r="OQ20" s="34"/>
      <c r="OR20" s="34"/>
      <c r="OS20" s="34"/>
      <c r="OT20" s="34"/>
      <c r="OU20" s="34"/>
      <c r="OV20" s="34"/>
      <c r="OW20" s="34"/>
      <c r="OX20" s="34"/>
      <c r="OY20" s="34"/>
      <c r="OZ20" s="34"/>
      <c r="PA20" s="34"/>
      <c r="PB20" s="34"/>
      <c r="PC20" s="34"/>
      <c r="PD20" s="34"/>
      <c r="PE20" s="34"/>
      <c r="PF20" s="34"/>
      <c r="PG20" s="34"/>
      <c r="PH20" s="34"/>
      <c r="PI20" s="34"/>
      <c r="PJ20" s="34"/>
      <c r="PK20" s="34"/>
      <c r="PL20" s="34"/>
      <c r="PM20" s="34"/>
      <c r="PN20" s="34"/>
      <c r="PO20" s="34"/>
      <c r="PP20" s="34"/>
      <c r="PQ20" s="34"/>
      <c r="PR20" s="34"/>
      <c r="PS20" s="34"/>
      <c r="PT20" s="34"/>
      <c r="PU20" s="34"/>
      <c r="PV20" s="34"/>
      <c r="PW20" s="34"/>
      <c r="PX20" s="34"/>
      <c r="PY20" s="34"/>
      <c r="PZ20" s="34"/>
      <c r="QA20" s="34"/>
      <c r="QB20" s="34"/>
      <c r="QC20" s="34"/>
      <c r="QD20" s="34"/>
      <c r="QE20" s="34"/>
      <c r="QF20" s="34"/>
      <c r="QG20" s="34"/>
      <c r="QH20" s="34"/>
      <c r="QI20" s="34"/>
      <c r="QJ20" s="34"/>
      <c r="QK20" s="34"/>
      <c r="QL20" s="34"/>
      <c r="QM20" s="34"/>
      <c r="QN20" s="34"/>
      <c r="QO20" s="34"/>
      <c r="QP20" s="34"/>
      <c r="QQ20" s="34"/>
      <c r="QR20" s="34"/>
      <c r="QS20" s="34"/>
      <c r="QT20" s="34"/>
      <c r="QU20" s="34"/>
      <c r="QV20" s="34"/>
      <c r="QW20" s="34"/>
      <c r="QX20" s="34"/>
      <c r="QY20" s="34"/>
      <c r="QZ20" s="34"/>
      <c r="RA20" s="34"/>
      <c r="RB20" s="34"/>
      <c r="RC20" s="34"/>
      <c r="RD20" s="34"/>
      <c r="RE20" s="34"/>
      <c r="RF20" s="34"/>
      <c r="RG20" s="34"/>
      <c r="RH20" s="34"/>
      <c r="RI20" s="34"/>
      <c r="RJ20" s="34"/>
      <c r="RK20" s="34"/>
      <c r="RL20" s="34"/>
      <c r="RM20" s="34"/>
      <c r="RN20" s="34"/>
      <c r="RO20" s="34"/>
      <c r="RP20" s="34"/>
      <c r="RQ20" s="34"/>
      <c r="RR20" s="34"/>
      <c r="RS20" s="34"/>
      <c r="RT20" s="34"/>
      <c r="RU20" s="34"/>
      <c r="RV20" s="34"/>
      <c r="RW20" s="34"/>
      <c r="RX20" s="34"/>
      <c r="RY20" s="34"/>
      <c r="RZ20" s="34"/>
      <c r="SA20" s="34"/>
      <c r="SB20" s="34"/>
      <c r="SC20" s="34"/>
      <c r="SD20" s="34"/>
      <c r="SE20" s="34"/>
      <c r="SF20" s="34"/>
      <c r="SG20" s="34"/>
      <c r="SH20" s="34"/>
      <c r="SI20" s="34"/>
      <c r="SJ20" s="34"/>
      <c r="SK20" s="34"/>
      <c r="SL20" s="34"/>
      <c r="SM20" s="34"/>
    </row>
    <row r="21" spans="1:507" s="31" customFormat="1" ht="75" x14ac:dyDescent="0.25">
      <c r="A21" s="35"/>
      <c r="B21" s="36" t="s">
        <v>135</v>
      </c>
      <c r="C21" s="198" t="s">
        <v>176</v>
      </c>
      <c r="D21" s="136"/>
      <c r="E21" s="141"/>
      <c r="F21" s="137">
        <v>0</v>
      </c>
      <c r="G21" s="135">
        <v>0</v>
      </c>
      <c r="H21" s="135">
        <v>0</v>
      </c>
      <c r="I21" s="135">
        <v>0</v>
      </c>
      <c r="J21" s="135">
        <v>0</v>
      </c>
      <c r="K21" s="135">
        <v>0</v>
      </c>
      <c r="L21" s="135">
        <v>0</v>
      </c>
      <c r="M21" s="135">
        <v>0</v>
      </c>
      <c r="N21" s="135">
        <v>0</v>
      </c>
      <c r="O21" s="135">
        <v>0</v>
      </c>
      <c r="P21" s="135">
        <v>0</v>
      </c>
      <c r="Q21" s="135">
        <v>0</v>
      </c>
      <c r="R21" s="135">
        <v>0</v>
      </c>
      <c r="S21" s="135">
        <v>0</v>
      </c>
      <c r="T21" s="135">
        <v>0</v>
      </c>
      <c r="U21" s="135">
        <v>0</v>
      </c>
      <c r="V21" s="166">
        <v>0</v>
      </c>
      <c r="W21" s="188"/>
      <c r="X21" s="116"/>
      <c r="Y21" s="123">
        <f>IF(SUM(F21:V21)&lt;&gt;0,MMULT(F21:V21,'OPTIONAL - Staff rates'!$H$5:$H$21)*$W$8,W21*X21)</f>
        <v>0</v>
      </c>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c r="KI21" s="34"/>
      <c r="KJ21" s="34"/>
      <c r="KK21" s="34"/>
      <c r="KL21" s="34"/>
      <c r="KM21" s="34"/>
      <c r="KN21" s="34"/>
      <c r="KO21" s="34"/>
      <c r="KP21" s="34"/>
      <c r="KQ21" s="34"/>
      <c r="KR21" s="34"/>
      <c r="KS21" s="34"/>
      <c r="KT21" s="34"/>
      <c r="KU21" s="34"/>
      <c r="KV21" s="34"/>
      <c r="KW21" s="34"/>
      <c r="KX21" s="34"/>
      <c r="KY21" s="34"/>
      <c r="KZ21" s="34"/>
      <c r="LA21" s="34"/>
      <c r="LB21" s="34"/>
      <c r="LC21" s="34"/>
      <c r="LD21" s="34"/>
      <c r="LE21" s="34"/>
      <c r="LF21" s="34"/>
      <c r="LG21" s="34"/>
      <c r="LH21" s="34"/>
      <c r="LI21" s="34"/>
      <c r="LJ21" s="34"/>
      <c r="LK21" s="34"/>
      <c r="LL21" s="34"/>
      <c r="LM21" s="34"/>
      <c r="LN21" s="34"/>
      <c r="LO21" s="34"/>
      <c r="LP21" s="34"/>
      <c r="LQ21" s="34"/>
      <c r="LR21" s="34"/>
      <c r="LS21" s="34"/>
      <c r="LT21" s="34"/>
      <c r="LU21" s="34"/>
      <c r="LV21" s="34"/>
      <c r="LW21" s="34"/>
      <c r="LX21" s="34"/>
      <c r="LY21" s="34"/>
      <c r="LZ21" s="34"/>
      <c r="MA21" s="34"/>
      <c r="MB21" s="34"/>
      <c r="MC21" s="34"/>
      <c r="MD21" s="34"/>
      <c r="ME21" s="34"/>
      <c r="MF21" s="34"/>
      <c r="MG21" s="34"/>
      <c r="MH21" s="34"/>
      <c r="MI21" s="34"/>
      <c r="MJ21" s="34"/>
      <c r="MK21" s="34"/>
      <c r="ML21" s="34"/>
      <c r="MM21" s="34"/>
      <c r="MN21" s="34"/>
      <c r="MO21" s="34"/>
      <c r="MP21" s="34"/>
      <c r="MQ21" s="34"/>
      <c r="MR21" s="34"/>
      <c r="MS21" s="34"/>
      <c r="MT21" s="34"/>
      <c r="MU21" s="34"/>
      <c r="MV21" s="34"/>
      <c r="MW21" s="34"/>
      <c r="MX21" s="34"/>
      <c r="MY21" s="34"/>
      <c r="MZ21" s="34"/>
      <c r="NA21" s="34"/>
      <c r="NB21" s="34"/>
      <c r="NC21" s="34"/>
      <c r="ND21" s="34"/>
      <c r="NE21" s="34"/>
      <c r="NF21" s="34"/>
      <c r="NG21" s="34"/>
      <c r="NH21" s="34"/>
      <c r="NI21" s="34"/>
      <c r="NJ21" s="34"/>
      <c r="NK21" s="34"/>
      <c r="NL21" s="34"/>
      <c r="NM21" s="34"/>
      <c r="NN21" s="34"/>
      <c r="NO21" s="34"/>
      <c r="NP21" s="34"/>
      <c r="NQ21" s="34"/>
      <c r="NR21" s="34"/>
      <c r="NS21" s="34"/>
      <c r="NT21" s="34"/>
      <c r="NU21" s="34"/>
      <c r="NV21" s="34"/>
      <c r="NW21" s="34"/>
      <c r="NX21" s="34"/>
      <c r="NY21" s="34"/>
      <c r="NZ21" s="34"/>
      <c r="OA21" s="34"/>
      <c r="OB21" s="34"/>
      <c r="OC21" s="34"/>
      <c r="OD21" s="34"/>
      <c r="OE21" s="34"/>
      <c r="OF21" s="34"/>
      <c r="OG21" s="34"/>
      <c r="OH21" s="34"/>
      <c r="OI21" s="34"/>
      <c r="OJ21" s="34"/>
      <c r="OK21" s="34"/>
      <c r="OL21" s="34"/>
      <c r="OM21" s="34"/>
      <c r="ON21" s="34"/>
      <c r="OO21" s="34"/>
      <c r="OP21" s="34"/>
      <c r="OQ21" s="34"/>
      <c r="OR21" s="34"/>
      <c r="OS21" s="34"/>
      <c r="OT21" s="34"/>
      <c r="OU21" s="34"/>
      <c r="OV21" s="34"/>
      <c r="OW21" s="34"/>
      <c r="OX21" s="34"/>
      <c r="OY21" s="34"/>
      <c r="OZ21" s="34"/>
      <c r="PA21" s="34"/>
      <c r="PB21" s="34"/>
      <c r="PC21" s="34"/>
      <c r="PD21" s="34"/>
      <c r="PE21" s="34"/>
      <c r="PF21" s="34"/>
      <c r="PG21" s="34"/>
      <c r="PH21" s="34"/>
      <c r="PI21" s="34"/>
      <c r="PJ21" s="34"/>
      <c r="PK21" s="34"/>
      <c r="PL21" s="34"/>
      <c r="PM21" s="34"/>
      <c r="PN21" s="34"/>
      <c r="PO21" s="34"/>
      <c r="PP21" s="34"/>
      <c r="PQ21" s="34"/>
      <c r="PR21" s="34"/>
      <c r="PS21" s="34"/>
      <c r="PT21" s="34"/>
      <c r="PU21" s="34"/>
      <c r="PV21" s="34"/>
      <c r="PW21" s="34"/>
      <c r="PX21" s="34"/>
      <c r="PY21" s="34"/>
      <c r="PZ21" s="34"/>
      <c r="QA21" s="34"/>
      <c r="QB21" s="34"/>
      <c r="QC21" s="34"/>
      <c r="QD21" s="34"/>
      <c r="QE21" s="34"/>
      <c r="QF21" s="34"/>
      <c r="QG21" s="34"/>
      <c r="QH21" s="34"/>
      <c r="QI21" s="34"/>
      <c r="QJ21" s="34"/>
      <c r="QK21" s="34"/>
      <c r="QL21" s="34"/>
      <c r="QM21" s="34"/>
      <c r="QN21" s="34"/>
      <c r="QO21" s="34"/>
      <c r="QP21" s="34"/>
      <c r="QQ21" s="34"/>
      <c r="QR21" s="34"/>
      <c r="QS21" s="34"/>
      <c r="QT21" s="34"/>
      <c r="QU21" s="34"/>
      <c r="QV21" s="34"/>
      <c r="QW21" s="34"/>
      <c r="QX21" s="34"/>
      <c r="QY21" s="34"/>
      <c r="QZ21" s="34"/>
      <c r="RA21" s="34"/>
      <c r="RB21" s="34"/>
      <c r="RC21" s="34"/>
      <c r="RD21" s="34"/>
      <c r="RE21" s="34"/>
      <c r="RF21" s="34"/>
      <c r="RG21" s="34"/>
      <c r="RH21" s="34"/>
      <c r="RI21" s="34"/>
      <c r="RJ21" s="34"/>
      <c r="RK21" s="34"/>
      <c r="RL21" s="34"/>
      <c r="RM21" s="34"/>
      <c r="RN21" s="34"/>
      <c r="RO21" s="34"/>
      <c r="RP21" s="34"/>
      <c r="RQ21" s="34"/>
      <c r="RR21" s="34"/>
      <c r="RS21" s="34"/>
      <c r="RT21" s="34"/>
      <c r="RU21" s="34"/>
      <c r="RV21" s="34"/>
      <c r="RW21" s="34"/>
      <c r="RX21" s="34"/>
      <c r="RY21" s="34"/>
      <c r="RZ21" s="34"/>
      <c r="SA21" s="34"/>
      <c r="SB21" s="34"/>
      <c r="SC21" s="34"/>
      <c r="SD21" s="34"/>
      <c r="SE21" s="34"/>
      <c r="SF21" s="34"/>
      <c r="SG21" s="34"/>
      <c r="SH21" s="34"/>
      <c r="SI21" s="34"/>
      <c r="SJ21" s="34"/>
      <c r="SK21" s="34"/>
      <c r="SL21" s="34"/>
      <c r="SM21" s="34"/>
    </row>
    <row r="22" spans="1:507" s="31" customFormat="1" ht="30" x14ac:dyDescent="0.25">
      <c r="A22" s="35"/>
      <c r="B22" s="36" t="s">
        <v>134</v>
      </c>
      <c r="C22" s="198" t="s">
        <v>168</v>
      </c>
      <c r="D22" s="136"/>
      <c r="E22" s="141"/>
      <c r="F22" s="137">
        <v>0</v>
      </c>
      <c r="G22" s="135">
        <v>0</v>
      </c>
      <c r="H22" s="135">
        <v>0</v>
      </c>
      <c r="I22" s="135">
        <v>0</v>
      </c>
      <c r="J22" s="135">
        <v>0</v>
      </c>
      <c r="K22" s="135">
        <v>0</v>
      </c>
      <c r="L22" s="135">
        <v>0</v>
      </c>
      <c r="M22" s="135">
        <v>0</v>
      </c>
      <c r="N22" s="135">
        <v>0</v>
      </c>
      <c r="O22" s="135">
        <v>0</v>
      </c>
      <c r="P22" s="135">
        <v>0</v>
      </c>
      <c r="Q22" s="135">
        <v>0</v>
      </c>
      <c r="R22" s="135">
        <v>0</v>
      </c>
      <c r="S22" s="135">
        <v>0</v>
      </c>
      <c r="T22" s="135">
        <v>0</v>
      </c>
      <c r="U22" s="135">
        <v>0</v>
      </c>
      <c r="V22" s="166">
        <v>0</v>
      </c>
      <c r="W22" s="188"/>
      <c r="X22" s="116"/>
      <c r="Y22" s="123">
        <f>IF(SUM(F22:V22)&lt;&gt;0,MMULT(F22:V22,'OPTIONAL - Staff rates'!$H$5:$H$21)*$W$9,W22*X22)</f>
        <v>0</v>
      </c>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c r="KI22" s="34"/>
      <c r="KJ22" s="34"/>
      <c r="KK22" s="34"/>
      <c r="KL22" s="34"/>
      <c r="KM22" s="34"/>
      <c r="KN22" s="34"/>
      <c r="KO22" s="34"/>
      <c r="KP22" s="34"/>
      <c r="KQ22" s="34"/>
      <c r="KR22" s="34"/>
      <c r="KS22" s="34"/>
      <c r="KT22" s="34"/>
      <c r="KU22" s="34"/>
      <c r="KV22" s="34"/>
      <c r="KW22" s="34"/>
      <c r="KX22" s="34"/>
      <c r="KY22" s="34"/>
      <c r="KZ22" s="34"/>
      <c r="LA22" s="34"/>
      <c r="LB22" s="34"/>
      <c r="LC22" s="34"/>
      <c r="LD22" s="34"/>
      <c r="LE22" s="34"/>
      <c r="LF22" s="34"/>
      <c r="LG22" s="34"/>
      <c r="LH22" s="34"/>
      <c r="LI22" s="34"/>
      <c r="LJ22" s="34"/>
      <c r="LK22" s="34"/>
      <c r="LL22" s="34"/>
      <c r="LM22" s="34"/>
      <c r="LN22" s="34"/>
      <c r="LO22" s="34"/>
      <c r="LP22" s="34"/>
      <c r="LQ22" s="34"/>
      <c r="LR22" s="34"/>
      <c r="LS22" s="34"/>
      <c r="LT22" s="34"/>
      <c r="LU22" s="34"/>
      <c r="LV22" s="34"/>
      <c r="LW22" s="34"/>
      <c r="LX22" s="34"/>
      <c r="LY22" s="34"/>
      <c r="LZ22" s="34"/>
      <c r="MA22" s="34"/>
      <c r="MB22" s="34"/>
      <c r="MC22" s="34"/>
      <c r="MD22" s="34"/>
      <c r="ME22" s="34"/>
      <c r="MF22" s="34"/>
      <c r="MG22" s="34"/>
      <c r="MH22" s="34"/>
      <c r="MI22" s="34"/>
      <c r="MJ22" s="34"/>
      <c r="MK22" s="34"/>
      <c r="ML22" s="34"/>
      <c r="MM22" s="34"/>
      <c r="MN22" s="34"/>
      <c r="MO22" s="34"/>
      <c r="MP22" s="34"/>
      <c r="MQ22" s="34"/>
      <c r="MR22" s="34"/>
      <c r="MS22" s="34"/>
      <c r="MT22" s="34"/>
      <c r="MU22" s="34"/>
      <c r="MV22" s="34"/>
      <c r="MW22" s="34"/>
      <c r="MX22" s="34"/>
      <c r="MY22" s="34"/>
      <c r="MZ22" s="34"/>
      <c r="NA22" s="34"/>
      <c r="NB22" s="34"/>
      <c r="NC22" s="34"/>
      <c r="ND22" s="34"/>
      <c r="NE22" s="34"/>
      <c r="NF22" s="34"/>
      <c r="NG22" s="34"/>
      <c r="NH22" s="34"/>
      <c r="NI22" s="34"/>
      <c r="NJ22" s="34"/>
      <c r="NK22" s="34"/>
      <c r="NL22" s="34"/>
      <c r="NM22" s="34"/>
      <c r="NN22" s="34"/>
      <c r="NO22" s="34"/>
      <c r="NP22" s="34"/>
      <c r="NQ22" s="34"/>
      <c r="NR22" s="34"/>
      <c r="NS22" s="34"/>
      <c r="NT22" s="34"/>
      <c r="NU22" s="34"/>
      <c r="NV22" s="34"/>
      <c r="NW22" s="34"/>
      <c r="NX22" s="34"/>
      <c r="NY22" s="34"/>
      <c r="NZ22" s="34"/>
      <c r="OA22" s="34"/>
      <c r="OB22" s="34"/>
      <c r="OC22" s="34"/>
      <c r="OD22" s="34"/>
      <c r="OE22" s="34"/>
      <c r="OF22" s="34"/>
      <c r="OG22" s="34"/>
      <c r="OH22" s="34"/>
      <c r="OI22" s="34"/>
      <c r="OJ22" s="34"/>
      <c r="OK22" s="34"/>
      <c r="OL22" s="34"/>
      <c r="OM22" s="34"/>
      <c r="ON22" s="34"/>
      <c r="OO22" s="34"/>
      <c r="OP22" s="34"/>
      <c r="OQ22" s="34"/>
      <c r="OR22" s="34"/>
      <c r="OS22" s="34"/>
      <c r="OT22" s="34"/>
      <c r="OU22" s="34"/>
      <c r="OV22" s="34"/>
      <c r="OW22" s="34"/>
      <c r="OX22" s="34"/>
      <c r="OY22" s="34"/>
      <c r="OZ22" s="34"/>
      <c r="PA22" s="34"/>
      <c r="PB22" s="34"/>
      <c r="PC22" s="34"/>
      <c r="PD22" s="34"/>
      <c r="PE22" s="34"/>
      <c r="PF22" s="34"/>
      <c r="PG22" s="34"/>
      <c r="PH22" s="34"/>
      <c r="PI22" s="34"/>
      <c r="PJ22" s="34"/>
      <c r="PK22" s="34"/>
      <c r="PL22" s="34"/>
      <c r="PM22" s="34"/>
      <c r="PN22" s="34"/>
      <c r="PO22" s="34"/>
      <c r="PP22" s="34"/>
      <c r="PQ22" s="34"/>
      <c r="PR22" s="34"/>
      <c r="PS22" s="34"/>
      <c r="PT22" s="34"/>
      <c r="PU22" s="34"/>
      <c r="PV22" s="34"/>
      <c r="PW22" s="34"/>
      <c r="PX22" s="34"/>
      <c r="PY22" s="34"/>
      <c r="PZ22" s="34"/>
      <c r="QA22" s="34"/>
      <c r="QB22" s="34"/>
      <c r="QC22" s="34"/>
      <c r="QD22" s="34"/>
      <c r="QE22" s="34"/>
      <c r="QF22" s="34"/>
      <c r="QG22" s="34"/>
      <c r="QH22" s="34"/>
      <c r="QI22" s="34"/>
      <c r="QJ22" s="34"/>
      <c r="QK22" s="34"/>
      <c r="QL22" s="34"/>
      <c r="QM22" s="34"/>
      <c r="QN22" s="34"/>
      <c r="QO22" s="34"/>
      <c r="QP22" s="34"/>
      <c r="QQ22" s="34"/>
      <c r="QR22" s="34"/>
      <c r="QS22" s="34"/>
      <c r="QT22" s="34"/>
      <c r="QU22" s="34"/>
      <c r="QV22" s="34"/>
      <c r="QW22" s="34"/>
      <c r="QX22" s="34"/>
      <c r="QY22" s="34"/>
      <c r="QZ22" s="34"/>
      <c r="RA22" s="34"/>
      <c r="RB22" s="34"/>
      <c r="RC22" s="34"/>
      <c r="RD22" s="34"/>
      <c r="RE22" s="34"/>
      <c r="RF22" s="34"/>
      <c r="RG22" s="34"/>
      <c r="RH22" s="34"/>
      <c r="RI22" s="34"/>
      <c r="RJ22" s="34"/>
      <c r="RK22" s="34"/>
      <c r="RL22" s="34"/>
      <c r="RM22" s="34"/>
      <c r="RN22" s="34"/>
      <c r="RO22" s="34"/>
      <c r="RP22" s="34"/>
      <c r="RQ22" s="34"/>
      <c r="RR22" s="34"/>
      <c r="RS22" s="34"/>
      <c r="RT22" s="34"/>
      <c r="RU22" s="34"/>
      <c r="RV22" s="34"/>
      <c r="RW22" s="34"/>
      <c r="RX22" s="34"/>
      <c r="RY22" s="34"/>
      <c r="RZ22" s="34"/>
      <c r="SA22" s="34"/>
      <c r="SB22" s="34"/>
      <c r="SC22" s="34"/>
      <c r="SD22" s="34"/>
      <c r="SE22" s="34"/>
      <c r="SF22" s="34"/>
      <c r="SG22" s="34"/>
      <c r="SH22" s="34"/>
      <c r="SI22" s="34"/>
      <c r="SJ22" s="34"/>
      <c r="SK22" s="34"/>
      <c r="SL22" s="34"/>
      <c r="SM22" s="34"/>
    </row>
    <row r="23" spans="1:507" s="31" customFormat="1" ht="60" x14ac:dyDescent="0.25">
      <c r="A23" s="35"/>
      <c r="B23" s="36" t="s">
        <v>169</v>
      </c>
      <c r="C23" s="159" t="s">
        <v>186</v>
      </c>
      <c r="D23" s="136"/>
      <c r="E23" s="141"/>
      <c r="F23" s="137">
        <v>0</v>
      </c>
      <c r="G23" s="135">
        <v>0</v>
      </c>
      <c r="H23" s="135">
        <v>0</v>
      </c>
      <c r="I23" s="135">
        <v>0</v>
      </c>
      <c r="J23" s="135">
        <v>0</v>
      </c>
      <c r="K23" s="135">
        <v>0</v>
      </c>
      <c r="L23" s="135">
        <v>0</v>
      </c>
      <c r="M23" s="135">
        <v>0</v>
      </c>
      <c r="N23" s="135">
        <v>0</v>
      </c>
      <c r="O23" s="135">
        <v>0</v>
      </c>
      <c r="P23" s="135">
        <v>0</v>
      </c>
      <c r="Q23" s="135">
        <v>0</v>
      </c>
      <c r="R23" s="135">
        <v>0</v>
      </c>
      <c r="S23" s="135">
        <v>0</v>
      </c>
      <c r="T23" s="135">
        <v>0</v>
      </c>
      <c r="U23" s="135">
        <v>0</v>
      </c>
      <c r="V23" s="166">
        <v>0</v>
      </c>
      <c r="W23" s="188"/>
      <c r="X23" s="116"/>
      <c r="Y23" s="123">
        <f>IF(SUM(F23:V23)&lt;&gt;0,MMULT(F23:V23,'OPTIONAL - Staff rates'!$H$5:$H$21)*($W$10+$W$11),W23*X23)</f>
        <v>0</v>
      </c>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c r="JO23" s="34"/>
      <c r="JP23" s="34"/>
      <c r="JQ23" s="34"/>
      <c r="JR23" s="34"/>
      <c r="JS23" s="34"/>
      <c r="JT23" s="34"/>
      <c r="JU23" s="34"/>
      <c r="JV23" s="34"/>
      <c r="JW23" s="34"/>
      <c r="JX23" s="34"/>
      <c r="JY23" s="34"/>
      <c r="JZ23" s="34"/>
      <c r="KA23" s="34"/>
      <c r="KB23" s="34"/>
      <c r="KC23" s="34"/>
      <c r="KD23" s="34"/>
      <c r="KE23" s="34"/>
      <c r="KF23" s="34"/>
      <c r="KG23" s="34"/>
      <c r="KH23" s="34"/>
      <c r="KI23" s="34"/>
      <c r="KJ23" s="34"/>
      <c r="KK23" s="34"/>
      <c r="KL23" s="34"/>
      <c r="KM23" s="34"/>
      <c r="KN23" s="34"/>
      <c r="KO23" s="34"/>
      <c r="KP23" s="34"/>
      <c r="KQ23" s="34"/>
      <c r="KR23" s="34"/>
      <c r="KS23" s="34"/>
      <c r="KT23" s="34"/>
      <c r="KU23" s="34"/>
      <c r="KV23" s="34"/>
      <c r="KW23" s="34"/>
      <c r="KX23" s="34"/>
      <c r="KY23" s="34"/>
      <c r="KZ23" s="34"/>
      <c r="LA23" s="34"/>
      <c r="LB23" s="34"/>
      <c r="LC23" s="34"/>
      <c r="LD23" s="34"/>
      <c r="LE23" s="34"/>
      <c r="LF23" s="34"/>
      <c r="LG23" s="34"/>
      <c r="LH23" s="34"/>
      <c r="LI23" s="34"/>
      <c r="LJ23" s="34"/>
      <c r="LK23" s="34"/>
      <c r="LL23" s="34"/>
      <c r="LM23" s="34"/>
      <c r="LN23" s="34"/>
      <c r="LO23" s="34"/>
      <c r="LP23" s="34"/>
      <c r="LQ23" s="34"/>
      <c r="LR23" s="34"/>
      <c r="LS23" s="34"/>
      <c r="LT23" s="34"/>
      <c r="LU23" s="34"/>
      <c r="LV23" s="34"/>
      <c r="LW23" s="34"/>
      <c r="LX23" s="34"/>
      <c r="LY23" s="34"/>
      <c r="LZ23" s="34"/>
      <c r="MA23" s="34"/>
      <c r="MB23" s="34"/>
      <c r="MC23" s="34"/>
      <c r="MD23" s="34"/>
      <c r="ME23" s="34"/>
      <c r="MF23" s="34"/>
      <c r="MG23" s="34"/>
      <c r="MH23" s="34"/>
      <c r="MI23" s="34"/>
      <c r="MJ23" s="34"/>
      <c r="MK23" s="34"/>
      <c r="ML23" s="34"/>
      <c r="MM23" s="34"/>
      <c r="MN23" s="34"/>
      <c r="MO23" s="34"/>
      <c r="MP23" s="34"/>
      <c r="MQ23" s="34"/>
      <c r="MR23" s="34"/>
      <c r="MS23" s="34"/>
      <c r="MT23" s="34"/>
      <c r="MU23" s="34"/>
      <c r="MV23" s="34"/>
      <c r="MW23" s="34"/>
      <c r="MX23" s="34"/>
      <c r="MY23" s="34"/>
      <c r="MZ23" s="34"/>
      <c r="NA23" s="34"/>
      <c r="NB23" s="34"/>
      <c r="NC23" s="34"/>
      <c r="ND23" s="34"/>
      <c r="NE23" s="34"/>
      <c r="NF23" s="34"/>
      <c r="NG23" s="34"/>
      <c r="NH23" s="34"/>
      <c r="NI23" s="34"/>
      <c r="NJ23" s="34"/>
      <c r="NK23" s="34"/>
      <c r="NL23" s="34"/>
      <c r="NM23" s="34"/>
      <c r="NN23" s="34"/>
      <c r="NO23" s="34"/>
      <c r="NP23" s="34"/>
      <c r="NQ23" s="34"/>
      <c r="NR23" s="34"/>
      <c r="NS23" s="34"/>
      <c r="NT23" s="34"/>
      <c r="NU23" s="34"/>
      <c r="NV23" s="34"/>
      <c r="NW23" s="34"/>
      <c r="NX23" s="34"/>
      <c r="NY23" s="34"/>
      <c r="NZ23" s="34"/>
      <c r="OA23" s="34"/>
      <c r="OB23" s="34"/>
      <c r="OC23" s="34"/>
      <c r="OD23" s="34"/>
      <c r="OE23" s="34"/>
      <c r="OF23" s="34"/>
      <c r="OG23" s="34"/>
      <c r="OH23" s="34"/>
      <c r="OI23" s="34"/>
      <c r="OJ23" s="34"/>
      <c r="OK23" s="34"/>
      <c r="OL23" s="34"/>
      <c r="OM23" s="34"/>
      <c r="ON23" s="34"/>
      <c r="OO23" s="34"/>
      <c r="OP23" s="34"/>
      <c r="OQ23" s="34"/>
      <c r="OR23" s="34"/>
      <c r="OS23" s="34"/>
      <c r="OT23" s="34"/>
      <c r="OU23" s="34"/>
      <c r="OV23" s="34"/>
      <c r="OW23" s="34"/>
      <c r="OX23" s="34"/>
      <c r="OY23" s="34"/>
      <c r="OZ23" s="34"/>
      <c r="PA23" s="34"/>
      <c r="PB23" s="34"/>
      <c r="PC23" s="34"/>
      <c r="PD23" s="34"/>
      <c r="PE23" s="34"/>
      <c r="PF23" s="34"/>
      <c r="PG23" s="34"/>
      <c r="PH23" s="34"/>
      <c r="PI23" s="34"/>
      <c r="PJ23" s="34"/>
      <c r="PK23" s="34"/>
      <c r="PL23" s="34"/>
      <c r="PM23" s="34"/>
      <c r="PN23" s="34"/>
      <c r="PO23" s="34"/>
      <c r="PP23" s="34"/>
      <c r="PQ23" s="34"/>
      <c r="PR23" s="34"/>
      <c r="PS23" s="34"/>
      <c r="PT23" s="34"/>
      <c r="PU23" s="34"/>
      <c r="PV23" s="34"/>
      <c r="PW23" s="34"/>
      <c r="PX23" s="34"/>
      <c r="PY23" s="34"/>
      <c r="PZ23" s="34"/>
      <c r="QA23" s="34"/>
      <c r="QB23" s="34"/>
      <c r="QC23" s="34"/>
      <c r="QD23" s="34"/>
      <c r="QE23" s="34"/>
      <c r="QF23" s="34"/>
      <c r="QG23" s="34"/>
      <c r="QH23" s="34"/>
      <c r="QI23" s="34"/>
      <c r="QJ23" s="34"/>
      <c r="QK23" s="34"/>
      <c r="QL23" s="34"/>
      <c r="QM23" s="34"/>
      <c r="QN23" s="34"/>
      <c r="QO23" s="34"/>
      <c r="QP23" s="34"/>
      <c r="QQ23" s="34"/>
      <c r="QR23" s="34"/>
      <c r="QS23" s="34"/>
      <c r="QT23" s="34"/>
      <c r="QU23" s="34"/>
      <c r="QV23" s="34"/>
      <c r="QW23" s="34"/>
      <c r="QX23" s="34"/>
      <c r="QY23" s="34"/>
      <c r="QZ23" s="34"/>
      <c r="RA23" s="34"/>
      <c r="RB23" s="34"/>
      <c r="RC23" s="34"/>
      <c r="RD23" s="34"/>
      <c r="RE23" s="34"/>
      <c r="RF23" s="34"/>
      <c r="RG23" s="34"/>
      <c r="RH23" s="34"/>
      <c r="RI23" s="34"/>
      <c r="RJ23" s="34"/>
      <c r="RK23" s="34"/>
      <c r="RL23" s="34"/>
      <c r="RM23" s="34"/>
      <c r="RN23" s="34"/>
      <c r="RO23" s="34"/>
      <c r="RP23" s="34"/>
      <c r="RQ23" s="34"/>
      <c r="RR23" s="34"/>
      <c r="RS23" s="34"/>
      <c r="RT23" s="34"/>
      <c r="RU23" s="34"/>
      <c r="RV23" s="34"/>
      <c r="RW23" s="34"/>
      <c r="RX23" s="34"/>
      <c r="RY23" s="34"/>
      <c r="RZ23" s="34"/>
      <c r="SA23" s="34"/>
      <c r="SB23" s="34"/>
      <c r="SC23" s="34"/>
      <c r="SD23" s="34"/>
      <c r="SE23" s="34"/>
      <c r="SF23" s="34"/>
      <c r="SG23" s="34"/>
      <c r="SH23" s="34"/>
      <c r="SI23" s="34"/>
      <c r="SJ23" s="34"/>
      <c r="SK23" s="34"/>
      <c r="SL23" s="34"/>
      <c r="SM23" s="34"/>
    </row>
    <row r="24" spans="1:507" s="31" customFormat="1" ht="90" x14ac:dyDescent="0.25">
      <c r="A24" s="35"/>
      <c r="B24" s="36" t="s">
        <v>133</v>
      </c>
      <c r="C24" s="198" t="s">
        <v>170</v>
      </c>
      <c r="D24" s="136"/>
      <c r="E24" s="141"/>
      <c r="F24" s="137">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66">
        <v>0</v>
      </c>
      <c r="W24" s="188"/>
      <c r="X24" s="116"/>
      <c r="Y24" s="123">
        <f>IF(SUM(F24:V24)&lt;&gt;0,MMULT(F24:V24,'OPTIONAL - Staff rates'!$H$5:$H$21)*($W$8-$W$12),W24*X24)</f>
        <v>0</v>
      </c>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row>
    <row r="25" spans="1:507" s="31" customFormat="1" x14ac:dyDescent="0.25">
      <c r="A25" s="35"/>
      <c r="B25" s="36" t="s">
        <v>103</v>
      </c>
      <c r="C25" s="198" t="s">
        <v>132</v>
      </c>
      <c r="D25" s="136"/>
      <c r="E25" s="141"/>
      <c r="F25" s="137">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66">
        <v>0</v>
      </c>
      <c r="W25" s="188"/>
      <c r="X25" s="116"/>
      <c r="Y25" s="123">
        <f>IF(SUM(F25:V25)&lt;&gt;0,MMULT(F25:V25,'OPTIONAL - Staff rates'!$H$5:$H$21)*($W$8-$W$12),W25*X25)</f>
        <v>0</v>
      </c>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34"/>
      <c r="OK25" s="34"/>
      <c r="OL25" s="34"/>
      <c r="OM25" s="34"/>
      <c r="ON25" s="34"/>
      <c r="OO25" s="34"/>
      <c r="OP25" s="34"/>
      <c r="OQ25" s="34"/>
      <c r="OR25" s="34"/>
      <c r="OS25" s="34"/>
      <c r="OT25" s="34"/>
      <c r="OU25" s="34"/>
      <c r="OV25" s="34"/>
      <c r="OW25" s="34"/>
      <c r="OX25" s="34"/>
      <c r="OY25" s="34"/>
      <c r="OZ25" s="34"/>
      <c r="PA25" s="34"/>
      <c r="PB25" s="34"/>
      <c r="PC25" s="34"/>
      <c r="PD25" s="34"/>
      <c r="PE25" s="34"/>
      <c r="PF25" s="34"/>
      <c r="PG25" s="34"/>
      <c r="PH25" s="34"/>
      <c r="PI25" s="34"/>
      <c r="PJ25" s="34"/>
      <c r="PK25" s="34"/>
      <c r="PL25" s="34"/>
      <c r="PM25" s="34"/>
      <c r="PN25" s="34"/>
      <c r="PO25" s="34"/>
      <c r="PP25" s="34"/>
      <c r="PQ25" s="34"/>
      <c r="PR25" s="34"/>
      <c r="PS25" s="34"/>
      <c r="PT25" s="34"/>
      <c r="PU25" s="34"/>
      <c r="PV25" s="34"/>
      <c r="PW25" s="34"/>
      <c r="PX25" s="34"/>
      <c r="PY25" s="34"/>
      <c r="PZ25" s="34"/>
      <c r="QA25" s="34"/>
      <c r="QB25" s="34"/>
      <c r="QC25" s="34"/>
      <c r="QD25" s="34"/>
      <c r="QE25" s="34"/>
      <c r="QF25" s="34"/>
      <c r="QG25" s="34"/>
      <c r="QH25" s="34"/>
      <c r="QI25" s="34"/>
      <c r="QJ25" s="34"/>
      <c r="QK25" s="34"/>
      <c r="QL25" s="34"/>
      <c r="QM25" s="34"/>
      <c r="QN25" s="34"/>
      <c r="QO25" s="34"/>
      <c r="QP25" s="34"/>
      <c r="QQ25" s="34"/>
      <c r="QR25" s="34"/>
      <c r="QS25" s="34"/>
      <c r="QT25" s="34"/>
      <c r="QU25" s="34"/>
      <c r="QV25" s="34"/>
      <c r="QW25" s="34"/>
      <c r="QX25" s="34"/>
      <c r="QY25" s="34"/>
      <c r="QZ25" s="34"/>
      <c r="RA25" s="34"/>
      <c r="RB25" s="34"/>
      <c r="RC25" s="34"/>
      <c r="RD25" s="34"/>
      <c r="RE25" s="34"/>
      <c r="RF25" s="34"/>
      <c r="RG25" s="34"/>
      <c r="RH25" s="34"/>
      <c r="RI25" s="34"/>
      <c r="RJ25" s="34"/>
      <c r="RK25" s="34"/>
      <c r="RL25" s="34"/>
      <c r="RM25" s="34"/>
      <c r="RN25" s="34"/>
      <c r="RO25" s="34"/>
      <c r="RP25" s="34"/>
      <c r="RQ25" s="34"/>
      <c r="RR25" s="34"/>
      <c r="RS25" s="34"/>
      <c r="RT25" s="34"/>
      <c r="RU25" s="34"/>
      <c r="RV25" s="34"/>
      <c r="RW25" s="34"/>
      <c r="RX25" s="34"/>
      <c r="RY25" s="34"/>
      <c r="RZ25" s="34"/>
      <c r="SA25" s="34"/>
      <c r="SB25" s="34"/>
      <c r="SC25" s="34"/>
      <c r="SD25" s="34"/>
      <c r="SE25" s="34"/>
      <c r="SF25" s="34"/>
      <c r="SG25" s="34"/>
      <c r="SH25" s="34"/>
      <c r="SI25" s="34"/>
      <c r="SJ25" s="34"/>
      <c r="SK25" s="34"/>
      <c r="SL25" s="34"/>
      <c r="SM25" s="34"/>
    </row>
    <row r="26" spans="1:507" s="31" customFormat="1" ht="30" x14ac:dyDescent="0.25">
      <c r="A26" s="35"/>
      <c r="B26" s="36"/>
      <c r="C26" s="198" t="s">
        <v>131</v>
      </c>
      <c r="D26" s="136"/>
      <c r="E26" s="141"/>
      <c r="F26" s="137">
        <v>0</v>
      </c>
      <c r="G26" s="135">
        <v>0</v>
      </c>
      <c r="H26" s="135">
        <v>0</v>
      </c>
      <c r="I26" s="135">
        <v>0</v>
      </c>
      <c r="J26" s="135">
        <v>0</v>
      </c>
      <c r="K26" s="135">
        <v>0</v>
      </c>
      <c r="L26" s="135">
        <v>0</v>
      </c>
      <c r="M26" s="135">
        <v>0</v>
      </c>
      <c r="N26" s="135">
        <v>0</v>
      </c>
      <c r="O26" s="135">
        <v>0</v>
      </c>
      <c r="P26" s="135">
        <v>0</v>
      </c>
      <c r="Q26" s="135">
        <v>0</v>
      </c>
      <c r="R26" s="135">
        <v>0</v>
      </c>
      <c r="S26" s="135">
        <v>0</v>
      </c>
      <c r="T26" s="135">
        <v>0</v>
      </c>
      <c r="U26" s="135">
        <v>0</v>
      </c>
      <c r="V26" s="166">
        <v>0</v>
      </c>
      <c r="W26" s="188"/>
      <c r="X26" s="116"/>
      <c r="Y26" s="123">
        <f>IF(SUM(F26:V26)&lt;&gt;0,MMULT(F26:V26,'OPTIONAL - Staff rates'!$H$5:$H$21)*($W$8-$W$12),W26*X26)</f>
        <v>0</v>
      </c>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c r="JO26" s="34"/>
      <c r="JP26" s="34"/>
      <c r="JQ26" s="34"/>
      <c r="JR26" s="34"/>
      <c r="JS26" s="34"/>
      <c r="JT26" s="34"/>
      <c r="JU26" s="34"/>
      <c r="JV26" s="34"/>
      <c r="JW26" s="34"/>
      <c r="JX26" s="34"/>
      <c r="JY26" s="34"/>
      <c r="JZ26" s="34"/>
      <c r="KA26" s="34"/>
      <c r="KB26" s="34"/>
      <c r="KC26" s="34"/>
      <c r="KD26" s="34"/>
      <c r="KE26" s="34"/>
      <c r="KF26" s="34"/>
      <c r="KG26" s="34"/>
      <c r="KH26" s="34"/>
      <c r="KI26" s="34"/>
      <c r="KJ26" s="34"/>
      <c r="KK26" s="34"/>
      <c r="KL26" s="34"/>
      <c r="KM26" s="34"/>
      <c r="KN26" s="34"/>
      <c r="KO26" s="34"/>
      <c r="KP26" s="34"/>
      <c r="KQ26" s="34"/>
      <c r="KR26" s="34"/>
      <c r="KS26" s="34"/>
      <c r="KT26" s="34"/>
      <c r="KU26" s="34"/>
      <c r="KV26" s="34"/>
      <c r="KW26" s="34"/>
      <c r="KX26" s="34"/>
      <c r="KY26" s="34"/>
      <c r="KZ26" s="34"/>
      <c r="LA26" s="34"/>
      <c r="LB26" s="34"/>
      <c r="LC26" s="34"/>
      <c r="LD26" s="34"/>
      <c r="LE26" s="34"/>
      <c r="LF26" s="34"/>
      <c r="LG26" s="34"/>
      <c r="LH26" s="34"/>
      <c r="LI26" s="34"/>
      <c r="LJ26" s="34"/>
      <c r="LK26" s="34"/>
      <c r="LL26" s="34"/>
      <c r="LM26" s="34"/>
      <c r="LN26" s="34"/>
      <c r="LO26" s="34"/>
      <c r="LP26" s="34"/>
      <c r="LQ26" s="34"/>
      <c r="LR26" s="34"/>
      <c r="LS26" s="34"/>
      <c r="LT26" s="34"/>
      <c r="LU26" s="34"/>
      <c r="LV26" s="34"/>
      <c r="LW26" s="34"/>
      <c r="LX26" s="34"/>
      <c r="LY26" s="34"/>
      <c r="LZ26" s="34"/>
      <c r="MA26" s="34"/>
      <c r="MB26" s="34"/>
      <c r="MC26" s="34"/>
      <c r="MD26" s="34"/>
      <c r="ME26" s="34"/>
      <c r="MF26" s="34"/>
      <c r="MG26" s="34"/>
      <c r="MH26" s="34"/>
      <c r="MI26" s="34"/>
      <c r="MJ26" s="34"/>
      <c r="MK26" s="34"/>
      <c r="ML26" s="34"/>
      <c r="MM26" s="34"/>
      <c r="MN26" s="34"/>
      <c r="MO26" s="34"/>
      <c r="MP26" s="34"/>
      <c r="MQ26" s="34"/>
      <c r="MR26" s="34"/>
      <c r="MS26" s="34"/>
      <c r="MT26" s="34"/>
      <c r="MU26" s="34"/>
      <c r="MV26" s="34"/>
      <c r="MW26" s="34"/>
      <c r="MX26" s="34"/>
      <c r="MY26" s="34"/>
      <c r="MZ26" s="34"/>
      <c r="NA26" s="34"/>
      <c r="NB26" s="34"/>
      <c r="NC26" s="34"/>
      <c r="ND26" s="34"/>
      <c r="NE26" s="34"/>
      <c r="NF26" s="34"/>
      <c r="NG26" s="34"/>
      <c r="NH26" s="34"/>
      <c r="NI26" s="34"/>
      <c r="NJ26" s="34"/>
      <c r="NK26" s="34"/>
      <c r="NL26" s="34"/>
      <c r="NM26" s="34"/>
      <c r="NN26" s="34"/>
      <c r="NO26" s="34"/>
      <c r="NP26" s="34"/>
      <c r="NQ26" s="34"/>
      <c r="NR26" s="34"/>
      <c r="NS26" s="34"/>
      <c r="NT26" s="34"/>
      <c r="NU26" s="34"/>
      <c r="NV26" s="34"/>
      <c r="NW26" s="34"/>
      <c r="NX26" s="34"/>
      <c r="NY26" s="34"/>
      <c r="NZ26" s="34"/>
      <c r="OA26" s="34"/>
      <c r="OB26" s="34"/>
      <c r="OC26" s="34"/>
      <c r="OD26" s="34"/>
      <c r="OE26" s="34"/>
      <c r="OF26" s="34"/>
      <c r="OG26" s="34"/>
      <c r="OH26" s="34"/>
      <c r="OI26" s="34"/>
      <c r="OJ26" s="34"/>
      <c r="OK26" s="34"/>
      <c r="OL26" s="34"/>
      <c r="OM26" s="34"/>
      <c r="ON26" s="34"/>
      <c r="OO26" s="34"/>
      <c r="OP26" s="34"/>
      <c r="OQ26" s="34"/>
      <c r="OR26" s="34"/>
      <c r="OS26" s="34"/>
      <c r="OT26" s="34"/>
      <c r="OU26" s="34"/>
      <c r="OV26" s="34"/>
      <c r="OW26" s="34"/>
      <c r="OX26" s="34"/>
      <c r="OY26" s="34"/>
      <c r="OZ26" s="34"/>
      <c r="PA26" s="34"/>
      <c r="PB26" s="34"/>
      <c r="PC26" s="34"/>
      <c r="PD26" s="34"/>
      <c r="PE26" s="34"/>
      <c r="PF26" s="34"/>
      <c r="PG26" s="34"/>
      <c r="PH26" s="34"/>
      <c r="PI26" s="34"/>
      <c r="PJ26" s="34"/>
      <c r="PK26" s="34"/>
      <c r="PL26" s="34"/>
      <c r="PM26" s="34"/>
      <c r="PN26" s="34"/>
      <c r="PO26" s="34"/>
      <c r="PP26" s="34"/>
      <c r="PQ26" s="34"/>
      <c r="PR26" s="34"/>
      <c r="PS26" s="34"/>
      <c r="PT26" s="34"/>
      <c r="PU26" s="34"/>
      <c r="PV26" s="34"/>
      <c r="PW26" s="34"/>
      <c r="PX26" s="34"/>
      <c r="PY26" s="34"/>
      <c r="PZ26" s="34"/>
      <c r="QA26" s="34"/>
      <c r="QB26" s="34"/>
      <c r="QC26" s="34"/>
      <c r="QD26" s="34"/>
      <c r="QE26" s="34"/>
      <c r="QF26" s="34"/>
      <c r="QG26" s="34"/>
      <c r="QH26" s="34"/>
      <c r="QI26" s="34"/>
      <c r="QJ26" s="34"/>
      <c r="QK26" s="34"/>
      <c r="QL26" s="34"/>
      <c r="QM26" s="34"/>
      <c r="QN26" s="34"/>
      <c r="QO26" s="34"/>
      <c r="QP26" s="34"/>
      <c r="QQ26" s="34"/>
      <c r="QR26" s="34"/>
      <c r="QS26" s="34"/>
      <c r="QT26" s="34"/>
      <c r="QU26" s="34"/>
      <c r="QV26" s="34"/>
      <c r="QW26" s="34"/>
      <c r="QX26" s="34"/>
      <c r="QY26" s="34"/>
      <c r="QZ26" s="34"/>
      <c r="RA26" s="34"/>
      <c r="RB26" s="34"/>
      <c r="RC26" s="34"/>
      <c r="RD26" s="34"/>
      <c r="RE26" s="34"/>
      <c r="RF26" s="34"/>
      <c r="RG26" s="34"/>
      <c r="RH26" s="34"/>
      <c r="RI26" s="34"/>
      <c r="RJ26" s="34"/>
      <c r="RK26" s="34"/>
      <c r="RL26" s="34"/>
      <c r="RM26" s="34"/>
      <c r="RN26" s="34"/>
      <c r="RO26" s="34"/>
      <c r="RP26" s="34"/>
      <c r="RQ26" s="34"/>
      <c r="RR26" s="34"/>
      <c r="RS26" s="34"/>
      <c r="RT26" s="34"/>
      <c r="RU26" s="34"/>
      <c r="RV26" s="34"/>
      <c r="RW26" s="34"/>
      <c r="RX26" s="34"/>
      <c r="RY26" s="34"/>
      <c r="RZ26" s="34"/>
      <c r="SA26" s="34"/>
      <c r="SB26" s="34"/>
      <c r="SC26" s="34"/>
      <c r="SD26" s="34"/>
      <c r="SE26" s="34"/>
      <c r="SF26" s="34"/>
      <c r="SG26" s="34"/>
      <c r="SH26" s="34"/>
      <c r="SI26" s="34"/>
      <c r="SJ26" s="34"/>
      <c r="SK26" s="34"/>
      <c r="SL26" s="34"/>
      <c r="SM26" s="34"/>
    </row>
    <row r="27" spans="1:507" s="31" customFormat="1" ht="45" x14ac:dyDescent="0.25">
      <c r="A27" s="35"/>
      <c r="B27" s="36" t="s">
        <v>130</v>
      </c>
      <c r="C27" s="198" t="s">
        <v>171</v>
      </c>
      <c r="D27" s="136"/>
      <c r="E27" s="141"/>
      <c r="F27" s="137">
        <v>0</v>
      </c>
      <c r="G27" s="135">
        <v>0</v>
      </c>
      <c r="H27" s="135">
        <v>0</v>
      </c>
      <c r="I27" s="135">
        <v>0</v>
      </c>
      <c r="J27" s="135">
        <v>0</v>
      </c>
      <c r="K27" s="135">
        <v>0</v>
      </c>
      <c r="L27" s="135">
        <v>0</v>
      </c>
      <c r="M27" s="135">
        <v>0</v>
      </c>
      <c r="N27" s="135">
        <v>0</v>
      </c>
      <c r="O27" s="135">
        <v>0</v>
      </c>
      <c r="P27" s="135">
        <v>0</v>
      </c>
      <c r="Q27" s="135">
        <v>0</v>
      </c>
      <c r="R27" s="135">
        <v>0</v>
      </c>
      <c r="S27" s="135">
        <v>0</v>
      </c>
      <c r="T27" s="135">
        <v>0</v>
      </c>
      <c r="U27" s="135">
        <v>0</v>
      </c>
      <c r="V27" s="166">
        <v>0</v>
      </c>
      <c r="W27" s="188"/>
      <c r="X27" s="116"/>
      <c r="Y27" s="123">
        <f>IF(SUM(F27:V27)&lt;&gt;0,MMULT(F27:V27,'OPTIONAL - Staff rates'!$H$5:$H$21)*($W$8-$W$12),W27*X27)</f>
        <v>0</v>
      </c>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34"/>
      <c r="NI27" s="34"/>
      <c r="NJ27" s="34"/>
      <c r="NK27" s="34"/>
      <c r="NL27" s="34"/>
      <c r="NM27" s="34"/>
      <c r="NN27" s="34"/>
      <c r="NO27" s="34"/>
      <c r="NP27" s="34"/>
      <c r="NQ27" s="34"/>
      <c r="NR27" s="34"/>
      <c r="NS27" s="34"/>
      <c r="NT27" s="34"/>
      <c r="NU27" s="34"/>
      <c r="NV27" s="34"/>
      <c r="NW27" s="34"/>
      <c r="NX27" s="34"/>
      <c r="NY27" s="34"/>
      <c r="NZ27" s="34"/>
      <c r="OA27" s="34"/>
      <c r="OB27" s="34"/>
      <c r="OC27" s="34"/>
      <c r="OD27" s="34"/>
      <c r="OE27" s="34"/>
      <c r="OF27" s="34"/>
      <c r="OG27" s="34"/>
      <c r="OH27" s="34"/>
      <c r="OI27" s="34"/>
      <c r="OJ27" s="34"/>
      <c r="OK27" s="34"/>
      <c r="OL27" s="34"/>
      <c r="OM27" s="34"/>
      <c r="ON27" s="34"/>
      <c r="OO27" s="34"/>
      <c r="OP27" s="34"/>
      <c r="OQ27" s="34"/>
      <c r="OR27" s="34"/>
      <c r="OS27" s="34"/>
      <c r="OT27" s="34"/>
      <c r="OU27" s="34"/>
      <c r="OV27" s="34"/>
      <c r="OW27" s="34"/>
      <c r="OX27" s="34"/>
      <c r="OY27" s="34"/>
      <c r="OZ27" s="34"/>
      <c r="PA27" s="34"/>
      <c r="PB27" s="34"/>
      <c r="PC27" s="34"/>
      <c r="PD27" s="34"/>
      <c r="PE27" s="34"/>
      <c r="PF27" s="34"/>
      <c r="PG27" s="34"/>
      <c r="PH27" s="34"/>
      <c r="PI27" s="34"/>
      <c r="PJ27" s="34"/>
      <c r="PK27" s="34"/>
      <c r="PL27" s="34"/>
      <c r="PM27" s="34"/>
      <c r="PN27" s="34"/>
      <c r="PO27" s="34"/>
      <c r="PP27" s="34"/>
      <c r="PQ27" s="34"/>
      <c r="PR27" s="34"/>
      <c r="PS27" s="34"/>
      <c r="PT27" s="34"/>
      <c r="PU27" s="34"/>
      <c r="PV27" s="34"/>
      <c r="PW27" s="34"/>
      <c r="PX27" s="34"/>
      <c r="PY27" s="34"/>
      <c r="PZ27" s="34"/>
      <c r="QA27" s="34"/>
      <c r="QB27" s="34"/>
      <c r="QC27" s="34"/>
      <c r="QD27" s="34"/>
      <c r="QE27" s="34"/>
      <c r="QF27" s="34"/>
      <c r="QG27" s="34"/>
      <c r="QH27" s="34"/>
      <c r="QI27" s="34"/>
      <c r="QJ27" s="34"/>
      <c r="QK27" s="34"/>
      <c r="QL27" s="34"/>
      <c r="QM27" s="34"/>
      <c r="QN27" s="34"/>
      <c r="QO27" s="34"/>
      <c r="QP27" s="34"/>
      <c r="QQ27" s="34"/>
      <c r="QR27" s="34"/>
      <c r="QS27" s="34"/>
      <c r="QT27" s="34"/>
      <c r="QU27" s="34"/>
      <c r="QV27" s="34"/>
      <c r="QW27" s="34"/>
      <c r="QX27" s="34"/>
      <c r="QY27" s="34"/>
      <c r="QZ27" s="34"/>
      <c r="RA27" s="34"/>
      <c r="RB27" s="34"/>
      <c r="RC27" s="34"/>
      <c r="RD27" s="34"/>
      <c r="RE27" s="34"/>
      <c r="RF27" s="34"/>
      <c r="RG27" s="34"/>
      <c r="RH27" s="34"/>
      <c r="RI27" s="34"/>
      <c r="RJ27" s="34"/>
      <c r="RK27" s="34"/>
      <c r="RL27" s="34"/>
      <c r="RM27" s="34"/>
      <c r="RN27" s="34"/>
      <c r="RO27" s="34"/>
      <c r="RP27" s="34"/>
      <c r="RQ27" s="34"/>
      <c r="RR27" s="34"/>
      <c r="RS27" s="34"/>
      <c r="RT27" s="34"/>
      <c r="RU27" s="34"/>
      <c r="RV27" s="34"/>
      <c r="RW27" s="34"/>
      <c r="RX27" s="34"/>
      <c r="RY27" s="34"/>
      <c r="RZ27" s="34"/>
      <c r="SA27" s="34"/>
      <c r="SB27" s="34"/>
      <c r="SC27" s="34"/>
      <c r="SD27" s="34"/>
      <c r="SE27" s="34"/>
      <c r="SF27" s="34"/>
      <c r="SG27" s="34"/>
      <c r="SH27" s="34"/>
      <c r="SI27" s="34"/>
      <c r="SJ27" s="34"/>
      <c r="SK27" s="34"/>
      <c r="SL27" s="34"/>
      <c r="SM27" s="34"/>
    </row>
    <row r="28" spans="1:507" s="34" customFormat="1" ht="45" x14ac:dyDescent="0.25">
      <c r="A28" s="35"/>
      <c r="B28" s="36" t="s">
        <v>107</v>
      </c>
      <c r="C28" s="198" t="s">
        <v>129</v>
      </c>
      <c r="D28" s="164"/>
      <c r="E28" s="2"/>
      <c r="F28" s="137">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66">
        <v>0</v>
      </c>
      <c r="W28" s="188"/>
      <c r="X28" s="116"/>
      <c r="Y28" s="123">
        <f>IF(SUM(F28:V28)&lt;&gt;0,MMULT(F28:V28,'OPTIONAL - Staff rates'!$H$5:$H$21)*($W$8-$W$12),W28*X28)</f>
        <v>0</v>
      </c>
    </row>
    <row r="29" spans="1:507" s="34" customFormat="1" ht="30" x14ac:dyDescent="0.25">
      <c r="A29" s="35"/>
      <c r="B29" s="38" t="s">
        <v>128</v>
      </c>
      <c r="C29" s="198" t="s">
        <v>127</v>
      </c>
      <c r="D29" s="164"/>
      <c r="E29" s="2"/>
      <c r="F29" s="137">
        <v>0</v>
      </c>
      <c r="G29" s="135">
        <v>0</v>
      </c>
      <c r="H29" s="135">
        <v>0</v>
      </c>
      <c r="I29" s="135">
        <v>0</v>
      </c>
      <c r="J29" s="135">
        <v>0</v>
      </c>
      <c r="K29" s="135">
        <v>0</v>
      </c>
      <c r="L29" s="135">
        <v>0</v>
      </c>
      <c r="M29" s="135">
        <v>0</v>
      </c>
      <c r="N29" s="135">
        <v>0</v>
      </c>
      <c r="O29" s="135">
        <v>0</v>
      </c>
      <c r="P29" s="135">
        <v>0</v>
      </c>
      <c r="Q29" s="135">
        <v>0</v>
      </c>
      <c r="R29" s="135">
        <v>0</v>
      </c>
      <c r="S29" s="135">
        <v>0</v>
      </c>
      <c r="T29" s="135">
        <v>0</v>
      </c>
      <c r="U29" s="135">
        <v>0</v>
      </c>
      <c r="V29" s="166">
        <v>0</v>
      </c>
      <c r="W29" s="188"/>
      <c r="X29" s="116"/>
      <c r="Y29" s="123">
        <f>IF(SUM(F29:V29)&lt;&gt;0,MMULT(F29:V29,'OPTIONAL - Staff rates'!$H$5:$H$21)*($W$8-$W$12),W29*X29)</f>
        <v>0</v>
      </c>
    </row>
    <row r="30" spans="1:507" s="34" customFormat="1" x14ac:dyDescent="0.25">
      <c r="A30" s="35"/>
      <c r="B30" s="36" t="s">
        <v>19</v>
      </c>
      <c r="C30" s="198" t="s">
        <v>117</v>
      </c>
      <c r="D30" s="164"/>
      <c r="E30" s="2"/>
      <c r="F30" s="137">
        <v>0</v>
      </c>
      <c r="G30" s="135">
        <v>0</v>
      </c>
      <c r="H30" s="135">
        <v>0</v>
      </c>
      <c r="I30" s="135">
        <v>0</v>
      </c>
      <c r="J30" s="135">
        <v>0</v>
      </c>
      <c r="K30" s="135">
        <v>0</v>
      </c>
      <c r="L30" s="135">
        <v>0</v>
      </c>
      <c r="M30" s="135">
        <v>0</v>
      </c>
      <c r="N30" s="135">
        <v>0</v>
      </c>
      <c r="O30" s="135">
        <v>0</v>
      </c>
      <c r="P30" s="135">
        <v>0</v>
      </c>
      <c r="Q30" s="135">
        <v>0</v>
      </c>
      <c r="R30" s="135">
        <v>0</v>
      </c>
      <c r="S30" s="135">
        <v>0</v>
      </c>
      <c r="T30" s="135">
        <v>0</v>
      </c>
      <c r="U30" s="135">
        <v>0</v>
      </c>
      <c r="V30" s="166">
        <v>0</v>
      </c>
      <c r="W30" s="188"/>
      <c r="X30" s="116"/>
      <c r="Y30" s="123">
        <f>IF(SUM(F30:V30)&lt;&gt;0,MMULT(F30:V30,'OPTIONAL - Staff rates'!$H$5:$H$21)*($W$8-$W$12),W30*X30)</f>
        <v>0</v>
      </c>
    </row>
    <row r="31" spans="1:507" s="34" customFormat="1" x14ac:dyDescent="0.25">
      <c r="A31" s="35"/>
      <c r="B31" s="37"/>
      <c r="C31" s="198" t="s">
        <v>117</v>
      </c>
      <c r="D31" s="164"/>
      <c r="E31" s="2"/>
      <c r="F31" s="137">
        <v>0</v>
      </c>
      <c r="G31" s="135">
        <v>0</v>
      </c>
      <c r="H31" s="135">
        <v>0</v>
      </c>
      <c r="I31" s="135">
        <v>0</v>
      </c>
      <c r="J31" s="135">
        <v>0</v>
      </c>
      <c r="K31" s="135">
        <v>0</v>
      </c>
      <c r="L31" s="135">
        <v>0</v>
      </c>
      <c r="M31" s="135">
        <v>0</v>
      </c>
      <c r="N31" s="135">
        <v>0</v>
      </c>
      <c r="O31" s="135">
        <v>0</v>
      </c>
      <c r="P31" s="135">
        <v>0</v>
      </c>
      <c r="Q31" s="135">
        <v>0</v>
      </c>
      <c r="R31" s="135">
        <v>0</v>
      </c>
      <c r="S31" s="135">
        <v>0</v>
      </c>
      <c r="T31" s="135">
        <v>0</v>
      </c>
      <c r="U31" s="135">
        <v>0</v>
      </c>
      <c r="V31" s="166">
        <v>0</v>
      </c>
      <c r="W31" s="188"/>
      <c r="X31" s="116"/>
      <c r="Y31" s="123">
        <f>IF(SUM(F31:V31)&lt;&gt;0,MMULT(F31:V31,'OPTIONAL - Staff rates'!$H$5:$H$21)*($W$8-$W$12),W31*X31)</f>
        <v>0</v>
      </c>
    </row>
    <row r="32" spans="1:507" s="34" customFormat="1" x14ac:dyDescent="0.25">
      <c r="A32" s="35"/>
      <c r="B32" s="37"/>
      <c r="C32" s="198" t="s">
        <v>117</v>
      </c>
      <c r="D32" s="164"/>
      <c r="E32" s="2"/>
      <c r="F32" s="137">
        <v>0</v>
      </c>
      <c r="G32" s="135">
        <v>0</v>
      </c>
      <c r="H32" s="135">
        <v>0</v>
      </c>
      <c r="I32" s="135">
        <v>0</v>
      </c>
      <c r="J32" s="135">
        <v>0</v>
      </c>
      <c r="K32" s="135">
        <v>0</v>
      </c>
      <c r="L32" s="135">
        <v>0</v>
      </c>
      <c r="M32" s="135">
        <v>0</v>
      </c>
      <c r="N32" s="135">
        <v>0</v>
      </c>
      <c r="O32" s="135">
        <v>0</v>
      </c>
      <c r="P32" s="135">
        <v>0</v>
      </c>
      <c r="Q32" s="135">
        <v>0</v>
      </c>
      <c r="R32" s="135">
        <v>0</v>
      </c>
      <c r="S32" s="135">
        <v>0</v>
      </c>
      <c r="T32" s="135">
        <v>0</v>
      </c>
      <c r="U32" s="135">
        <v>0</v>
      </c>
      <c r="V32" s="166">
        <v>0</v>
      </c>
      <c r="W32" s="188"/>
      <c r="X32" s="116"/>
      <c r="Y32" s="123">
        <f>IF(SUM(F32:V32)&lt;&gt;0,MMULT(F32:V32,'OPTIONAL - Staff rates'!$H$5:$H$21)*($W$8-$W$12),W32*X32)</f>
        <v>0</v>
      </c>
    </row>
    <row r="33" spans="1:25" s="34" customFormat="1" x14ac:dyDescent="0.25">
      <c r="A33" s="35"/>
      <c r="B33" s="37"/>
      <c r="C33" s="198" t="s">
        <v>117</v>
      </c>
      <c r="D33" s="136"/>
      <c r="E33" s="141"/>
      <c r="F33" s="137">
        <v>0</v>
      </c>
      <c r="G33" s="135">
        <v>0</v>
      </c>
      <c r="H33" s="135">
        <v>0</v>
      </c>
      <c r="I33" s="135">
        <v>0</v>
      </c>
      <c r="J33" s="135">
        <v>0</v>
      </c>
      <c r="K33" s="135">
        <v>0</v>
      </c>
      <c r="L33" s="135">
        <v>0</v>
      </c>
      <c r="M33" s="135">
        <v>0</v>
      </c>
      <c r="N33" s="135">
        <v>0</v>
      </c>
      <c r="O33" s="135">
        <v>0</v>
      </c>
      <c r="P33" s="135">
        <v>0</v>
      </c>
      <c r="Q33" s="135">
        <v>0</v>
      </c>
      <c r="R33" s="135">
        <v>0</v>
      </c>
      <c r="S33" s="135">
        <v>0</v>
      </c>
      <c r="T33" s="135">
        <v>0</v>
      </c>
      <c r="U33" s="135">
        <v>0</v>
      </c>
      <c r="V33" s="166">
        <v>0</v>
      </c>
      <c r="W33" s="188"/>
      <c r="X33" s="116"/>
      <c r="Y33" s="123">
        <f>IF(SUM(F33:V33)&lt;&gt;0,MMULT(F33:V33,'OPTIONAL - Staff rates'!$H$5:$H$21)*($W$8-$W$12),W33*X33)</f>
        <v>0</v>
      </c>
    </row>
    <row r="34" spans="1:25" s="34" customFormat="1" x14ac:dyDescent="0.25">
      <c r="A34" s="35"/>
      <c r="B34" s="37"/>
      <c r="C34" s="198" t="s">
        <v>117</v>
      </c>
      <c r="D34" s="136"/>
      <c r="E34" s="141"/>
      <c r="F34" s="137">
        <v>0</v>
      </c>
      <c r="G34" s="135">
        <v>0</v>
      </c>
      <c r="H34" s="135">
        <v>0</v>
      </c>
      <c r="I34" s="135">
        <v>0</v>
      </c>
      <c r="J34" s="135">
        <v>0</v>
      </c>
      <c r="K34" s="135">
        <v>0</v>
      </c>
      <c r="L34" s="135">
        <v>0</v>
      </c>
      <c r="M34" s="135">
        <v>0</v>
      </c>
      <c r="N34" s="135">
        <v>0</v>
      </c>
      <c r="O34" s="135">
        <v>0</v>
      </c>
      <c r="P34" s="135">
        <v>0</v>
      </c>
      <c r="Q34" s="135">
        <v>0</v>
      </c>
      <c r="R34" s="135">
        <v>0</v>
      </c>
      <c r="S34" s="135">
        <v>0</v>
      </c>
      <c r="T34" s="135">
        <v>0</v>
      </c>
      <c r="U34" s="135">
        <v>0</v>
      </c>
      <c r="V34" s="166">
        <v>0</v>
      </c>
      <c r="W34" s="188"/>
      <c r="X34" s="116"/>
      <c r="Y34" s="123">
        <f>IF(SUM(F34:V34)&lt;&gt;0,MMULT(F34:V34,'OPTIONAL - Staff rates'!$H$5:$H$21)*($W$8-$W$12),W34*X34)</f>
        <v>0</v>
      </c>
    </row>
    <row r="35" spans="1:25" s="34" customFormat="1" x14ac:dyDescent="0.25">
      <c r="A35" s="35"/>
      <c r="B35" s="37"/>
      <c r="C35" s="198" t="s">
        <v>117</v>
      </c>
      <c r="D35" s="136"/>
      <c r="E35" s="141"/>
      <c r="F35" s="167">
        <v>0</v>
      </c>
      <c r="G35" s="168">
        <v>0</v>
      </c>
      <c r="H35" s="168">
        <v>0</v>
      </c>
      <c r="I35" s="168">
        <v>0</v>
      </c>
      <c r="J35" s="168">
        <v>0</v>
      </c>
      <c r="K35" s="168">
        <v>0</v>
      </c>
      <c r="L35" s="168">
        <v>0</v>
      </c>
      <c r="M35" s="168">
        <v>0</v>
      </c>
      <c r="N35" s="168">
        <v>0</v>
      </c>
      <c r="O35" s="168">
        <v>0</v>
      </c>
      <c r="P35" s="168">
        <v>0</v>
      </c>
      <c r="Q35" s="168">
        <v>0</v>
      </c>
      <c r="R35" s="168">
        <v>0</v>
      </c>
      <c r="S35" s="168">
        <v>0</v>
      </c>
      <c r="T35" s="168">
        <v>0</v>
      </c>
      <c r="U35" s="168">
        <v>0</v>
      </c>
      <c r="V35" s="169">
        <v>0</v>
      </c>
      <c r="W35" s="213"/>
      <c r="X35" s="214"/>
      <c r="Y35" s="123">
        <f>IF(SUM(F35:V35)&lt;&gt;0,MMULT(F35:V35,'OPTIONAL - Staff rates'!$H$5:$H$21)*($W$8-$W$12),W35*X35)</f>
        <v>0</v>
      </c>
    </row>
    <row r="36" spans="1:25" s="32" customFormat="1" ht="26.25" x14ac:dyDescent="0.4">
      <c r="A36" s="154" t="s">
        <v>165</v>
      </c>
      <c r="B36" s="215"/>
      <c r="C36" s="216"/>
      <c r="D36" s="205"/>
      <c r="E36" s="203"/>
      <c r="F36" s="203"/>
      <c r="G36" s="203"/>
      <c r="H36" s="203"/>
      <c r="I36" s="203"/>
      <c r="J36" s="203"/>
      <c r="K36" s="203"/>
      <c r="L36" s="203"/>
      <c r="M36" s="203"/>
      <c r="N36" s="203"/>
      <c r="O36" s="203"/>
      <c r="P36" s="203"/>
      <c r="Q36" s="203"/>
      <c r="R36" s="203"/>
      <c r="S36" s="203"/>
      <c r="T36" s="203"/>
      <c r="U36" s="203"/>
      <c r="V36" s="203"/>
      <c r="W36" s="205"/>
      <c r="X36" s="206"/>
      <c r="Y36" s="207"/>
    </row>
    <row r="37" spans="1:25" s="34" customFormat="1" ht="45" x14ac:dyDescent="0.25">
      <c r="A37" s="217" t="s">
        <v>180</v>
      </c>
      <c r="B37" s="37"/>
      <c r="C37" s="198"/>
      <c r="D37" s="199"/>
      <c r="E37" s="200"/>
      <c r="F37" s="325" t="s">
        <v>33</v>
      </c>
      <c r="G37" s="326"/>
      <c r="H37" s="326"/>
      <c r="I37" s="326"/>
      <c r="J37" s="326"/>
      <c r="K37" s="326"/>
      <c r="L37" s="326"/>
      <c r="M37" s="326"/>
      <c r="N37" s="326"/>
      <c r="O37" s="326"/>
      <c r="P37" s="326"/>
      <c r="Q37" s="326"/>
      <c r="R37" s="326"/>
      <c r="S37" s="326"/>
      <c r="T37" s="326"/>
      <c r="U37" s="326"/>
      <c r="V37" s="327"/>
      <c r="W37" s="218"/>
      <c r="X37" s="196"/>
      <c r="Y37" s="202"/>
    </row>
    <row r="38" spans="1:25" s="34" customFormat="1" ht="30" x14ac:dyDescent="0.25">
      <c r="A38" s="217"/>
      <c r="B38" s="36" t="s">
        <v>126</v>
      </c>
      <c r="C38" s="198" t="s">
        <v>125</v>
      </c>
      <c r="D38" s="136"/>
      <c r="E38" s="141"/>
      <c r="F38" s="137">
        <v>0</v>
      </c>
      <c r="G38" s="135">
        <v>0</v>
      </c>
      <c r="H38" s="135">
        <v>0</v>
      </c>
      <c r="I38" s="135">
        <v>0</v>
      </c>
      <c r="J38" s="135">
        <v>0</v>
      </c>
      <c r="K38" s="135">
        <v>0</v>
      </c>
      <c r="L38" s="135">
        <v>0</v>
      </c>
      <c r="M38" s="135">
        <v>0</v>
      </c>
      <c r="N38" s="135">
        <v>0</v>
      </c>
      <c r="O38" s="135">
        <v>0</v>
      </c>
      <c r="P38" s="135">
        <v>0</v>
      </c>
      <c r="Q38" s="135">
        <v>0</v>
      </c>
      <c r="R38" s="135">
        <v>0</v>
      </c>
      <c r="S38" s="135">
        <v>0</v>
      </c>
      <c r="T38" s="135">
        <v>0</v>
      </c>
      <c r="U38" s="135">
        <v>0</v>
      </c>
      <c r="V38" s="135">
        <v>0</v>
      </c>
      <c r="W38" s="115"/>
      <c r="X38" s="116"/>
      <c r="Y38" s="202">
        <f>IF(SUM(F38:V38)&lt;&gt;0,MMULT(F38:V38,'OPTIONAL - Staff rates'!$E$5:$E$21),W38*X38)</f>
        <v>0</v>
      </c>
    </row>
    <row r="39" spans="1:25" s="34" customFormat="1" x14ac:dyDescent="0.25">
      <c r="A39" s="217"/>
      <c r="B39" s="36"/>
      <c r="C39" s="198" t="s">
        <v>124</v>
      </c>
      <c r="D39" s="136"/>
      <c r="E39" s="141"/>
      <c r="F39" s="137">
        <v>0</v>
      </c>
      <c r="G39" s="135">
        <v>0</v>
      </c>
      <c r="H39" s="135">
        <v>0</v>
      </c>
      <c r="I39" s="135">
        <v>0</v>
      </c>
      <c r="J39" s="135">
        <v>0</v>
      </c>
      <c r="K39" s="135">
        <v>0</v>
      </c>
      <c r="L39" s="135">
        <v>0</v>
      </c>
      <c r="M39" s="135">
        <v>0</v>
      </c>
      <c r="N39" s="135">
        <v>0</v>
      </c>
      <c r="O39" s="135">
        <v>0</v>
      </c>
      <c r="P39" s="135">
        <v>0</v>
      </c>
      <c r="Q39" s="135">
        <v>0</v>
      </c>
      <c r="R39" s="135">
        <v>0</v>
      </c>
      <c r="S39" s="135">
        <v>0</v>
      </c>
      <c r="T39" s="135">
        <v>0</v>
      </c>
      <c r="U39" s="135">
        <v>0</v>
      </c>
      <c r="V39" s="135">
        <v>0</v>
      </c>
      <c r="W39" s="115"/>
      <c r="X39" s="116"/>
      <c r="Y39" s="202">
        <f>IF(SUM(F39:V39)&lt;&gt;0,MMULT(F39:V39,'OPTIONAL - Staff rates'!$E$5:$E$21),W39*X39)</f>
        <v>0</v>
      </c>
    </row>
    <row r="40" spans="1:25" s="34" customFormat="1" ht="30" x14ac:dyDescent="0.25">
      <c r="A40" s="35"/>
      <c r="B40" s="36" t="s">
        <v>123</v>
      </c>
      <c r="C40" s="198" t="s">
        <v>122</v>
      </c>
      <c r="D40" s="136"/>
      <c r="E40" s="139"/>
      <c r="F40" s="137">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15"/>
      <c r="X40" s="116"/>
      <c r="Y40" s="202">
        <f>IF(SUM(F40:V40)&lt;&gt;0,MMULT(F40:V40,'OPTIONAL - Staff rates'!$E$5:$E$21),W40*X40)</f>
        <v>0</v>
      </c>
    </row>
    <row r="41" spans="1:25" s="34" customFormat="1" ht="30" x14ac:dyDescent="0.25">
      <c r="A41" s="35"/>
      <c r="B41" s="36"/>
      <c r="C41" s="198" t="s">
        <v>121</v>
      </c>
      <c r="D41" s="136"/>
      <c r="E41" s="139"/>
      <c r="F41" s="137">
        <v>0</v>
      </c>
      <c r="G41" s="135">
        <v>0</v>
      </c>
      <c r="H41" s="135">
        <v>0</v>
      </c>
      <c r="I41" s="135">
        <v>0</v>
      </c>
      <c r="J41" s="135">
        <v>0</v>
      </c>
      <c r="K41" s="135">
        <v>0</v>
      </c>
      <c r="L41" s="135">
        <v>0</v>
      </c>
      <c r="M41" s="135">
        <v>0</v>
      </c>
      <c r="N41" s="135">
        <v>0</v>
      </c>
      <c r="O41" s="135">
        <v>0</v>
      </c>
      <c r="P41" s="135">
        <v>0</v>
      </c>
      <c r="Q41" s="135">
        <v>0</v>
      </c>
      <c r="R41" s="135">
        <v>0</v>
      </c>
      <c r="S41" s="135">
        <v>0</v>
      </c>
      <c r="T41" s="135">
        <v>0</v>
      </c>
      <c r="U41" s="135">
        <v>0</v>
      </c>
      <c r="V41" s="135">
        <v>0</v>
      </c>
      <c r="W41" s="115"/>
      <c r="X41" s="116"/>
      <c r="Y41" s="202">
        <f>IF(SUM(F41:V41)&lt;&gt;0,MMULT(F41:V41,'OPTIONAL - Staff rates'!$E$5:$E$21),W41*X41)</f>
        <v>0</v>
      </c>
    </row>
    <row r="42" spans="1:25" s="34" customFormat="1" x14ac:dyDescent="0.25">
      <c r="A42" s="35"/>
      <c r="B42" s="36" t="s">
        <v>53</v>
      </c>
      <c r="C42" s="198" t="s">
        <v>120</v>
      </c>
      <c r="D42" s="136"/>
      <c r="E42" s="139"/>
      <c r="F42" s="137">
        <v>0</v>
      </c>
      <c r="G42" s="135">
        <v>0</v>
      </c>
      <c r="H42" s="135">
        <v>0</v>
      </c>
      <c r="I42" s="135">
        <v>0</v>
      </c>
      <c r="J42" s="135">
        <v>0</v>
      </c>
      <c r="K42" s="135">
        <v>0</v>
      </c>
      <c r="L42" s="135">
        <v>0</v>
      </c>
      <c r="M42" s="135">
        <v>0</v>
      </c>
      <c r="N42" s="135">
        <v>0</v>
      </c>
      <c r="O42" s="135">
        <v>0</v>
      </c>
      <c r="P42" s="135">
        <v>0</v>
      </c>
      <c r="Q42" s="135">
        <v>0</v>
      </c>
      <c r="R42" s="135">
        <v>0</v>
      </c>
      <c r="S42" s="135">
        <v>0</v>
      </c>
      <c r="T42" s="135">
        <v>0</v>
      </c>
      <c r="U42" s="135">
        <v>0</v>
      </c>
      <c r="V42" s="135">
        <v>0</v>
      </c>
      <c r="W42" s="115"/>
      <c r="X42" s="116"/>
      <c r="Y42" s="202">
        <f>IF(SUM(F42:V42)&lt;&gt;0,MMULT(F42:V42,'OPTIONAL - Staff rates'!$E$5:$E$21),W42*X42)</f>
        <v>0</v>
      </c>
    </row>
    <row r="43" spans="1:25" s="34" customFormat="1" x14ac:dyDescent="0.25">
      <c r="A43" s="35"/>
      <c r="B43" s="36" t="s">
        <v>119</v>
      </c>
      <c r="C43" s="198" t="s">
        <v>118</v>
      </c>
      <c r="D43" s="136"/>
      <c r="E43" s="139"/>
      <c r="F43" s="137">
        <v>0</v>
      </c>
      <c r="G43" s="135">
        <v>0</v>
      </c>
      <c r="H43" s="135">
        <v>0</v>
      </c>
      <c r="I43" s="135">
        <v>0</v>
      </c>
      <c r="J43" s="135">
        <v>0</v>
      </c>
      <c r="K43" s="135">
        <v>0</v>
      </c>
      <c r="L43" s="135">
        <v>0</v>
      </c>
      <c r="M43" s="135">
        <v>0</v>
      </c>
      <c r="N43" s="135">
        <v>0</v>
      </c>
      <c r="O43" s="135">
        <v>0</v>
      </c>
      <c r="P43" s="135">
        <v>0</v>
      </c>
      <c r="Q43" s="135">
        <v>0</v>
      </c>
      <c r="R43" s="135">
        <v>0</v>
      </c>
      <c r="S43" s="135">
        <v>0</v>
      </c>
      <c r="T43" s="135">
        <v>0</v>
      </c>
      <c r="U43" s="135">
        <v>0</v>
      </c>
      <c r="V43" s="135">
        <v>0</v>
      </c>
      <c r="W43" s="115"/>
      <c r="X43" s="116"/>
      <c r="Y43" s="202">
        <f>IF(SUM(F43:V43)&lt;&gt;0,MMULT(F43:V43,'OPTIONAL - Staff rates'!$E$5:$E$21),W43*X43)</f>
        <v>0</v>
      </c>
    </row>
    <row r="44" spans="1:25" s="34" customFormat="1" x14ac:dyDescent="0.25">
      <c r="A44" s="35"/>
      <c r="B44" s="36" t="s">
        <v>19</v>
      </c>
      <c r="C44" s="198" t="s">
        <v>117</v>
      </c>
      <c r="D44" s="136"/>
      <c r="E44" s="139"/>
      <c r="F44" s="137">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15"/>
      <c r="X44" s="116"/>
      <c r="Y44" s="202">
        <f>IF(SUM(F44:V44)&lt;&gt;0,MMULT(F44:V44,'OPTIONAL - Staff rates'!$E$5:$E$21),W44*X44)</f>
        <v>0</v>
      </c>
    </row>
    <row r="45" spans="1:25" s="34" customFormat="1" x14ac:dyDescent="0.25">
      <c r="A45" s="35"/>
      <c r="B45" s="36"/>
      <c r="C45" s="198" t="s">
        <v>117</v>
      </c>
      <c r="D45" s="136"/>
      <c r="E45" s="139"/>
      <c r="F45" s="137">
        <v>0</v>
      </c>
      <c r="G45" s="135">
        <v>0</v>
      </c>
      <c r="H45" s="135">
        <v>0</v>
      </c>
      <c r="I45" s="135">
        <v>0</v>
      </c>
      <c r="J45" s="135">
        <v>0</v>
      </c>
      <c r="K45" s="135">
        <v>0</v>
      </c>
      <c r="L45" s="135">
        <v>0</v>
      </c>
      <c r="M45" s="135">
        <v>0</v>
      </c>
      <c r="N45" s="135">
        <v>0</v>
      </c>
      <c r="O45" s="135">
        <v>0</v>
      </c>
      <c r="P45" s="135">
        <v>0</v>
      </c>
      <c r="Q45" s="135">
        <v>0</v>
      </c>
      <c r="R45" s="135">
        <v>0</v>
      </c>
      <c r="S45" s="135">
        <v>0</v>
      </c>
      <c r="T45" s="135">
        <v>0</v>
      </c>
      <c r="U45" s="135">
        <v>0</v>
      </c>
      <c r="V45" s="135">
        <v>0</v>
      </c>
      <c r="W45" s="115"/>
      <c r="X45" s="116"/>
      <c r="Y45" s="202">
        <f>IF(SUM(F45:V45)&lt;&gt;0,MMULT(F45:V45,'OPTIONAL - Staff rates'!$E$5:$E$21),W45*X45)</f>
        <v>0</v>
      </c>
    </row>
    <row r="46" spans="1:25" s="34" customFormat="1" x14ac:dyDescent="0.25">
      <c r="A46" s="35"/>
      <c r="B46" s="36"/>
      <c r="C46" s="198" t="s">
        <v>117</v>
      </c>
      <c r="D46" s="136"/>
      <c r="E46" s="139"/>
      <c r="F46" s="137">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15"/>
      <c r="X46" s="116"/>
      <c r="Y46" s="202">
        <f>IF(SUM(F46:V46)&lt;&gt;0,MMULT(F46:V46,'OPTIONAL - Staff rates'!$E$5:$E$21),W46*X46)</f>
        <v>0</v>
      </c>
    </row>
    <row r="47" spans="1:25" s="34" customFormat="1" x14ac:dyDescent="0.25">
      <c r="A47" s="35"/>
      <c r="B47" s="36"/>
      <c r="C47" s="198" t="s">
        <v>117</v>
      </c>
      <c r="D47" s="136"/>
      <c r="E47" s="139"/>
      <c r="F47" s="137">
        <v>0</v>
      </c>
      <c r="G47" s="135">
        <v>0</v>
      </c>
      <c r="H47" s="135">
        <v>0</v>
      </c>
      <c r="I47" s="135">
        <v>0</v>
      </c>
      <c r="J47" s="135">
        <v>0</v>
      </c>
      <c r="K47" s="135">
        <v>0</v>
      </c>
      <c r="L47" s="135">
        <v>0</v>
      </c>
      <c r="M47" s="135">
        <v>0</v>
      </c>
      <c r="N47" s="135">
        <v>0</v>
      </c>
      <c r="O47" s="135">
        <v>0</v>
      </c>
      <c r="P47" s="135">
        <v>0</v>
      </c>
      <c r="Q47" s="135">
        <v>0</v>
      </c>
      <c r="R47" s="135">
        <v>0</v>
      </c>
      <c r="S47" s="135">
        <v>0</v>
      </c>
      <c r="T47" s="135">
        <v>0</v>
      </c>
      <c r="U47" s="135">
        <v>0</v>
      </c>
      <c r="V47" s="135">
        <v>0</v>
      </c>
      <c r="W47" s="219"/>
      <c r="X47" s="214"/>
      <c r="Y47" s="202">
        <f>IF(SUM(F47:V47)&lt;&gt;0,MMULT(F47:V47,'OPTIONAL - Staff rates'!$E$5:$E$21),W47*X47)</f>
        <v>0</v>
      </c>
    </row>
    <row r="48" spans="1:25" s="32" customFormat="1" ht="26.25" x14ac:dyDescent="0.4">
      <c r="A48" s="154" t="s">
        <v>166</v>
      </c>
      <c r="B48" s="220"/>
      <c r="C48" s="216"/>
      <c r="D48" s="205"/>
      <c r="E48" s="203"/>
      <c r="F48" s="203"/>
      <c r="G48" s="203"/>
      <c r="H48" s="203"/>
      <c r="I48" s="203"/>
      <c r="J48" s="203"/>
      <c r="K48" s="203"/>
      <c r="L48" s="203"/>
      <c r="M48" s="203"/>
      <c r="N48" s="203"/>
      <c r="O48" s="203"/>
      <c r="P48" s="203"/>
      <c r="Q48" s="203"/>
      <c r="R48" s="203"/>
      <c r="S48" s="203"/>
      <c r="T48" s="203"/>
      <c r="U48" s="203"/>
      <c r="V48" s="203"/>
      <c r="W48" s="203"/>
      <c r="X48" s="206"/>
      <c r="Y48" s="207"/>
    </row>
    <row r="49" spans="1:25" s="34" customFormat="1" x14ac:dyDescent="0.25">
      <c r="A49" s="221" t="s">
        <v>43</v>
      </c>
      <c r="B49" s="222"/>
      <c r="C49" s="198"/>
      <c r="D49" s="199"/>
      <c r="E49" s="200"/>
      <c r="F49" s="201"/>
      <c r="G49" s="40"/>
      <c r="H49" s="40"/>
      <c r="I49" s="40"/>
      <c r="J49" s="40"/>
      <c r="K49" s="40"/>
      <c r="L49" s="40"/>
      <c r="M49" s="40"/>
      <c r="N49" s="40"/>
      <c r="O49" s="40"/>
      <c r="P49" s="40"/>
      <c r="Q49" s="40"/>
      <c r="R49" s="40"/>
      <c r="S49" s="40"/>
      <c r="T49" s="40"/>
      <c r="U49" s="40"/>
      <c r="V49" s="40"/>
      <c r="W49" s="223"/>
      <c r="X49" s="224"/>
      <c r="Y49" s="123"/>
    </row>
    <row r="50" spans="1:25" s="34" customFormat="1" ht="30" x14ac:dyDescent="0.25">
      <c r="A50" s="35"/>
      <c r="B50" s="276" t="s">
        <v>111</v>
      </c>
      <c r="C50" s="198" t="s">
        <v>175</v>
      </c>
      <c r="D50" s="136"/>
      <c r="E50" s="141"/>
      <c r="F50" s="201"/>
      <c r="G50" s="40"/>
      <c r="H50" s="40"/>
      <c r="I50" s="40"/>
      <c r="J50" s="40"/>
      <c r="K50" s="40"/>
      <c r="L50" s="40"/>
      <c r="M50" s="40"/>
      <c r="N50" s="40"/>
      <c r="O50" s="40"/>
      <c r="P50" s="40"/>
      <c r="Q50" s="40"/>
      <c r="R50" s="40"/>
      <c r="S50" s="40"/>
      <c r="T50" s="40"/>
      <c r="U50" s="40"/>
      <c r="V50" s="40"/>
      <c r="W50" s="177">
        <v>0</v>
      </c>
      <c r="X50" s="166">
        <v>0</v>
      </c>
      <c r="Y50" s="123">
        <f>IF(SUM(F50:V50)&lt;&gt;0,MMULT(F50:V50,'OPTIONAL - Staff rates'!$E$5:$E$21),W50*X50)</f>
        <v>0</v>
      </c>
    </row>
    <row r="51" spans="1:25" s="34" customFormat="1" ht="30" x14ac:dyDescent="0.25">
      <c r="A51" s="35"/>
      <c r="B51" s="36"/>
      <c r="C51" s="198" t="s">
        <v>110</v>
      </c>
      <c r="D51" s="136"/>
      <c r="E51" s="141"/>
      <c r="F51" s="201"/>
      <c r="G51" s="40"/>
      <c r="H51" s="40"/>
      <c r="I51" s="40"/>
      <c r="J51" s="40"/>
      <c r="K51" s="40"/>
      <c r="L51" s="40"/>
      <c r="M51" s="40"/>
      <c r="N51" s="40"/>
      <c r="O51" s="40"/>
      <c r="P51" s="40"/>
      <c r="Q51" s="40"/>
      <c r="R51" s="40"/>
      <c r="S51" s="40"/>
      <c r="T51" s="40"/>
      <c r="U51" s="40"/>
      <c r="V51" s="40"/>
      <c r="W51" s="177">
        <v>0</v>
      </c>
      <c r="X51" s="166">
        <v>0</v>
      </c>
      <c r="Y51" s="123">
        <f>IF(SUM(F51:V51)&lt;&gt;0,MMULT(F51:V51,'OPTIONAL - Staff rates'!$E$5:$E$21),W51*X51)</f>
        <v>0</v>
      </c>
    </row>
    <row r="52" spans="1:25" s="34" customFormat="1" ht="45" x14ac:dyDescent="0.25">
      <c r="A52" s="35"/>
      <c r="B52" s="36"/>
      <c r="C52" s="198" t="s">
        <v>177</v>
      </c>
      <c r="D52" s="136"/>
      <c r="E52" s="141"/>
      <c r="F52" s="201"/>
      <c r="G52" s="40"/>
      <c r="H52" s="40"/>
      <c r="I52" s="40"/>
      <c r="J52" s="40"/>
      <c r="K52" s="40"/>
      <c r="L52" s="40"/>
      <c r="M52" s="40"/>
      <c r="N52" s="40"/>
      <c r="O52" s="40"/>
      <c r="P52" s="40"/>
      <c r="Q52" s="40"/>
      <c r="R52" s="40"/>
      <c r="S52" s="40"/>
      <c r="T52" s="40"/>
      <c r="U52" s="40"/>
      <c r="V52" s="40"/>
      <c r="W52" s="177">
        <v>0</v>
      </c>
      <c r="X52" s="166">
        <v>0</v>
      </c>
      <c r="Y52" s="123">
        <f>IF(SUM(F52:V52)&lt;&gt;0,MMULT(F52:V52,'OPTIONAL - Staff rates'!$E$5:$E$21),W52*X52)</f>
        <v>0</v>
      </c>
    </row>
    <row r="53" spans="1:25" s="34" customFormat="1" ht="30" x14ac:dyDescent="0.25">
      <c r="A53" s="35"/>
      <c r="B53" s="36"/>
      <c r="C53" s="198" t="s">
        <v>175</v>
      </c>
      <c r="D53" s="136"/>
      <c r="E53" s="141"/>
      <c r="F53" s="201"/>
      <c r="G53" s="40"/>
      <c r="H53" s="40"/>
      <c r="I53" s="40"/>
      <c r="J53" s="40"/>
      <c r="K53" s="40"/>
      <c r="L53" s="40"/>
      <c r="M53" s="40"/>
      <c r="N53" s="40"/>
      <c r="O53" s="40"/>
      <c r="P53" s="40"/>
      <c r="Q53" s="40"/>
      <c r="R53" s="40"/>
      <c r="S53" s="40"/>
      <c r="T53" s="40"/>
      <c r="U53" s="40"/>
      <c r="V53" s="40"/>
      <c r="W53" s="177">
        <v>0</v>
      </c>
      <c r="X53" s="166">
        <v>0</v>
      </c>
      <c r="Y53" s="123">
        <f>IF(SUM(F53:V53)&lt;&gt;0,MMULT(F53:V53,'OPTIONAL - Staff rates'!$E$5:$E$21),W53*X53)</f>
        <v>0</v>
      </c>
    </row>
    <row r="54" spans="1:25" s="34" customFormat="1" ht="45" x14ac:dyDescent="0.25">
      <c r="A54" s="35"/>
      <c r="C54" s="198" t="s">
        <v>178</v>
      </c>
      <c r="D54" s="136"/>
      <c r="E54" s="141"/>
      <c r="F54" s="201"/>
      <c r="G54" s="40"/>
      <c r="H54" s="40"/>
      <c r="I54" s="40"/>
      <c r="J54" s="40"/>
      <c r="K54" s="40"/>
      <c r="L54" s="40"/>
      <c r="M54" s="40"/>
      <c r="N54" s="40"/>
      <c r="O54" s="40"/>
      <c r="P54" s="40"/>
      <c r="Q54" s="40"/>
      <c r="R54" s="40"/>
      <c r="S54" s="40"/>
      <c r="T54" s="40"/>
      <c r="U54" s="40"/>
      <c r="V54" s="40"/>
      <c r="W54" s="177">
        <v>0</v>
      </c>
      <c r="X54" s="166">
        <v>0</v>
      </c>
      <c r="Y54" s="123">
        <f>IF(SUM(F54:V54)&lt;&gt;0,MMULT(F54:V54,'OPTIONAL - Staff rates'!$E$5:$E$21),W54*X54)</f>
        <v>0</v>
      </c>
    </row>
    <row r="55" spans="1:25" s="34" customFormat="1" x14ac:dyDescent="0.25">
      <c r="A55" s="35"/>
      <c r="B55" s="36" t="s">
        <v>109</v>
      </c>
      <c r="C55" s="198" t="s">
        <v>108</v>
      </c>
      <c r="D55" s="136"/>
      <c r="E55" s="141"/>
      <c r="F55" s="201"/>
      <c r="G55" s="40"/>
      <c r="H55" s="40"/>
      <c r="I55" s="40"/>
      <c r="J55" s="40"/>
      <c r="K55" s="40"/>
      <c r="L55" s="40"/>
      <c r="M55" s="40"/>
      <c r="N55" s="40"/>
      <c r="O55" s="40"/>
      <c r="P55" s="40"/>
      <c r="Q55" s="40"/>
      <c r="R55" s="40"/>
      <c r="S55" s="40"/>
      <c r="T55" s="40"/>
      <c r="U55" s="40"/>
      <c r="V55" s="40"/>
      <c r="W55" s="177">
        <v>0</v>
      </c>
      <c r="X55" s="166">
        <v>0</v>
      </c>
      <c r="Y55" s="123">
        <f>IF(SUM(F55:V55)&lt;&gt;0,MMULT(F55:V55,'OPTIONAL - Staff rates'!$E$5:$E$21),W55*X55)</f>
        <v>0</v>
      </c>
    </row>
    <row r="56" spans="1:25" s="34" customFormat="1" x14ac:dyDescent="0.25">
      <c r="A56" s="35"/>
      <c r="B56" s="36" t="s">
        <v>107</v>
      </c>
      <c r="C56" s="198" t="s">
        <v>106</v>
      </c>
      <c r="D56" s="136"/>
      <c r="E56" s="141"/>
      <c r="F56" s="201"/>
      <c r="G56" s="40"/>
      <c r="H56" s="40"/>
      <c r="I56" s="40"/>
      <c r="J56" s="40"/>
      <c r="K56" s="40"/>
      <c r="L56" s="40"/>
      <c r="M56" s="40"/>
      <c r="N56" s="40"/>
      <c r="O56" s="40"/>
      <c r="P56" s="40"/>
      <c r="Q56" s="40"/>
      <c r="R56" s="40"/>
      <c r="S56" s="40"/>
      <c r="T56" s="40"/>
      <c r="U56" s="40"/>
      <c r="V56" s="40"/>
      <c r="W56" s="177">
        <v>0</v>
      </c>
      <c r="X56" s="166">
        <v>0</v>
      </c>
      <c r="Y56" s="123">
        <f>IF(SUM(F56:V56)&lt;&gt;0,MMULT(F56:V56,'OPTIONAL - Staff rates'!$E$5:$E$21),W56*X56)</f>
        <v>0</v>
      </c>
    </row>
    <row r="57" spans="1:25" s="34" customFormat="1" ht="30" x14ac:dyDescent="0.25">
      <c r="A57" s="35"/>
      <c r="B57" s="36" t="s">
        <v>70</v>
      </c>
      <c r="C57" s="198" t="s">
        <v>105</v>
      </c>
      <c r="D57" s="136"/>
      <c r="E57" s="141"/>
      <c r="F57" s="201"/>
      <c r="G57" s="40"/>
      <c r="H57" s="40"/>
      <c r="I57" s="40"/>
      <c r="J57" s="40"/>
      <c r="K57" s="40"/>
      <c r="L57" s="40"/>
      <c r="M57" s="40"/>
      <c r="N57" s="40"/>
      <c r="O57" s="40"/>
      <c r="P57" s="40"/>
      <c r="Q57" s="40"/>
      <c r="R57" s="40"/>
      <c r="S57" s="40"/>
      <c r="T57" s="40"/>
      <c r="U57" s="40"/>
      <c r="V57" s="40"/>
      <c r="W57" s="177">
        <v>0</v>
      </c>
      <c r="X57" s="166">
        <v>0</v>
      </c>
      <c r="Y57" s="123">
        <f>IF(SUM(F57:V57)&lt;&gt;0,MMULT(F57:V57,'OPTIONAL - Staff rates'!$E$5:$E$21),W57*X57)</f>
        <v>0</v>
      </c>
    </row>
    <row r="58" spans="1:25" s="34" customFormat="1" x14ac:dyDescent="0.25">
      <c r="A58" s="35"/>
      <c r="B58" s="36"/>
      <c r="C58" s="198" t="s">
        <v>104</v>
      </c>
      <c r="D58" s="136"/>
      <c r="E58" s="141"/>
      <c r="F58" s="201"/>
      <c r="G58" s="40"/>
      <c r="H58" s="40"/>
      <c r="I58" s="40"/>
      <c r="J58" s="40"/>
      <c r="K58" s="40"/>
      <c r="L58" s="40"/>
      <c r="M58" s="40"/>
      <c r="N58" s="40"/>
      <c r="O58" s="40"/>
      <c r="P58" s="40"/>
      <c r="Q58" s="40"/>
      <c r="R58" s="40"/>
      <c r="S58" s="40"/>
      <c r="T58" s="40"/>
      <c r="U58" s="40"/>
      <c r="V58" s="40"/>
      <c r="W58" s="177">
        <v>0</v>
      </c>
      <c r="X58" s="166">
        <v>0</v>
      </c>
      <c r="Y58" s="123">
        <f>IF(SUM(F58:V58)&lt;&gt;0,MMULT(F58:V58,'OPTIONAL - Staff rates'!$E$5:$E$21),W58*X58)</f>
        <v>0</v>
      </c>
    </row>
    <row r="59" spans="1:25" s="34" customFormat="1" x14ac:dyDescent="0.25">
      <c r="A59" s="35"/>
      <c r="B59" s="37"/>
      <c r="C59" s="198" t="s">
        <v>104</v>
      </c>
      <c r="D59" s="136"/>
      <c r="E59" s="141"/>
      <c r="F59" s="201"/>
      <c r="G59" s="40"/>
      <c r="H59" s="40"/>
      <c r="I59" s="40"/>
      <c r="J59" s="40"/>
      <c r="K59" s="40"/>
      <c r="L59" s="40"/>
      <c r="M59" s="40"/>
      <c r="N59" s="40"/>
      <c r="O59" s="40"/>
      <c r="P59" s="40"/>
      <c r="Q59" s="40"/>
      <c r="R59" s="40"/>
      <c r="S59" s="40"/>
      <c r="T59" s="40"/>
      <c r="U59" s="40"/>
      <c r="V59" s="40"/>
      <c r="W59" s="177">
        <v>0</v>
      </c>
      <c r="X59" s="166">
        <v>0</v>
      </c>
      <c r="Y59" s="123">
        <f>IF(SUM(F59:V59)&lt;&gt;0,MMULT(F59:V59,'OPTIONAL - Staff rates'!$E$5:$E$21),W59*X59)</f>
        <v>0</v>
      </c>
    </row>
    <row r="60" spans="1:25" s="34" customFormat="1" x14ac:dyDescent="0.25">
      <c r="A60" s="35"/>
      <c r="B60" s="37"/>
      <c r="C60" s="198" t="s">
        <v>104</v>
      </c>
      <c r="D60" s="136"/>
      <c r="E60" s="141"/>
      <c r="F60" s="201"/>
      <c r="G60" s="40"/>
      <c r="H60" s="40"/>
      <c r="I60" s="40"/>
      <c r="J60" s="40"/>
      <c r="K60" s="40"/>
      <c r="L60" s="40"/>
      <c r="M60" s="40"/>
      <c r="N60" s="40"/>
      <c r="O60" s="40"/>
      <c r="P60" s="40"/>
      <c r="Q60" s="40"/>
      <c r="R60" s="40"/>
      <c r="S60" s="40"/>
      <c r="T60" s="40"/>
      <c r="U60" s="40"/>
      <c r="V60" s="40"/>
      <c r="W60" s="177">
        <v>0</v>
      </c>
      <c r="X60" s="166">
        <v>0</v>
      </c>
      <c r="Y60" s="123">
        <f>IF(SUM(F60:V60)&lt;&gt;0,MMULT(F60:V60,'OPTIONAL - Staff rates'!$E$5:$E$21),W60*X60)</f>
        <v>0</v>
      </c>
    </row>
    <row r="61" spans="1:25" s="34" customFormat="1" x14ac:dyDescent="0.25">
      <c r="A61" s="35"/>
      <c r="B61" s="37"/>
      <c r="C61" s="198" t="s">
        <v>104</v>
      </c>
      <c r="D61" s="136"/>
      <c r="E61" s="141"/>
      <c r="F61" s="201"/>
      <c r="G61" s="40"/>
      <c r="H61" s="40"/>
      <c r="I61" s="40"/>
      <c r="J61" s="40"/>
      <c r="K61" s="40"/>
      <c r="L61" s="40"/>
      <c r="M61" s="40"/>
      <c r="N61" s="40"/>
      <c r="O61" s="40"/>
      <c r="P61" s="40"/>
      <c r="Q61" s="40"/>
      <c r="R61" s="40"/>
      <c r="S61" s="40"/>
      <c r="T61" s="40"/>
      <c r="U61" s="40"/>
      <c r="V61" s="40"/>
      <c r="W61" s="177">
        <v>0</v>
      </c>
      <c r="X61" s="166">
        <v>0</v>
      </c>
      <c r="Y61" s="123">
        <f>IF(SUM(F61:V61)&lt;&gt;0,MMULT(F61:V61,'OPTIONAL - Staff rates'!$E$5:$E$21),W61*X61)</f>
        <v>0</v>
      </c>
    </row>
    <row r="62" spans="1:25" s="34" customFormat="1" x14ac:dyDescent="0.25">
      <c r="A62" s="35"/>
      <c r="B62" s="37"/>
      <c r="C62" s="198" t="s">
        <v>104</v>
      </c>
      <c r="D62" s="136"/>
      <c r="E62" s="141"/>
      <c r="F62" s="201"/>
      <c r="G62" s="40"/>
      <c r="H62" s="40"/>
      <c r="I62" s="40"/>
      <c r="J62" s="40"/>
      <c r="K62" s="40"/>
      <c r="L62" s="40"/>
      <c r="M62" s="40"/>
      <c r="N62" s="40"/>
      <c r="O62" s="40"/>
      <c r="P62" s="40"/>
      <c r="Q62" s="40"/>
      <c r="R62" s="40"/>
      <c r="S62" s="40"/>
      <c r="T62" s="40"/>
      <c r="U62" s="40"/>
      <c r="V62" s="40"/>
      <c r="W62" s="177">
        <v>0</v>
      </c>
      <c r="X62" s="166">
        <v>0</v>
      </c>
      <c r="Y62" s="123">
        <f>IF(SUM(F62:V62)&lt;&gt;0,MMULT(F62:V62,'OPTIONAL - Staff rates'!$E$5:$E$21),W62*X62)</f>
        <v>0</v>
      </c>
    </row>
    <row r="63" spans="1:25" s="34" customFormat="1" x14ac:dyDescent="0.25">
      <c r="A63" s="35"/>
      <c r="B63" s="37"/>
      <c r="C63" s="198" t="s">
        <v>104</v>
      </c>
      <c r="D63" s="136"/>
      <c r="E63" s="141"/>
      <c r="F63" s="201"/>
      <c r="G63" s="40"/>
      <c r="H63" s="40"/>
      <c r="I63" s="40"/>
      <c r="J63" s="40"/>
      <c r="K63" s="40"/>
      <c r="L63" s="40"/>
      <c r="M63" s="40"/>
      <c r="N63" s="40"/>
      <c r="O63" s="40"/>
      <c r="P63" s="40"/>
      <c r="Q63" s="40"/>
      <c r="R63" s="40"/>
      <c r="S63" s="40"/>
      <c r="T63" s="40"/>
      <c r="U63" s="40"/>
      <c r="V63" s="40"/>
      <c r="W63" s="177">
        <v>0</v>
      </c>
      <c r="X63" s="166">
        <v>0</v>
      </c>
      <c r="Y63" s="123">
        <f>IF(SUM(F63:V63)&lt;&gt;0,MMULT(F63:V63,'OPTIONAL - Staff rates'!$E$5:$E$21),W63*X63)</f>
        <v>0</v>
      </c>
    </row>
    <row r="64" spans="1:25" s="34" customFormat="1" x14ac:dyDescent="0.25">
      <c r="A64" s="35"/>
      <c r="B64" s="37"/>
      <c r="C64" s="198" t="s">
        <v>104</v>
      </c>
      <c r="D64" s="136"/>
      <c r="E64" s="141"/>
      <c r="F64" s="201"/>
      <c r="G64" s="40"/>
      <c r="H64" s="40"/>
      <c r="I64" s="40"/>
      <c r="J64" s="40"/>
      <c r="K64" s="40"/>
      <c r="L64" s="40"/>
      <c r="M64" s="40"/>
      <c r="N64" s="40"/>
      <c r="O64" s="40"/>
      <c r="P64" s="40"/>
      <c r="Q64" s="40"/>
      <c r="R64" s="40"/>
      <c r="S64" s="40"/>
      <c r="T64" s="40"/>
      <c r="U64" s="40"/>
      <c r="V64" s="40"/>
      <c r="W64" s="177">
        <v>0</v>
      </c>
      <c r="X64" s="166">
        <v>0</v>
      </c>
      <c r="Y64" s="123">
        <f>IF(SUM(F64:V64)&lt;&gt;0,MMULT(F64:V64,'OPTIONAL - Staff rates'!$E$5:$E$21),W64*X64)</f>
        <v>0</v>
      </c>
    </row>
    <row r="65" spans="1:507" s="34" customFormat="1" x14ac:dyDescent="0.25">
      <c r="A65" s="35"/>
      <c r="B65" s="37"/>
      <c r="C65" s="198" t="s">
        <v>104</v>
      </c>
      <c r="D65" s="136"/>
      <c r="E65" s="141"/>
      <c r="F65" s="201"/>
      <c r="G65" s="40"/>
      <c r="H65" s="40"/>
      <c r="I65" s="40"/>
      <c r="J65" s="40"/>
      <c r="K65" s="40"/>
      <c r="L65" s="40"/>
      <c r="M65" s="40"/>
      <c r="N65" s="40"/>
      <c r="O65" s="40"/>
      <c r="P65" s="40"/>
      <c r="Q65" s="40"/>
      <c r="R65" s="40"/>
      <c r="S65" s="40"/>
      <c r="T65" s="40"/>
      <c r="U65" s="40"/>
      <c r="V65" s="40"/>
      <c r="W65" s="177">
        <v>0</v>
      </c>
      <c r="X65" s="166">
        <v>0</v>
      </c>
      <c r="Y65" s="123">
        <f>IF(SUM(F65:V65)&lt;&gt;0,MMULT(F65:V65,'OPTIONAL - Staff rates'!$E$5:$E$21),W65*X65)</f>
        <v>0</v>
      </c>
    </row>
    <row r="66" spans="1:507" s="31" customFormat="1" ht="15.75" thickBot="1" x14ac:dyDescent="0.3">
      <c r="A66" s="225"/>
      <c r="B66" s="37"/>
      <c r="C66" s="198" t="s">
        <v>104</v>
      </c>
      <c r="D66" s="136"/>
      <c r="E66" s="141"/>
      <c r="F66" s="201"/>
      <c r="G66" s="40"/>
      <c r="H66" s="40"/>
      <c r="I66" s="40"/>
      <c r="J66" s="40"/>
      <c r="K66" s="40"/>
      <c r="L66" s="40"/>
      <c r="M66" s="40"/>
      <c r="N66" s="40"/>
      <c r="O66" s="40"/>
      <c r="P66" s="40"/>
      <c r="Q66" s="40"/>
      <c r="R66" s="40"/>
      <c r="S66" s="40"/>
      <c r="T66" s="40"/>
      <c r="U66" s="40"/>
      <c r="V66" s="40"/>
      <c r="W66" s="178">
        <v>0</v>
      </c>
      <c r="X66" s="175">
        <v>0</v>
      </c>
      <c r="Y66" s="123">
        <f>IF(SUM(F66:V66)&lt;&gt;0,MMULT(F66:V66,'OPTIONAL - Staff rates'!$E$5:$E$21),W66*X66)</f>
        <v>0</v>
      </c>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c r="IW66" s="34"/>
      <c r="IX66" s="34"/>
      <c r="IY66" s="34"/>
      <c r="IZ66" s="34"/>
      <c r="JA66" s="34"/>
      <c r="JB66" s="34"/>
      <c r="JC66" s="34"/>
      <c r="JD66" s="34"/>
      <c r="JE66" s="34"/>
      <c r="JF66" s="34"/>
      <c r="JG66" s="34"/>
      <c r="JH66" s="34"/>
      <c r="JI66" s="34"/>
      <c r="JJ66" s="34"/>
      <c r="JK66" s="34"/>
      <c r="JL66" s="34"/>
      <c r="JM66" s="34"/>
      <c r="JN66" s="34"/>
      <c r="JO66" s="34"/>
      <c r="JP66" s="34"/>
      <c r="JQ66" s="34"/>
      <c r="JR66" s="34"/>
      <c r="JS66" s="34"/>
      <c r="JT66" s="34"/>
      <c r="JU66" s="34"/>
      <c r="JV66" s="34"/>
      <c r="JW66" s="34"/>
      <c r="JX66" s="34"/>
      <c r="JY66" s="34"/>
      <c r="JZ66" s="34"/>
      <c r="KA66" s="34"/>
      <c r="KB66" s="34"/>
      <c r="KC66" s="34"/>
      <c r="KD66" s="34"/>
      <c r="KE66" s="34"/>
      <c r="KF66" s="34"/>
      <c r="KG66" s="34"/>
      <c r="KH66" s="34"/>
      <c r="KI66" s="34"/>
      <c r="KJ66" s="34"/>
      <c r="KK66" s="34"/>
      <c r="KL66" s="34"/>
      <c r="KM66" s="34"/>
      <c r="KN66" s="34"/>
      <c r="KO66" s="34"/>
      <c r="KP66" s="34"/>
      <c r="KQ66" s="34"/>
      <c r="KR66" s="34"/>
      <c r="KS66" s="34"/>
      <c r="KT66" s="34"/>
      <c r="KU66" s="34"/>
      <c r="KV66" s="34"/>
      <c r="KW66" s="34"/>
      <c r="KX66" s="34"/>
      <c r="KY66" s="34"/>
      <c r="KZ66" s="34"/>
      <c r="LA66" s="34"/>
      <c r="LB66" s="34"/>
      <c r="LC66" s="34"/>
      <c r="LD66" s="34"/>
      <c r="LE66" s="34"/>
      <c r="LF66" s="34"/>
      <c r="LG66" s="34"/>
      <c r="LH66" s="34"/>
      <c r="LI66" s="34"/>
      <c r="LJ66" s="34"/>
      <c r="LK66" s="34"/>
      <c r="LL66" s="34"/>
      <c r="LM66" s="34"/>
      <c r="LN66" s="34"/>
      <c r="LO66" s="34"/>
      <c r="LP66" s="34"/>
      <c r="LQ66" s="34"/>
      <c r="LR66" s="34"/>
      <c r="LS66" s="34"/>
      <c r="LT66" s="34"/>
      <c r="LU66" s="34"/>
      <c r="LV66" s="34"/>
      <c r="LW66" s="34"/>
      <c r="LX66" s="34"/>
      <c r="LY66" s="34"/>
      <c r="LZ66" s="34"/>
      <c r="MA66" s="34"/>
      <c r="MB66" s="34"/>
      <c r="MC66" s="34"/>
      <c r="MD66" s="34"/>
      <c r="ME66" s="34"/>
      <c r="MF66" s="34"/>
      <c r="MG66" s="34"/>
      <c r="MH66" s="34"/>
      <c r="MI66" s="34"/>
      <c r="MJ66" s="34"/>
      <c r="MK66" s="34"/>
      <c r="ML66" s="34"/>
      <c r="MM66" s="34"/>
      <c r="MN66" s="34"/>
      <c r="MO66" s="34"/>
      <c r="MP66" s="34"/>
      <c r="MQ66" s="34"/>
      <c r="MR66" s="34"/>
      <c r="MS66" s="34"/>
      <c r="MT66" s="34"/>
      <c r="MU66" s="34"/>
      <c r="MV66" s="34"/>
      <c r="MW66" s="34"/>
      <c r="MX66" s="34"/>
      <c r="MY66" s="34"/>
      <c r="MZ66" s="34"/>
      <c r="NA66" s="34"/>
      <c r="NB66" s="34"/>
      <c r="NC66" s="34"/>
      <c r="ND66" s="34"/>
      <c r="NE66" s="34"/>
      <c r="NF66" s="34"/>
      <c r="NG66" s="34"/>
      <c r="NH66" s="34"/>
      <c r="NI66" s="34"/>
      <c r="NJ66" s="34"/>
      <c r="NK66" s="34"/>
      <c r="NL66" s="34"/>
      <c r="NM66" s="34"/>
      <c r="NN66" s="34"/>
      <c r="NO66" s="34"/>
      <c r="NP66" s="34"/>
      <c r="NQ66" s="34"/>
      <c r="NR66" s="34"/>
      <c r="NS66" s="34"/>
      <c r="NT66" s="34"/>
      <c r="NU66" s="34"/>
      <c r="NV66" s="34"/>
      <c r="NW66" s="34"/>
      <c r="NX66" s="34"/>
      <c r="NY66" s="34"/>
      <c r="NZ66" s="34"/>
      <c r="OA66" s="34"/>
      <c r="OB66" s="34"/>
      <c r="OC66" s="34"/>
      <c r="OD66" s="34"/>
      <c r="OE66" s="34"/>
      <c r="OF66" s="34"/>
      <c r="OG66" s="34"/>
      <c r="OH66" s="34"/>
      <c r="OI66" s="34"/>
      <c r="OJ66" s="34"/>
      <c r="OK66" s="34"/>
      <c r="OL66" s="34"/>
      <c r="OM66" s="34"/>
      <c r="ON66" s="34"/>
      <c r="OO66" s="34"/>
      <c r="OP66" s="34"/>
      <c r="OQ66" s="34"/>
      <c r="OR66" s="34"/>
      <c r="OS66" s="34"/>
      <c r="OT66" s="34"/>
      <c r="OU66" s="34"/>
      <c r="OV66" s="34"/>
      <c r="OW66" s="34"/>
      <c r="OX66" s="34"/>
      <c r="OY66" s="34"/>
      <c r="OZ66" s="34"/>
      <c r="PA66" s="34"/>
      <c r="PB66" s="34"/>
      <c r="PC66" s="34"/>
      <c r="PD66" s="34"/>
      <c r="PE66" s="34"/>
      <c r="PF66" s="34"/>
      <c r="PG66" s="34"/>
      <c r="PH66" s="34"/>
      <c r="PI66" s="34"/>
      <c r="PJ66" s="34"/>
      <c r="PK66" s="34"/>
      <c r="PL66" s="34"/>
      <c r="PM66" s="34"/>
      <c r="PN66" s="34"/>
      <c r="PO66" s="34"/>
      <c r="PP66" s="34"/>
      <c r="PQ66" s="34"/>
      <c r="PR66" s="34"/>
      <c r="PS66" s="34"/>
      <c r="PT66" s="34"/>
      <c r="PU66" s="34"/>
      <c r="PV66" s="34"/>
      <c r="PW66" s="34"/>
      <c r="PX66" s="34"/>
      <c r="PY66" s="34"/>
      <c r="PZ66" s="34"/>
      <c r="QA66" s="34"/>
      <c r="QB66" s="34"/>
      <c r="QC66" s="34"/>
      <c r="QD66" s="34"/>
      <c r="QE66" s="34"/>
      <c r="QF66" s="34"/>
      <c r="QG66" s="34"/>
      <c r="QH66" s="34"/>
      <c r="QI66" s="34"/>
      <c r="QJ66" s="34"/>
      <c r="QK66" s="34"/>
      <c r="QL66" s="34"/>
      <c r="QM66" s="34"/>
      <c r="QN66" s="34"/>
      <c r="QO66" s="34"/>
      <c r="QP66" s="34"/>
      <c r="QQ66" s="34"/>
      <c r="QR66" s="34"/>
      <c r="QS66" s="34"/>
      <c r="QT66" s="34"/>
      <c r="QU66" s="34"/>
      <c r="QV66" s="34"/>
      <c r="QW66" s="34"/>
      <c r="QX66" s="34"/>
      <c r="QY66" s="34"/>
      <c r="QZ66" s="34"/>
      <c r="RA66" s="34"/>
      <c r="RB66" s="34"/>
      <c r="RC66" s="34"/>
      <c r="RD66" s="34"/>
      <c r="RE66" s="34"/>
      <c r="RF66" s="34"/>
      <c r="RG66" s="34"/>
      <c r="RH66" s="34"/>
      <c r="RI66" s="34"/>
      <c r="RJ66" s="34"/>
      <c r="RK66" s="34"/>
      <c r="RL66" s="34"/>
      <c r="RM66" s="34"/>
      <c r="RN66" s="34"/>
      <c r="RO66" s="34"/>
      <c r="RP66" s="34"/>
      <c r="RQ66" s="34"/>
      <c r="RR66" s="34"/>
      <c r="RS66" s="34"/>
      <c r="RT66" s="34"/>
      <c r="RU66" s="34"/>
      <c r="RV66" s="34"/>
      <c r="RW66" s="34"/>
      <c r="RX66" s="34"/>
      <c r="RY66" s="34"/>
      <c r="RZ66" s="34"/>
      <c r="SA66" s="34"/>
      <c r="SB66" s="34"/>
      <c r="SC66" s="34"/>
      <c r="SD66" s="34"/>
      <c r="SE66" s="34"/>
      <c r="SF66" s="34"/>
      <c r="SG66" s="34"/>
      <c r="SH66" s="34"/>
      <c r="SI66" s="34"/>
      <c r="SJ66" s="34"/>
      <c r="SK66" s="34"/>
      <c r="SL66" s="34"/>
      <c r="SM66" s="34"/>
    </row>
    <row r="67" spans="1:507" s="47" customFormat="1" x14ac:dyDescent="0.25">
      <c r="A67" s="44"/>
      <c r="B67" s="44"/>
      <c r="C67" s="44"/>
      <c r="D67" s="44"/>
      <c r="E67" s="226"/>
      <c r="F67" s="226"/>
      <c r="G67" s="226"/>
      <c r="H67" s="226"/>
      <c r="I67" s="226"/>
      <c r="J67" s="226"/>
      <c r="K67" s="226"/>
      <c r="L67" s="226"/>
      <c r="M67" s="226"/>
      <c r="N67" s="226"/>
      <c r="O67" s="226"/>
      <c r="P67" s="226"/>
      <c r="Q67" s="226"/>
      <c r="R67" s="226"/>
      <c r="S67" s="226"/>
      <c r="T67" s="226"/>
      <c r="U67" s="226"/>
      <c r="V67" s="226"/>
      <c r="W67" s="226"/>
      <c r="X67" s="226"/>
      <c r="Y67" s="44"/>
    </row>
    <row r="68" spans="1:507" s="47" customFormat="1" ht="15.75" thickBot="1" x14ac:dyDescent="0.3">
      <c r="E68" s="32"/>
      <c r="F68" s="32"/>
      <c r="G68" s="32"/>
      <c r="H68" s="32"/>
      <c r="I68" s="32"/>
      <c r="J68" s="32"/>
      <c r="K68" s="32"/>
      <c r="L68" s="32"/>
      <c r="M68" s="32"/>
      <c r="N68" s="32"/>
      <c r="O68" s="32"/>
      <c r="P68" s="32"/>
      <c r="Q68" s="32"/>
      <c r="R68" s="32"/>
      <c r="S68" s="32"/>
      <c r="T68" s="32"/>
      <c r="U68" s="32"/>
      <c r="V68" s="32"/>
      <c r="W68" s="33"/>
      <c r="X68" s="32"/>
    </row>
    <row r="69" spans="1:507" s="47" customFormat="1" ht="15.75" thickBot="1" x14ac:dyDescent="0.3">
      <c r="A69" s="227" t="s">
        <v>102</v>
      </c>
      <c r="B69" s="228"/>
      <c r="C69" s="228"/>
      <c r="D69" s="228"/>
      <c r="E69" s="229"/>
      <c r="F69" s="228">
        <f t="shared" ref="F69:V69" si="0">SUM(F13:F66)</f>
        <v>0</v>
      </c>
      <c r="G69" s="228">
        <f t="shared" si="0"/>
        <v>0</v>
      </c>
      <c r="H69" s="228">
        <f t="shared" si="0"/>
        <v>0</v>
      </c>
      <c r="I69" s="228">
        <f t="shared" si="0"/>
        <v>0</v>
      </c>
      <c r="J69" s="228">
        <f t="shared" si="0"/>
        <v>0</v>
      </c>
      <c r="K69" s="228">
        <f t="shared" si="0"/>
        <v>0</v>
      </c>
      <c r="L69" s="228">
        <f t="shared" si="0"/>
        <v>0</v>
      </c>
      <c r="M69" s="228">
        <f t="shared" si="0"/>
        <v>0</v>
      </c>
      <c r="N69" s="228">
        <f t="shared" si="0"/>
        <v>0</v>
      </c>
      <c r="O69" s="228">
        <f t="shared" si="0"/>
        <v>0</v>
      </c>
      <c r="P69" s="228">
        <f t="shared" si="0"/>
        <v>0</v>
      </c>
      <c r="Q69" s="228">
        <f t="shared" si="0"/>
        <v>0</v>
      </c>
      <c r="R69" s="228">
        <f t="shared" si="0"/>
        <v>0</v>
      </c>
      <c r="S69" s="228">
        <f t="shared" si="0"/>
        <v>0</v>
      </c>
      <c r="T69" s="228">
        <f t="shared" si="0"/>
        <v>0</v>
      </c>
      <c r="U69" s="228">
        <f t="shared" si="0"/>
        <v>0</v>
      </c>
      <c r="V69" s="228">
        <f t="shared" si="0"/>
        <v>0</v>
      </c>
      <c r="W69" s="230">
        <f>SUM(W13:W66)</f>
        <v>0</v>
      </c>
      <c r="X69" s="231">
        <f>SUM(X13:X66)</f>
        <v>0</v>
      </c>
      <c r="Y69" s="232">
        <f>SUM(Y14:Y66)</f>
        <v>0</v>
      </c>
    </row>
    <row r="70" spans="1:507" s="47" customFormat="1" x14ac:dyDescent="0.25">
      <c r="E70" s="32"/>
      <c r="F70" s="32"/>
      <c r="G70" s="32"/>
      <c r="H70" s="32"/>
      <c r="I70" s="32"/>
      <c r="J70" s="32"/>
      <c r="K70" s="32"/>
      <c r="L70" s="32"/>
      <c r="M70" s="32"/>
      <c r="N70" s="32"/>
      <c r="O70" s="32"/>
      <c r="P70" s="32"/>
      <c r="Q70" s="32"/>
      <c r="R70" s="32"/>
      <c r="S70" s="32"/>
      <c r="T70" s="32"/>
      <c r="U70" s="32"/>
      <c r="V70" s="32"/>
      <c r="W70" s="33"/>
      <c r="X70" s="32"/>
    </row>
    <row r="71" spans="1:507" s="47" customFormat="1" x14ac:dyDescent="0.25">
      <c r="E71" s="32"/>
      <c r="F71" s="32"/>
      <c r="G71" s="32"/>
      <c r="H71" s="32"/>
      <c r="I71" s="32"/>
      <c r="J71" s="32"/>
      <c r="K71" s="32"/>
      <c r="L71" s="32"/>
      <c r="M71" s="32"/>
      <c r="N71" s="32"/>
      <c r="O71" s="32"/>
      <c r="P71" s="32"/>
      <c r="Q71" s="32"/>
      <c r="R71" s="32"/>
      <c r="S71" s="32"/>
      <c r="T71" s="32"/>
      <c r="U71" s="32"/>
      <c r="V71" s="32"/>
      <c r="W71" s="33"/>
      <c r="X71" s="32"/>
    </row>
    <row r="72" spans="1:507" s="47" customFormat="1" x14ac:dyDescent="0.25"/>
    <row r="73" spans="1:507" s="47" customFormat="1" x14ac:dyDescent="0.25"/>
    <row r="74" spans="1:507" s="47" customFormat="1" x14ac:dyDescent="0.25"/>
    <row r="75" spans="1:507" s="47" customFormat="1" x14ac:dyDescent="0.25"/>
    <row r="76" spans="1:507" s="47" customFormat="1" x14ac:dyDescent="0.25"/>
    <row r="77" spans="1:507" s="47" customFormat="1" x14ac:dyDescent="0.25"/>
    <row r="78" spans="1:507" s="47" customFormat="1" x14ac:dyDescent="0.25"/>
    <row r="79" spans="1:507" s="47" customFormat="1" x14ac:dyDescent="0.25"/>
    <row r="80" spans="1:507"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pans="1:1" s="47" customFormat="1" x14ac:dyDescent="0.25"/>
    <row r="162" spans="1:1" s="47" customFormat="1" x14ac:dyDescent="0.25"/>
    <row r="163" spans="1:1" s="47" customFormat="1" x14ac:dyDescent="0.25"/>
    <row r="164" spans="1:1" s="47" customFormat="1" x14ac:dyDescent="0.25"/>
    <row r="165" spans="1:1" s="47" customFormat="1" x14ac:dyDescent="0.25"/>
    <row r="166" spans="1:1" s="47" customFormat="1" x14ac:dyDescent="0.25"/>
    <row r="167" spans="1:1" s="47" customFormat="1" x14ac:dyDescent="0.25"/>
    <row r="168" spans="1:1" s="47" customFormat="1" x14ac:dyDescent="0.25"/>
    <row r="169" spans="1:1" s="47" customFormat="1" x14ac:dyDescent="0.25"/>
    <row r="170" spans="1:1" s="47" customFormat="1" x14ac:dyDescent="0.25">
      <c r="A170" s="94" t="s">
        <v>89</v>
      </c>
    </row>
    <row r="171" spans="1:1" s="47" customFormat="1" x14ac:dyDescent="0.25">
      <c r="A171" s="15" t="s">
        <v>91</v>
      </c>
    </row>
    <row r="172" spans="1:1" s="47" customFormat="1" x14ac:dyDescent="0.25">
      <c r="A172" s="15" t="s">
        <v>92</v>
      </c>
    </row>
    <row r="173" spans="1:1" s="47" customFormat="1" x14ac:dyDescent="0.25"/>
    <row r="174" spans="1:1" s="47" customFormat="1" x14ac:dyDescent="0.25"/>
    <row r="175" spans="1:1" s="47" customFormat="1" x14ac:dyDescent="0.25"/>
    <row r="176" spans="1:1"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row r="391" s="47" customFormat="1" x14ac:dyDescent="0.25"/>
    <row r="392" s="47" customFormat="1" x14ac:dyDescent="0.25"/>
    <row r="393" s="47" customFormat="1" x14ac:dyDescent="0.25"/>
    <row r="394" s="47" customFormat="1" x14ac:dyDescent="0.25"/>
    <row r="395" s="47" customFormat="1" x14ac:dyDescent="0.25"/>
    <row r="396" s="47" customFormat="1" x14ac:dyDescent="0.25"/>
    <row r="397" s="47" customFormat="1" x14ac:dyDescent="0.25"/>
    <row r="398" s="47" customFormat="1" x14ac:dyDescent="0.25"/>
    <row r="399" s="47" customFormat="1" x14ac:dyDescent="0.25"/>
    <row r="400" s="47" customFormat="1" x14ac:dyDescent="0.25"/>
    <row r="401" s="47" customFormat="1" x14ac:dyDescent="0.25"/>
    <row r="402" s="47" customFormat="1" x14ac:dyDescent="0.25"/>
    <row r="403" s="47" customFormat="1" x14ac:dyDescent="0.25"/>
    <row r="404" s="47" customFormat="1" x14ac:dyDescent="0.25"/>
    <row r="405" s="47" customFormat="1" x14ac:dyDescent="0.25"/>
    <row r="406" s="47" customFormat="1" x14ac:dyDescent="0.25"/>
    <row r="407" s="47" customFormat="1" x14ac:dyDescent="0.25"/>
    <row r="408" s="47" customFormat="1" x14ac:dyDescent="0.25"/>
    <row r="409" s="47" customFormat="1" x14ac:dyDescent="0.25"/>
    <row r="410" s="47" customFormat="1" x14ac:dyDescent="0.25"/>
    <row r="411" s="47" customFormat="1" x14ac:dyDescent="0.25"/>
    <row r="412" s="47" customFormat="1" x14ac:dyDescent="0.25"/>
    <row r="413" s="47" customFormat="1" x14ac:dyDescent="0.25"/>
    <row r="414" s="47" customFormat="1" x14ac:dyDescent="0.25"/>
    <row r="415" s="47" customFormat="1" x14ac:dyDescent="0.25"/>
    <row r="416" s="47" customFormat="1" x14ac:dyDescent="0.25"/>
    <row r="417" s="47" customFormat="1" x14ac:dyDescent="0.25"/>
    <row r="418" s="47" customFormat="1" x14ac:dyDescent="0.25"/>
    <row r="419" s="47" customFormat="1" x14ac:dyDescent="0.25"/>
    <row r="420" s="47" customFormat="1" x14ac:dyDescent="0.25"/>
    <row r="421" s="47" customFormat="1" x14ac:dyDescent="0.25"/>
    <row r="422" s="47" customFormat="1" x14ac:dyDescent="0.25"/>
    <row r="423" s="47" customFormat="1" x14ac:dyDescent="0.25"/>
    <row r="424" s="47" customFormat="1" x14ac:dyDescent="0.25"/>
    <row r="425" s="47" customFormat="1" x14ac:dyDescent="0.25"/>
    <row r="426" s="47" customFormat="1" x14ac:dyDescent="0.25"/>
    <row r="427" s="47" customFormat="1" x14ac:dyDescent="0.25"/>
    <row r="428" s="47" customFormat="1" x14ac:dyDescent="0.25"/>
    <row r="429" s="47" customFormat="1" x14ac:dyDescent="0.25"/>
    <row r="430" s="47" customFormat="1" x14ac:dyDescent="0.25"/>
    <row r="431" s="47" customFormat="1" x14ac:dyDescent="0.25"/>
    <row r="432" s="47" customFormat="1" x14ac:dyDescent="0.25"/>
    <row r="433" s="47" customFormat="1" x14ac:dyDescent="0.25"/>
    <row r="434" s="47" customFormat="1" x14ac:dyDescent="0.25"/>
    <row r="435" s="47" customFormat="1" x14ac:dyDescent="0.25"/>
    <row r="436" s="47" customFormat="1" x14ac:dyDescent="0.25"/>
    <row r="437" s="47" customFormat="1" x14ac:dyDescent="0.25"/>
    <row r="438" s="47" customFormat="1" x14ac:dyDescent="0.25"/>
    <row r="439" s="47" customFormat="1" x14ac:dyDescent="0.25"/>
    <row r="440" s="47" customFormat="1" x14ac:dyDescent="0.25"/>
    <row r="441" s="47" customFormat="1" x14ac:dyDescent="0.25"/>
    <row r="442" s="47" customFormat="1" x14ac:dyDescent="0.25"/>
    <row r="443" s="47" customFormat="1" x14ac:dyDescent="0.25"/>
    <row r="444" s="47" customFormat="1" x14ac:dyDescent="0.25"/>
    <row r="445" s="47" customFormat="1" x14ac:dyDescent="0.25"/>
    <row r="446" s="47" customFormat="1" x14ac:dyDescent="0.25"/>
    <row r="447" s="47" customFormat="1" x14ac:dyDescent="0.25"/>
    <row r="448" s="47" customFormat="1" x14ac:dyDescent="0.25"/>
    <row r="449" s="47" customFormat="1" x14ac:dyDescent="0.25"/>
    <row r="450" s="47" customFormat="1" x14ac:dyDescent="0.25"/>
    <row r="451" s="47" customFormat="1" x14ac:dyDescent="0.25"/>
    <row r="452" s="47" customFormat="1" x14ac:dyDescent="0.25"/>
    <row r="453" s="47" customFormat="1" x14ac:dyDescent="0.25"/>
    <row r="454" s="47" customFormat="1" x14ac:dyDescent="0.25"/>
    <row r="455" s="47" customFormat="1" x14ac:dyDescent="0.25"/>
    <row r="456" s="47" customFormat="1" x14ac:dyDescent="0.25"/>
    <row r="457" s="47" customFormat="1" x14ac:dyDescent="0.25"/>
    <row r="458" s="47" customFormat="1" x14ac:dyDescent="0.25"/>
    <row r="459" s="47" customFormat="1" x14ac:dyDescent="0.25"/>
    <row r="460" s="47" customFormat="1" x14ac:dyDescent="0.25"/>
    <row r="461" s="47" customFormat="1" x14ac:dyDescent="0.25"/>
    <row r="462" s="47" customFormat="1" x14ac:dyDescent="0.25"/>
    <row r="463" s="47" customFormat="1" x14ac:dyDescent="0.25"/>
    <row r="464" s="47" customFormat="1" x14ac:dyDescent="0.25"/>
    <row r="465" s="47" customFormat="1" x14ac:dyDescent="0.25"/>
    <row r="466" s="47" customFormat="1" x14ac:dyDescent="0.25"/>
    <row r="467" s="47" customFormat="1" x14ac:dyDescent="0.25"/>
    <row r="468" s="47" customFormat="1" x14ac:dyDescent="0.25"/>
    <row r="469" s="47" customFormat="1" x14ac:dyDescent="0.25"/>
    <row r="470" s="47" customFormat="1" x14ac:dyDescent="0.25"/>
    <row r="471" s="47" customFormat="1" x14ac:dyDescent="0.25"/>
    <row r="472" s="47" customFormat="1" x14ac:dyDescent="0.25"/>
    <row r="473" s="47" customFormat="1" x14ac:dyDescent="0.25"/>
    <row r="474" s="47" customFormat="1" x14ac:dyDescent="0.25"/>
    <row r="475" s="47" customFormat="1" x14ac:dyDescent="0.25"/>
    <row r="476" s="47" customFormat="1" x14ac:dyDescent="0.25"/>
    <row r="477" s="47" customFormat="1" x14ac:dyDescent="0.25"/>
    <row r="478" s="47" customFormat="1" x14ac:dyDescent="0.25"/>
    <row r="479" s="47" customFormat="1" x14ac:dyDescent="0.25"/>
    <row r="480" s="47" customFormat="1" x14ac:dyDescent="0.25"/>
    <row r="481" s="47" customFormat="1" x14ac:dyDescent="0.25"/>
    <row r="482" s="47" customFormat="1" x14ac:dyDescent="0.25"/>
    <row r="483" s="47" customFormat="1" x14ac:dyDescent="0.25"/>
    <row r="484" s="47" customFormat="1" x14ac:dyDescent="0.25"/>
    <row r="485" s="47" customFormat="1" x14ac:dyDescent="0.25"/>
    <row r="486" s="47" customFormat="1" x14ac:dyDescent="0.25"/>
    <row r="487" s="47" customFormat="1" x14ac:dyDescent="0.25"/>
    <row r="488" s="47" customFormat="1" x14ac:dyDescent="0.25"/>
    <row r="489" s="47" customFormat="1" x14ac:dyDescent="0.25"/>
    <row r="490" s="47" customFormat="1" x14ac:dyDescent="0.25"/>
    <row r="491" s="47" customFormat="1" x14ac:dyDescent="0.25"/>
    <row r="492" s="47" customFormat="1" x14ac:dyDescent="0.25"/>
    <row r="493" s="47" customFormat="1" x14ac:dyDescent="0.25"/>
    <row r="494" s="47" customFormat="1" x14ac:dyDescent="0.25"/>
    <row r="495" s="47" customFormat="1" x14ac:dyDescent="0.25"/>
    <row r="496" s="47" customFormat="1" x14ac:dyDescent="0.25"/>
    <row r="497" s="47" customFormat="1" x14ac:dyDescent="0.25"/>
    <row r="498" s="47" customFormat="1" x14ac:dyDescent="0.25"/>
    <row r="499" s="47" customFormat="1" x14ac:dyDescent="0.25"/>
    <row r="500" s="47" customFormat="1" x14ac:dyDescent="0.25"/>
    <row r="501" s="47" customFormat="1" x14ac:dyDescent="0.25"/>
    <row r="502" s="47" customFormat="1" x14ac:dyDescent="0.25"/>
    <row r="503" s="47" customFormat="1" x14ac:dyDescent="0.25"/>
    <row r="504" s="47" customFormat="1" x14ac:dyDescent="0.25"/>
    <row r="505" s="47" customFormat="1" x14ac:dyDescent="0.25"/>
    <row r="506" s="47" customFormat="1" x14ac:dyDescent="0.25"/>
    <row r="507" s="47" customFormat="1" x14ac:dyDescent="0.25"/>
    <row r="508" s="47" customFormat="1" x14ac:dyDescent="0.25"/>
    <row r="509" s="47" customFormat="1" x14ac:dyDescent="0.25"/>
    <row r="510" s="47" customFormat="1" x14ac:dyDescent="0.25"/>
    <row r="511" s="47" customFormat="1" x14ac:dyDescent="0.25"/>
    <row r="512" s="47" customFormat="1" x14ac:dyDescent="0.25"/>
    <row r="513" s="47" customFormat="1" x14ac:dyDescent="0.25"/>
    <row r="514" s="47" customFormat="1" x14ac:dyDescent="0.25"/>
    <row r="515" s="47" customFormat="1" x14ac:dyDescent="0.25"/>
    <row r="516" s="47" customFormat="1" x14ac:dyDescent="0.25"/>
    <row r="517" s="47" customFormat="1" x14ac:dyDescent="0.25"/>
    <row r="518" s="47" customFormat="1" x14ac:dyDescent="0.25"/>
    <row r="519" s="47" customFormat="1" x14ac:dyDescent="0.25"/>
    <row r="520" s="47" customFormat="1" x14ac:dyDescent="0.25"/>
    <row r="521" s="47" customFormat="1" x14ac:dyDescent="0.25"/>
    <row r="522" s="47" customFormat="1" x14ac:dyDescent="0.25"/>
    <row r="523" s="47" customFormat="1" x14ac:dyDescent="0.25"/>
    <row r="524" s="47" customFormat="1" x14ac:dyDescent="0.25"/>
    <row r="525" s="47" customFormat="1" x14ac:dyDescent="0.25"/>
    <row r="526" s="47" customFormat="1" x14ac:dyDescent="0.25"/>
    <row r="527" s="47" customFormat="1" x14ac:dyDescent="0.25"/>
    <row r="528" s="47" customFormat="1" x14ac:dyDescent="0.25"/>
    <row r="529" s="47" customFormat="1" x14ac:dyDescent="0.25"/>
    <row r="530" s="47" customFormat="1" x14ac:dyDescent="0.25"/>
    <row r="531" s="47" customFormat="1" x14ac:dyDescent="0.25"/>
    <row r="532" s="47" customFormat="1" x14ac:dyDescent="0.25"/>
    <row r="533" s="47" customFormat="1" x14ac:dyDescent="0.25"/>
    <row r="534" s="47" customFormat="1" x14ac:dyDescent="0.25"/>
    <row r="535" s="47" customFormat="1" x14ac:dyDescent="0.25"/>
    <row r="536" s="47" customFormat="1" x14ac:dyDescent="0.25"/>
    <row r="537" s="47" customFormat="1" x14ac:dyDescent="0.25"/>
    <row r="538" s="47" customFormat="1" x14ac:dyDescent="0.25"/>
    <row r="539" s="47" customFormat="1" x14ac:dyDescent="0.25"/>
    <row r="540" s="47" customFormat="1" x14ac:dyDescent="0.25"/>
    <row r="541" s="47" customFormat="1" x14ac:dyDescent="0.25"/>
    <row r="542" s="47" customFormat="1" x14ac:dyDescent="0.25"/>
    <row r="543" s="47" customFormat="1" x14ac:dyDescent="0.25"/>
    <row r="544" s="47" customFormat="1" x14ac:dyDescent="0.25"/>
    <row r="545" s="47" customFormat="1" x14ac:dyDescent="0.25"/>
    <row r="546" s="47" customFormat="1" x14ac:dyDescent="0.25"/>
    <row r="547" s="47" customFormat="1" x14ac:dyDescent="0.25"/>
    <row r="548" s="47" customFormat="1" x14ac:dyDescent="0.25"/>
    <row r="549" s="47" customFormat="1" x14ac:dyDescent="0.25"/>
    <row r="550" s="47" customFormat="1" x14ac:dyDescent="0.25"/>
    <row r="551" s="47" customFormat="1" x14ac:dyDescent="0.25"/>
    <row r="552" s="47" customFormat="1" x14ac:dyDescent="0.25"/>
    <row r="553" s="47" customFormat="1" x14ac:dyDescent="0.25"/>
    <row r="554" s="47" customFormat="1" x14ac:dyDescent="0.25"/>
    <row r="555" s="47" customFormat="1" x14ac:dyDescent="0.25"/>
    <row r="556" s="47" customFormat="1" x14ac:dyDescent="0.25"/>
    <row r="557" s="47" customFormat="1" x14ac:dyDescent="0.25"/>
    <row r="558" s="47" customFormat="1" x14ac:dyDescent="0.25"/>
    <row r="559" s="47" customFormat="1" x14ac:dyDescent="0.25"/>
    <row r="560" s="47" customFormat="1" x14ac:dyDescent="0.25"/>
    <row r="561" s="47" customFormat="1" x14ac:dyDescent="0.25"/>
    <row r="562" s="47" customFormat="1" x14ac:dyDescent="0.25"/>
    <row r="563" s="47" customFormat="1" x14ac:dyDescent="0.25"/>
    <row r="564" s="47" customFormat="1" x14ac:dyDescent="0.25"/>
    <row r="565" s="47" customFormat="1" x14ac:dyDescent="0.25"/>
    <row r="566" s="47" customFormat="1" x14ac:dyDescent="0.25"/>
    <row r="567" s="47" customFormat="1" x14ac:dyDescent="0.25"/>
    <row r="568" s="47" customFormat="1" x14ac:dyDescent="0.25"/>
    <row r="569" s="47" customFormat="1" x14ac:dyDescent="0.25"/>
    <row r="570" s="47" customFormat="1" x14ac:dyDescent="0.25"/>
    <row r="571" s="47" customFormat="1" x14ac:dyDescent="0.25"/>
    <row r="572" s="47" customFormat="1" x14ac:dyDescent="0.25"/>
    <row r="573" s="47" customFormat="1" x14ac:dyDescent="0.25"/>
    <row r="574" s="47" customFormat="1" x14ac:dyDescent="0.25"/>
    <row r="575" s="47" customFormat="1" x14ac:dyDescent="0.25"/>
    <row r="576" s="47" customFormat="1" x14ac:dyDescent="0.25"/>
    <row r="577" s="47" customFormat="1" x14ac:dyDescent="0.25"/>
    <row r="578" s="47" customFormat="1" x14ac:dyDescent="0.25"/>
    <row r="579" s="47" customFormat="1" x14ac:dyDescent="0.25"/>
    <row r="580" s="47" customFormat="1" x14ac:dyDescent="0.25"/>
    <row r="581" s="47" customFormat="1" x14ac:dyDescent="0.25"/>
    <row r="582" s="47" customFormat="1" x14ac:dyDescent="0.25"/>
    <row r="583" s="47" customFormat="1" x14ac:dyDescent="0.25"/>
    <row r="584" s="47" customFormat="1" x14ac:dyDescent="0.25"/>
    <row r="585" s="47" customFormat="1" x14ac:dyDescent="0.25"/>
    <row r="586" s="47" customFormat="1" x14ac:dyDescent="0.25"/>
    <row r="587" s="47" customFormat="1" x14ac:dyDescent="0.25"/>
    <row r="588" s="47" customFormat="1" x14ac:dyDescent="0.25"/>
    <row r="589" s="47" customFormat="1" x14ac:dyDescent="0.25"/>
    <row r="590" s="47" customFormat="1" x14ac:dyDescent="0.25"/>
    <row r="591" s="47" customFormat="1" x14ac:dyDescent="0.25"/>
    <row r="592" s="47" customFormat="1" x14ac:dyDescent="0.25"/>
    <row r="593" s="47" customFormat="1" x14ac:dyDescent="0.25"/>
    <row r="594" s="47" customFormat="1" x14ac:dyDescent="0.25"/>
    <row r="595" s="47" customFormat="1" x14ac:dyDescent="0.25"/>
    <row r="596" s="47" customFormat="1" x14ac:dyDescent="0.25"/>
    <row r="597" s="47" customFormat="1" x14ac:dyDescent="0.25"/>
    <row r="598" s="47" customFormat="1" x14ac:dyDescent="0.25"/>
    <row r="599" s="47" customFormat="1" x14ac:dyDescent="0.25"/>
    <row r="600" s="47" customFormat="1" x14ac:dyDescent="0.25"/>
    <row r="601" s="47" customFormat="1" x14ac:dyDescent="0.25"/>
    <row r="602" s="47" customFormat="1" x14ac:dyDescent="0.25"/>
    <row r="603" s="47" customFormat="1" x14ac:dyDescent="0.25"/>
    <row r="604" s="47" customFormat="1" x14ac:dyDescent="0.25"/>
    <row r="605" s="47" customFormat="1" x14ac:dyDescent="0.25"/>
    <row r="606" s="47" customFormat="1" x14ac:dyDescent="0.25"/>
    <row r="607" s="47" customFormat="1" x14ac:dyDescent="0.25"/>
    <row r="608" s="47" customFormat="1" x14ac:dyDescent="0.25"/>
    <row r="609" s="47" customFormat="1" x14ac:dyDescent="0.25"/>
    <row r="610" s="47" customFormat="1" x14ac:dyDescent="0.25"/>
    <row r="611" s="47" customFormat="1" x14ac:dyDescent="0.25"/>
    <row r="612" s="47" customFormat="1" x14ac:dyDescent="0.25"/>
    <row r="613" s="47" customFormat="1" x14ac:dyDescent="0.25"/>
    <row r="614" s="47" customFormat="1" x14ac:dyDescent="0.25"/>
    <row r="615" s="47" customFormat="1" x14ac:dyDescent="0.25"/>
    <row r="616" s="47" customFormat="1" x14ac:dyDescent="0.25"/>
    <row r="617" s="47" customFormat="1" x14ac:dyDescent="0.25"/>
    <row r="618" s="47" customFormat="1" x14ac:dyDescent="0.25"/>
    <row r="619" s="47" customFormat="1" x14ac:dyDescent="0.25"/>
    <row r="620" s="47" customFormat="1" x14ac:dyDescent="0.25"/>
    <row r="621" s="47" customFormat="1" x14ac:dyDescent="0.25"/>
    <row r="622" s="47" customFormat="1" x14ac:dyDescent="0.25"/>
    <row r="623" s="47" customFormat="1" x14ac:dyDescent="0.25"/>
    <row r="624" s="47" customFormat="1" x14ac:dyDescent="0.25"/>
    <row r="625" s="47" customFormat="1" x14ac:dyDescent="0.25"/>
    <row r="626" s="47" customFormat="1" x14ac:dyDescent="0.25"/>
    <row r="627" s="47" customFormat="1" x14ac:dyDescent="0.25"/>
    <row r="628" s="47" customFormat="1" x14ac:dyDescent="0.25"/>
    <row r="629" s="47" customFormat="1" x14ac:dyDescent="0.25"/>
    <row r="630" s="47" customFormat="1" x14ac:dyDescent="0.25"/>
    <row r="631" s="47" customFormat="1" x14ac:dyDescent="0.25"/>
    <row r="632" s="47" customFormat="1" x14ac:dyDescent="0.25"/>
    <row r="633" s="47" customFormat="1" x14ac:dyDescent="0.25"/>
    <row r="634" s="47" customFormat="1" x14ac:dyDescent="0.25"/>
    <row r="635" s="47" customFormat="1" x14ac:dyDescent="0.25"/>
    <row r="636" s="47" customFormat="1" x14ac:dyDescent="0.25"/>
    <row r="637" s="47" customFormat="1" x14ac:dyDescent="0.25"/>
    <row r="638" s="47" customFormat="1" x14ac:dyDescent="0.25"/>
    <row r="639" s="47" customFormat="1" x14ac:dyDescent="0.25"/>
    <row r="640" s="47" customFormat="1" x14ac:dyDescent="0.25"/>
    <row r="641" s="47" customFormat="1" x14ac:dyDescent="0.25"/>
    <row r="642" s="47" customFormat="1" x14ac:dyDescent="0.25"/>
    <row r="643" s="47" customFormat="1" x14ac:dyDescent="0.25"/>
    <row r="644" s="47" customFormat="1" x14ac:dyDescent="0.25"/>
    <row r="645" s="47" customFormat="1" x14ac:dyDescent="0.25"/>
    <row r="646" s="47" customFormat="1" x14ac:dyDescent="0.25"/>
    <row r="647" s="47" customFormat="1" x14ac:dyDescent="0.25"/>
    <row r="648" s="47" customFormat="1" x14ac:dyDescent="0.25"/>
    <row r="649" s="47" customFormat="1" x14ac:dyDescent="0.25"/>
    <row r="650" s="47" customFormat="1" x14ac:dyDescent="0.25"/>
    <row r="651" s="47" customFormat="1" x14ac:dyDescent="0.25"/>
    <row r="652" s="47" customFormat="1" x14ac:dyDescent="0.25"/>
    <row r="653" s="47" customFormat="1" x14ac:dyDescent="0.25"/>
    <row r="654" s="47" customFormat="1" x14ac:dyDescent="0.25"/>
    <row r="655" s="47" customFormat="1" x14ac:dyDescent="0.25"/>
    <row r="656" s="47" customFormat="1" x14ac:dyDescent="0.25"/>
    <row r="657" s="47" customFormat="1" x14ac:dyDescent="0.25"/>
    <row r="658" s="47" customFormat="1" x14ac:dyDescent="0.25"/>
    <row r="659" s="47" customFormat="1" x14ac:dyDescent="0.25"/>
    <row r="660" s="47" customFormat="1" x14ac:dyDescent="0.25"/>
    <row r="661" s="47" customFormat="1" x14ac:dyDescent="0.25"/>
    <row r="662" s="47" customFormat="1" x14ac:dyDescent="0.25"/>
    <row r="663" s="47" customFormat="1" x14ac:dyDescent="0.25"/>
    <row r="664" s="47" customFormat="1" x14ac:dyDescent="0.25"/>
    <row r="665" s="47" customFormat="1" x14ac:dyDescent="0.25"/>
    <row r="666" s="47" customFormat="1" x14ac:dyDescent="0.25"/>
    <row r="667" s="47" customFormat="1" x14ac:dyDescent="0.25"/>
    <row r="668" s="47" customFormat="1" x14ac:dyDescent="0.25"/>
    <row r="669" s="47" customFormat="1" x14ac:dyDescent="0.25"/>
    <row r="670" s="47" customFormat="1" x14ac:dyDescent="0.25"/>
    <row r="671" s="47" customFormat="1" x14ac:dyDescent="0.25"/>
    <row r="672" s="47" customFormat="1" x14ac:dyDescent="0.25"/>
    <row r="673" s="47" customFormat="1" x14ac:dyDescent="0.25"/>
    <row r="674" s="47" customFormat="1" x14ac:dyDescent="0.25"/>
    <row r="675" s="47" customFormat="1" x14ac:dyDescent="0.25"/>
    <row r="676" s="47" customFormat="1" x14ac:dyDescent="0.25"/>
    <row r="677" s="47" customFormat="1" x14ac:dyDescent="0.25"/>
    <row r="678" s="47" customFormat="1" x14ac:dyDescent="0.25"/>
    <row r="679" s="47" customFormat="1" x14ac:dyDescent="0.25"/>
    <row r="680" s="47" customFormat="1" x14ac:dyDescent="0.25"/>
    <row r="681" s="47" customFormat="1" x14ac:dyDescent="0.25"/>
    <row r="682" s="47" customFormat="1" x14ac:dyDescent="0.25"/>
    <row r="683" s="47" customFormat="1" x14ac:dyDescent="0.25"/>
    <row r="684" s="47" customFormat="1" x14ac:dyDescent="0.25"/>
    <row r="685" s="47" customFormat="1" x14ac:dyDescent="0.25"/>
    <row r="686" s="47" customFormat="1" x14ac:dyDescent="0.25"/>
    <row r="687" s="47" customFormat="1" x14ac:dyDescent="0.25"/>
    <row r="688" s="47" customFormat="1" x14ac:dyDescent="0.25"/>
    <row r="689" s="47" customFormat="1" x14ac:dyDescent="0.25"/>
    <row r="690" s="47" customFormat="1" x14ac:dyDescent="0.25"/>
    <row r="691" s="47" customFormat="1" x14ac:dyDescent="0.25"/>
    <row r="692" s="47" customFormat="1" x14ac:dyDescent="0.25"/>
    <row r="693" s="47" customFormat="1" x14ac:dyDescent="0.25"/>
    <row r="694" s="47" customFormat="1" x14ac:dyDescent="0.25"/>
    <row r="695" s="47" customFormat="1" x14ac:dyDescent="0.25"/>
    <row r="696" s="47" customFormat="1" x14ac:dyDescent="0.25"/>
    <row r="697" s="47" customFormat="1" x14ac:dyDescent="0.25"/>
    <row r="698" s="47" customFormat="1" x14ac:dyDescent="0.25"/>
    <row r="699" s="47" customFormat="1" x14ac:dyDescent="0.25"/>
    <row r="700" s="47" customFormat="1" x14ac:dyDescent="0.25"/>
    <row r="701" s="47" customFormat="1" x14ac:dyDescent="0.25"/>
    <row r="702" s="47" customFormat="1" x14ac:dyDescent="0.25"/>
    <row r="703" s="47" customFormat="1" x14ac:dyDescent="0.25"/>
    <row r="704" s="47" customFormat="1" x14ac:dyDescent="0.25"/>
    <row r="705" s="47" customFormat="1" x14ac:dyDescent="0.25"/>
    <row r="706" s="47" customFormat="1" x14ac:dyDescent="0.25"/>
    <row r="707" s="47" customFormat="1" x14ac:dyDescent="0.25"/>
    <row r="708" s="47" customFormat="1" x14ac:dyDescent="0.25"/>
    <row r="709" s="47" customFormat="1" x14ac:dyDescent="0.25"/>
    <row r="710" s="47" customFormat="1" x14ac:dyDescent="0.25"/>
    <row r="711" s="47" customFormat="1" x14ac:dyDescent="0.25"/>
    <row r="712" s="47" customFormat="1" x14ac:dyDescent="0.25"/>
    <row r="713" s="47" customFormat="1" x14ac:dyDescent="0.25"/>
    <row r="714" s="47" customFormat="1" x14ac:dyDescent="0.25"/>
    <row r="715" s="47" customFormat="1" x14ac:dyDescent="0.25"/>
    <row r="716" s="47" customFormat="1" x14ac:dyDescent="0.25"/>
    <row r="717" s="47" customFormat="1" x14ac:dyDescent="0.25"/>
    <row r="718" s="47" customFormat="1" x14ac:dyDescent="0.25"/>
    <row r="719" s="47" customFormat="1" x14ac:dyDescent="0.25"/>
    <row r="720" s="47" customFormat="1" x14ac:dyDescent="0.25"/>
    <row r="721" s="47" customFormat="1" x14ac:dyDescent="0.25"/>
    <row r="722" s="47" customFormat="1" x14ac:dyDescent="0.25"/>
    <row r="723" s="47" customFormat="1" x14ac:dyDescent="0.25"/>
    <row r="724" s="47" customFormat="1" x14ac:dyDescent="0.25"/>
    <row r="725" s="47" customFormat="1" x14ac:dyDescent="0.25"/>
    <row r="726" s="47" customFormat="1" x14ac:dyDescent="0.25"/>
    <row r="727" s="47" customFormat="1" x14ac:dyDescent="0.25"/>
    <row r="728" s="47" customFormat="1" x14ac:dyDescent="0.25"/>
    <row r="729" s="47" customFormat="1" x14ac:dyDescent="0.25"/>
    <row r="730" s="47" customFormat="1" x14ac:dyDescent="0.25"/>
    <row r="731" s="47" customFormat="1" x14ac:dyDescent="0.25"/>
    <row r="732" s="47" customFormat="1" x14ac:dyDescent="0.25"/>
    <row r="733" s="47" customFormat="1" x14ac:dyDescent="0.25"/>
    <row r="734" s="47" customFormat="1" x14ac:dyDescent="0.25"/>
    <row r="735" s="47" customFormat="1" x14ac:dyDescent="0.25"/>
    <row r="736" s="47" customFormat="1" x14ac:dyDescent="0.25"/>
    <row r="737" s="47" customFormat="1" x14ac:dyDescent="0.25"/>
    <row r="738" s="47" customFormat="1" x14ac:dyDescent="0.25"/>
    <row r="739" s="47" customFormat="1" x14ac:dyDescent="0.25"/>
    <row r="740" s="47" customFormat="1" x14ac:dyDescent="0.25"/>
    <row r="741" s="47" customFormat="1" x14ac:dyDescent="0.25"/>
    <row r="742" s="47" customFormat="1" x14ac:dyDescent="0.25"/>
    <row r="743" s="47" customFormat="1" x14ac:dyDescent="0.25"/>
    <row r="744" s="47" customFormat="1" x14ac:dyDescent="0.25"/>
    <row r="745" s="47" customFormat="1" x14ac:dyDescent="0.25"/>
    <row r="746" s="47" customFormat="1" x14ac:dyDescent="0.25"/>
    <row r="747" s="47" customFormat="1" x14ac:dyDescent="0.25"/>
    <row r="748" s="47" customFormat="1" x14ac:dyDescent="0.25"/>
    <row r="749" s="47" customFormat="1" x14ac:dyDescent="0.25"/>
    <row r="750" s="47" customFormat="1" x14ac:dyDescent="0.25"/>
    <row r="751" s="47" customFormat="1" x14ac:dyDescent="0.25"/>
    <row r="752" s="47" customFormat="1" x14ac:dyDescent="0.25"/>
    <row r="753" s="47" customFormat="1" x14ac:dyDescent="0.25"/>
    <row r="754" s="47" customFormat="1" x14ac:dyDescent="0.25"/>
    <row r="755" s="47" customFormat="1" x14ac:dyDescent="0.25"/>
    <row r="756" s="47" customFormat="1" x14ac:dyDescent="0.25"/>
    <row r="757" s="47" customFormat="1" x14ac:dyDescent="0.25"/>
    <row r="758" s="47" customFormat="1" x14ac:dyDescent="0.25"/>
    <row r="759" s="47" customFormat="1" x14ac:dyDescent="0.25"/>
    <row r="760" s="47" customFormat="1" x14ac:dyDescent="0.25"/>
    <row r="761" s="47" customFormat="1" x14ac:dyDescent="0.25"/>
    <row r="762" s="47" customFormat="1" x14ac:dyDescent="0.25"/>
    <row r="763" s="47" customFormat="1" x14ac:dyDescent="0.25"/>
    <row r="764" s="47" customFormat="1" x14ac:dyDescent="0.25"/>
    <row r="765" s="47" customFormat="1" x14ac:dyDescent="0.25"/>
    <row r="766" s="47" customFormat="1" x14ac:dyDescent="0.25"/>
    <row r="767" s="47" customFormat="1" x14ac:dyDescent="0.25"/>
    <row r="768" s="47" customFormat="1" x14ac:dyDescent="0.25"/>
    <row r="769" s="47" customFormat="1" x14ac:dyDescent="0.25"/>
    <row r="770" s="47" customFormat="1" x14ac:dyDescent="0.25"/>
    <row r="771" s="47" customFormat="1" x14ac:dyDescent="0.25"/>
    <row r="772" s="47" customFormat="1" x14ac:dyDescent="0.25"/>
    <row r="773" s="47" customFormat="1" x14ac:dyDescent="0.25"/>
    <row r="774" s="47" customFormat="1" x14ac:dyDescent="0.25"/>
    <row r="775" s="47" customFormat="1" x14ac:dyDescent="0.25"/>
    <row r="776" s="47" customFormat="1" x14ac:dyDescent="0.25"/>
    <row r="777" s="47" customFormat="1" x14ac:dyDescent="0.25"/>
    <row r="778" s="47" customFormat="1" x14ac:dyDescent="0.25"/>
    <row r="779" s="47" customFormat="1" x14ac:dyDescent="0.25"/>
    <row r="780" s="47" customFormat="1" x14ac:dyDescent="0.25"/>
    <row r="781" s="47" customFormat="1" x14ac:dyDescent="0.25"/>
    <row r="782" s="47" customFormat="1" x14ac:dyDescent="0.25"/>
    <row r="783" s="47" customFormat="1" x14ac:dyDescent="0.25"/>
    <row r="784" s="47" customFormat="1" x14ac:dyDescent="0.25"/>
    <row r="785" s="47" customFormat="1" x14ac:dyDescent="0.25"/>
    <row r="786" s="47" customFormat="1" x14ac:dyDescent="0.25"/>
    <row r="787" s="47" customFormat="1" x14ac:dyDescent="0.25"/>
    <row r="788" s="47" customFormat="1" x14ac:dyDescent="0.25"/>
    <row r="789" s="47" customFormat="1" x14ac:dyDescent="0.25"/>
    <row r="790" s="47" customFormat="1" x14ac:dyDescent="0.25"/>
    <row r="791" s="47" customFormat="1" x14ac:dyDescent="0.25"/>
    <row r="792" s="47" customFormat="1" x14ac:dyDescent="0.25"/>
    <row r="793" s="47" customFormat="1" x14ac:dyDescent="0.25"/>
    <row r="794" s="47" customFormat="1" x14ac:dyDescent="0.25"/>
    <row r="795" s="47" customFormat="1" x14ac:dyDescent="0.25"/>
    <row r="796" s="47" customFormat="1" x14ac:dyDescent="0.25"/>
    <row r="797" s="47" customFormat="1" x14ac:dyDescent="0.25"/>
    <row r="798" s="47" customFormat="1" x14ac:dyDescent="0.25"/>
    <row r="799" s="47" customFormat="1" x14ac:dyDescent="0.25"/>
    <row r="800" s="47" customFormat="1" x14ac:dyDescent="0.25"/>
    <row r="801" s="47" customFormat="1" x14ac:dyDescent="0.25"/>
    <row r="802" s="47" customFormat="1" x14ac:dyDescent="0.25"/>
    <row r="803" s="47" customFormat="1" x14ac:dyDescent="0.25"/>
    <row r="804" s="47" customFormat="1" x14ac:dyDescent="0.25"/>
    <row r="805" s="47" customFormat="1" x14ac:dyDescent="0.25"/>
    <row r="806" s="47" customFormat="1" x14ac:dyDescent="0.25"/>
    <row r="807" s="47" customFormat="1" x14ac:dyDescent="0.25"/>
    <row r="808" s="47" customFormat="1" x14ac:dyDescent="0.25"/>
    <row r="809" s="47" customFormat="1" x14ac:dyDescent="0.25"/>
    <row r="810" s="47" customFormat="1" x14ac:dyDescent="0.25"/>
    <row r="811" s="47" customFormat="1" x14ac:dyDescent="0.25"/>
    <row r="812" s="47" customFormat="1" x14ac:dyDescent="0.25"/>
    <row r="813" s="47" customFormat="1" x14ac:dyDescent="0.25"/>
    <row r="814" s="47" customFormat="1" x14ac:dyDescent="0.25"/>
    <row r="815" s="47" customFormat="1" x14ac:dyDescent="0.25"/>
    <row r="816" s="47" customFormat="1" x14ac:dyDescent="0.25"/>
    <row r="817" s="47" customFormat="1" x14ac:dyDescent="0.25"/>
    <row r="818" s="47" customFormat="1" x14ac:dyDescent="0.25"/>
    <row r="819" s="47" customFormat="1" x14ac:dyDescent="0.25"/>
    <row r="820" s="47" customFormat="1" x14ac:dyDescent="0.25"/>
    <row r="821" s="47" customFormat="1" x14ac:dyDescent="0.25"/>
    <row r="822" s="47" customFormat="1" x14ac:dyDescent="0.25"/>
    <row r="823" s="47" customFormat="1" x14ac:dyDescent="0.25"/>
    <row r="824" s="47" customFormat="1" x14ac:dyDescent="0.25"/>
    <row r="825" s="47" customFormat="1" x14ac:dyDescent="0.25"/>
    <row r="826" s="47" customFormat="1" x14ac:dyDescent="0.25"/>
    <row r="827" s="47" customFormat="1" x14ac:dyDescent="0.25"/>
    <row r="828" s="47" customFormat="1" x14ac:dyDescent="0.25"/>
    <row r="829" s="47" customFormat="1" x14ac:dyDescent="0.25"/>
    <row r="830" s="47" customFormat="1" x14ac:dyDescent="0.25"/>
    <row r="831" s="47" customFormat="1" x14ac:dyDescent="0.25"/>
    <row r="832" s="47" customFormat="1" x14ac:dyDescent="0.25"/>
    <row r="833" s="47" customFormat="1" x14ac:dyDescent="0.25"/>
    <row r="834" s="47" customFormat="1" x14ac:dyDescent="0.25"/>
    <row r="835" s="47" customFormat="1" x14ac:dyDescent="0.25"/>
    <row r="836" s="47" customFormat="1" x14ac:dyDescent="0.25"/>
    <row r="837" s="47" customFormat="1" x14ac:dyDescent="0.25"/>
    <row r="838" s="47" customFormat="1" x14ac:dyDescent="0.25"/>
    <row r="839" s="47" customFormat="1" x14ac:dyDescent="0.25"/>
    <row r="840" s="47" customFormat="1" x14ac:dyDescent="0.25"/>
    <row r="841" s="47" customFormat="1" x14ac:dyDescent="0.25"/>
    <row r="842" s="47" customFormat="1" x14ac:dyDescent="0.25"/>
    <row r="843" s="47" customFormat="1" x14ac:dyDescent="0.25"/>
    <row r="844" s="47" customFormat="1" x14ac:dyDescent="0.25"/>
    <row r="845" s="47" customFormat="1" x14ac:dyDescent="0.25"/>
    <row r="846" s="47" customFormat="1" x14ac:dyDescent="0.25"/>
    <row r="847" s="47" customFormat="1" x14ac:dyDescent="0.25"/>
    <row r="848" s="47" customFormat="1" x14ac:dyDescent="0.25"/>
    <row r="849" s="47" customFormat="1" x14ac:dyDescent="0.25"/>
    <row r="850" s="47" customFormat="1" x14ac:dyDescent="0.25"/>
    <row r="851" s="47" customFormat="1" x14ac:dyDescent="0.25"/>
    <row r="852" s="47" customFormat="1" x14ac:dyDescent="0.25"/>
    <row r="853" s="47" customFormat="1" x14ac:dyDescent="0.25"/>
    <row r="854" s="47" customFormat="1" x14ac:dyDescent="0.25"/>
    <row r="855" s="47" customFormat="1" x14ac:dyDescent="0.25"/>
    <row r="856" s="47" customFormat="1" x14ac:dyDescent="0.25"/>
    <row r="857" s="47" customFormat="1" x14ac:dyDescent="0.25"/>
    <row r="858" s="47" customFormat="1" x14ac:dyDescent="0.25"/>
    <row r="859" s="47" customFormat="1" x14ac:dyDescent="0.25"/>
    <row r="860" s="47" customFormat="1" x14ac:dyDescent="0.25"/>
    <row r="861" s="47" customFormat="1" x14ac:dyDescent="0.25"/>
    <row r="862" s="47" customFormat="1" x14ac:dyDescent="0.25"/>
    <row r="863" s="47" customFormat="1" x14ac:dyDescent="0.25"/>
    <row r="864" s="47" customFormat="1" x14ac:dyDescent="0.25"/>
    <row r="865" s="47" customFormat="1" x14ac:dyDescent="0.25"/>
  </sheetData>
  <mergeCells count="6">
    <mergeCell ref="F2:V2"/>
    <mergeCell ref="X2:Y2"/>
    <mergeCell ref="F37:V37"/>
    <mergeCell ref="B6:B12"/>
    <mergeCell ref="A4:Y4"/>
    <mergeCell ref="F14:V14"/>
  </mergeCells>
  <conditionalFormatting sqref="F14 W14:Y14">
    <cfRule type="expression" dxfId="21" priority="17">
      <formula>$AC$15=1</formula>
    </cfRule>
  </conditionalFormatting>
  <conditionalFormatting sqref="W37:Y38 F40:X47 W39:X39 Y39:Y47 F48:Y66 F15:Y35">
    <cfRule type="expression" dxfId="20" priority="18">
      <formula>$AC$14=1</formula>
    </cfRule>
  </conditionalFormatting>
  <conditionalFormatting sqref="F38:V38">
    <cfRule type="expression" dxfId="19" priority="4">
      <formula>$AC$14=1</formula>
    </cfRule>
  </conditionalFormatting>
  <conditionalFormatting sqref="F39:V39">
    <cfRule type="expression" dxfId="18" priority="3">
      <formula>$AC$14=1</formula>
    </cfRule>
  </conditionalFormatting>
  <conditionalFormatting sqref="F36:Y36">
    <cfRule type="expression" dxfId="17" priority="2">
      <formula>$AC$14=1</formula>
    </cfRule>
  </conditionalFormatting>
  <conditionalFormatting sqref="F5:Y12">
    <cfRule type="expression" dxfId="16" priority="1">
      <formula>$AC$14=1</formula>
    </cfRule>
  </conditionalFormatting>
  <dataValidations count="2">
    <dataValidation type="list" allowBlank="1" showInputMessage="1" showErrorMessage="1" sqref="E70:E71">
      <formula1>$B$14:$B$19</formula1>
    </dataValidation>
    <dataValidation type="list" allowBlank="1" showInputMessage="1" showErrorMessage="1" sqref="E6:E12 E15:E35 E38:E47 E50:E66">
      <formula1>$A$171:$A$172</formula1>
    </dataValidation>
  </dataValidations>
  <pageMargins left="0.7" right="0.7" top="0.78740157499999996" bottom="0.78740157499999996" header="0.3" footer="0.3"/>
  <pageSetup paperSize="8"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menues'!#REF!</xm:f>
          </x14:formula1>
          <xm:sqref>W49 W36 W5 W13 E67:E68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M172"/>
  <sheetViews>
    <sheetView zoomScaleNormal="100" workbookViewId="0">
      <pane ySplit="3" topLeftCell="A4" activePane="bottomLeft" state="frozen"/>
      <selection pane="bottomLeft" activeCell="Y10" sqref="Y10"/>
    </sheetView>
  </sheetViews>
  <sheetFormatPr baseColWidth="10" defaultColWidth="11.42578125" defaultRowHeight="15" x14ac:dyDescent="0.25"/>
  <cols>
    <col min="1" max="1" width="15.7109375" style="15" customWidth="1"/>
    <col min="2" max="2" width="25.140625" style="15" customWidth="1"/>
    <col min="3" max="3" width="51.7109375" style="47" customWidth="1"/>
    <col min="4" max="4" width="25.140625" style="47" customWidth="1"/>
    <col min="5" max="5" width="14" style="47" customWidth="1"/>
    <col min="6" max="7" width="3.7109375" style="15" bestFit="1" customWidth="1"/>
    <col min="8" max="8" width="5.5703125" style="15" customWidth="1"/>
    <col min="9" max="12" width="3.7109375" style="15" bestFit="1" customWidth="1"/>
    <col min="13" max="13" width="5.5703125" style="15" customWidth="1"/>
    <col min="14" max="14" width="5.42578125" style="15" customWidth="1"/>
    <col min="15" max="22" width="3.7109375" style="15" bestFit="1" customWidth="1"/>
    <col min="23" max="23" width="9.28515625" style="15" customWidth="1"/>
    <col min="24" max="25" width="8.5703125" style="15" customWidth="1"/>
    <col min="26" max="27" width="11.42578125" style="15"/>
    <col min="28" max="28" width="11.42578125" style="15" customWidth="1"/>
    <col min="29" max="29" width="11.42578125" style="15" hidden="1" customWidth="1"/>
    <col min="30" max="16384" width="11.42578125" style="15"/>
  </cols>
  <sheetData>
    <row r="1" spans="1:507" s="24" customFormat="1" ht="44.25" customHeight="1" thickBot="1" x14ac:dyDescent="0.35">
      <c r="A1" s="181" t="s">
        <v>164</v>
      </c>
      <c r="B1" s="241"/>
      <c r="C1" s="241"/>
      <c r="D1" s="241"/>
    </row>
    <row r="2" spans="1:507" s="183" customFormat="1" ht="23.25" customHeight="1" thickBot="1" x14ac:dyDescent="0.3">
      <c r="B2" s="242"/>
      <c r="C2" s="242"/>
      <c r="D2" s="242"/>
      <c r="F2" s="333" t="s">
        <v>33</v>
      </c>
      <c r="G2" s="334"/>
      <c r="H2" s="334"/>
      <c r="I2" s="334"/>
      <c r="J2" s="334"/>
      <c r="K2" s="334"/>
      <c r="L2" s="334"/>
      <c r="M2" s="334"/>
      <c r="N2" s="334"/>
      <c r="O2" s="334"/>
      <c r="P2" s="334"/>
      <c r="Q2" s="334"/>
      <c r="R2" s="334"/>
      <c r="S2" s="334"/>
      <c r="T2" s="334"/>
      <c r="U2" s="334"/>
      <c r="V2" s="335"/>
      <c r="W2" s="243" t="s">
        <v>145</v>
      </c>
      <c r="X2" s="336" t="s">
        <v>27</v>
      </c>
      <c r="Y2" s="337"/>
    </row>
    <row r="3" spans="1:507" s="244" customFormat="1" ht="109.5" customHeight="1" thickBot="1" x14ac:dyDescent="0.3">
      <c r="A3" s="142" t="s">
        <v>46</v>
      </c>
      <c r="B3" s="143" t="s">
        <v>47</v>
      </c>
      <c r="C3" s="144" t="s">
        <v>44</v>
      </c>
      <c r="D3" s="144" t="s">
        <v>42</v>
      </c>
      <c r="E3" s="144" t="s">
        <v>90</v>
      </c>
      <c r="F3" s="145" t="s">
        <v>26</v>
      </c>
      <c r="G3" s="146" t="s">
        <v>31</v>
      </c>
      <c r="H3" s="146" t="s">
        <v>6</v>
      </c>
      <c r="I3" s="146" t="s">
        <v>32</v>
      </c>
      <c r="J3" s="146" t="s">
        <v>79</v>
      </c>
      <c r="K3" s="146" t="s">
        <v>7</v>
      </c>
      <c r="L3" s="146" t="s">
        <v>0</v>
      </c>
      <c r="M3" s="146" t="s">
        <v>80</v>
      </c>
      <c r="N3" s="147" t="s">
        <v>81</v>
      </c>
      <c r="O3" s="146" t="s">
        <v>1</v>
      </c>
      <c r="P3" s="148" t="s">
        <v>5</v>
      </c>
      <c r="Q3" s="146" t="s">
        <v>22</v>
      </c>
      <c r="R3" s="146" t="s">
        <v>23</v>
      </c>
      <c r="S3" s="146" t="s">
        <v>24</v>
      </c>
      <c r="T3" s="146" t="s">
        <v>25</v>
      </c>
      <c r="U3" s="146" t="s">
        <v>29</v>
      </c>
      <c r="V3" s="150" t="s">
        <v>30</v>
      </c>
      <c r="W3" s="149" t="s">
        <v>37</v>
      </c>
      <c r="X3" s="150" t="str">
        <f>"Costs per unit in "&amp;'OPTIONAL - Staff rates'!D3</f>
        <v>Costs per unit in CHF</v>
      </c>
      <c r="Y3" s="151" t="str">
        <f>"Total cost in "&amp;'OPTIONAL - Staff rates'!D3</f>
        <v>Total cost in CHF</v>
      </c>
    </row>
    <row r="4" spans="1:507" s="30" customFormat="1" ht="169.5" customHeight="1" x14ac:dyDescent="0.25">
      <c r="A4" s="338" t="s">
        <v>184</v>
      </c>
      <c r="B4" s="339"/>
      <c r="C4" s="339"/>
      <c r="D4" s="339"/>
      <c r="E4" s="339"/>
      <c r="F4" s="339"/>
      <c r="G4" s="339"/>
      <c r="H4" s="339"/>
      <c r="I4" s="339"/>
      <c r="J4" s="339"/>
      <c r="K4" s="339"/>
      <c r="L4" s="339"/>
      <c r="M4" s="339"/>
      <c r="N4" s="339"/>
      <c r="O4" s="339"/>
      <c r="P4" s="339"/>
      <c r="Q4" s="339"/>
      <c r="R4" s="339"/>
      <c r="S4" s="339"/>
      <c r="T4" s="339"/>
      <c r="U4" s="339"/>
      <c r="V4" s="339"/>
      <c r="W4" s="339"/>
      <c r="X4" s="339"/>
      <c r="Y4" s="339"/>
    </row>
    <row r="5" spans="1:507" s="32" customFormat="1" ht="26.25" x14ac:dyDescent="0.4">
      <c r="A5" s="234" t="s">
        <v>96</v>
      </c>
      <c r="B5" s="203"/>
      <c r="C5" s="203"/>
      <c r="D5" s="203"/>
      <c r="E5" s="203"/>
      <c r="F5" s="203"/>
      <c r="G5" s="203"/>
      <c r="H5" s="203"/>
      <c r="I5" s="203"/>
      <c r="J5" s="203"/>
      <c r="K5" s="203"/>
      <c r="L5" s="203"/>
      <c r="M5" s="203"/>
      <c r="N5" s="203"/>
      <c r="O5" s="203"/>
      <c r="P5" s="203"/>
      <c r="Q5" s="203"/>
      <c r="R5" s="203"/>
      <c r="S5" s="203"/>
      <c r="T5" s="203"/>
      <c r="U5" s="203"/>
      <c r="V5" s="203"/>
      <c r="W5" s="203"/>
      <c r="X5" s="203"/>
      <c r="Y5" s="245"/>
      <c r="Z5" s="246"/>
    </row>
    <row r="6" spans="1:507" s="31" customFormat="1" x14ac:dyDescent="0.25">
      <c r="A6" s="208" t="s">
        <v>34</v>
      </c>
      <c r="B6" s="247"/>
      <c r="C6" s="248"/>
      <c r="D6" s="249"/>
      <c r="E6" s="250"/>
      <c r="F6" s="251"/>
      <c r="G6" s="252"/>
      <c r="H6" s="252"/>
      <c r="I6" s="252"/>
      <c r="J6" s="252"/>
      <c r="K6" s="252"/>
      <c r="L6" s="252"/>
      <c r="M6" s="252"/>
      <c r="N6" s="252"/>
      <c r="O6" s="252"/>
      <c r="P6" s="252"/>
      <c r="Q6" s="252"/>
      <c r="R6" s="252"/>
      <c r="S6" s="252"/>
      <c r="T6" s="252"/>
      <c r="U6" s="252"/>
      <c r="V6" s="252"/>
      <c r="W6" s="253"/>
      <c r="X6" s="254"/>
      <c r="Y6" s="197"/>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row>
    <row r="7" spans="1:507" s="31" customFormat="1" ht="30" x14ac:dyDescent="0.25">
      <c r="A7" s="221"/>
      <c r="B7" s="36" t="s">
        <v>163</v>
      </c>
      <c r="C7" s="198" t="s">
        <v>162</v>
      </c>
      <c r="D7" s="238"/>
      <c r="E7" s="139"/>
      <c r="F7" s="137">
        <v>0</v>
      </c>
      <c r="G7" s="135">
        <v>0</v>
      </c>
      <c r="H7" s="135">
        <v>0</v>
      </c>
      <c r="I7" s="135">
        <v>0</v>
      </c>
      <c r="J7" s="135">
        <v>0</v>
      </c>
      <c r="K7" s="135">
        <v>0</v>
      </c>
      <c r="L7" s="135">
        <v>0</v>
      </c>
      <c r="M7" s="135">
        <v>0</v>
      </c>
      <c r="N7" s="135">
        <v>0</v>
      </c>
      <c r="O7" s="135">
        <v>0</v>
      </c>
      <c r="P7" s="135">
        <v>0</v>
      </c>
      <c r="Q7" s="135">
        <v>0</v>
      </c>
      <c r="R7" s="135">
        <v>0</v>
      </c>
      <c r="S7" s="135">
        <v>0</v>
      </c>
      <c r="T7" s="135">
        <v>0</v>
      </c>
      <c r="U7" s="135">
        <v>0</v>
      </c>
      <c r="V7" s="135">
        <v>0</v>
      </c>
      <c r="W7" s="255"/>
      <c r="X7" s="256"/>
      <c r="Y7" s="202">
        <f>IF(SUM(F7:V7)&lt;&gt;0,MMULT(F7:V7,'OPTIONAL - Staff rates'!$E$5:$E$21),W7*X7)</f>
        <v>0</v>
      </c>
      <c r="Z7" s="34"/>
      <c r="AA7" s="34"/>
      <c r="AB7" s="34"/>
      <c r="AC7" s="34" t="e">
        <f>IF(SUM(#REF!)=0,0,1)</f>
        <v>#REF!</v>
      </c>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row>
    <row r="8" spans="1:507" s="31" customFormat="1" ht="30" x14ac:dyDescent="0.25">
      <c r="A8" s="221"/>
      <c r="B8" s="36" t="s">
        <v>161</v>
      </c>
      <c r="C8" s="198" t="s">
        <v>160</v>
      </c>
      <c r="D8" s="238"/>
      <c r="E8" s="139"/>
      <c r="F8" s="137">
        <v>0</v>
      </c>
      <c r="G8" s="135">
        <v>0</v>
      </c>
      <c r="H8" s="135">
        <v>0</v>
      </c>
      <c r="I8" s="135">
        <v>0</v>
      </c>
      <c r="J8" s="135">
        <v>0</v>
      </c>
      <c r="K8" s="135">
        <v>0</v>
      </c>
      <c r="L8" s="135">
        <v>0</v>
      </c>
      <c r="M8" s="135">
        <v>0</v>
      </c>
      <c r="N8" s="135">
        <v>0</v>
      </c>
      <c r="O8" s="135">
        <v>0</v>
      </c>
      <c r="P8" s="135">
        <v>0</v>
      </c>
      <c r="Q8" s="135">
        <v>0</v>
      </c>
      <c r="R8" s="135">
        <v>0</v>
      </c>
      <c r="S8" s="135">
        <v>0</v>
      </c>
      <c r="T8" s="135">
        <v>0</v>
      </c>
      <c r="U8" s="135">
        <v>0</v>
      </c>
      <c r="V8" s="135">
        <v>0</v>
      </c>
      <c r="W8" s="255"/>
      <c r="X8" s="256"/>
      <c r="Y8" s="202">
        <f>IF(SUM(F8:V8)&lt;&gt;0,MMULT(F8:V8,'OPTIONAL - Staff rates'!$E$5:$E$21),W8*X8)</f>
        <v>0</v>
      </c>
      <c r="Z8" s="34"/>
      <c r="AA8" s="34"/>
      <c r="AB8" s="34"/>
      <c r="AC8" s="34" t="e">
        <f>IF(SUM(#REF!)=0,0,1)</f>
        <v>#REF!</v>
      </c>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row>
    <row r="9" spans="1:507" s="31" customFormat="1" ht="30" x14ac:dyDescent="0.25">
      <c r="A9" s="221"/>
      <c r="B9" s="36" t="s">
        <v>151</v>
      </c>
      <c r="C9" s="198" t="s">
        <v>159</v>
      </c>
      <c r="D9" s="238"/>
      <c r="E9" s="139"/>
      <c r="F9" s="137">
        <v>0</v>
      </c>
      <c r="G9" s="135">
        <v>0</v>
      </c>
      <c r="H9" s="135">
        <v>0</v>
      </c>
      <c r="I9" s="135">
        <v>0</v>
      </c>
      <c r="J9" s="135">
        <v>0</v>
      </c>
      <c r="K9" s="135">
        <v>0</v>
      </c>
      <c r="L9" s="135">
        <v>0</v>
      </c>
      <c r="M9" s="135">
        <v>0</v>
      </c>
      <c r="N9" s="135">
        <v>0</v>
      </c>
      <c r="O9" s="135">
        <v>0</v>
      </c>
      <c r="P9" s="135">
        <v>0</v>
      </c>
      <c r="Q9" s="135">
        <v>0</v>
      </c>
      <c r="R9" s="135">
        <v>0</v>
      </c>
      <c r="S9" s="135">
        <v>0</v>
      </c>
      <c r="T9" s="135">
        <v>0</v>
      </c>
      <c r="U9" s="135">
        <v>0</v>
      </c>
      <c r="V9" s="135">
        <v>0</v>
      </c>
      <c r="W9" s="255"/>
      <c r="X9" s="256"/>
      <c r="Y9" s="202">
        <f>IF(SUM(F9:V9)&lt;&gt;0,MMULT(F9:V9,'OPTIONAL - Staff rates'!$E$5:$E$21),W9*X9)</f>
        <v>0</v>
      </c>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c r="KI9" s="34"/>
      <c r="KJ9" s="34"/>
      <c r="KK9" s="34"/>
      <c r="KL9" s="34"/>
      <c r="KM9" s="34"/>
      <c r="KN9" s="34"/>
      <c r="KO9" s="34"/>
      <c r="KP9" s="34"/>
      <c r="KQ9" s="34"/>
      <c r="KR9" s="34"/>
      <c r="KS9" s="34"/>
      <c r="KT9" s="34"/>
      <c r="KU9" s="34"/>
      <c r="KV9" s="34"/>
      <c r="KW9" s="34"/>
      <c r="KX9" s="34"/>
      <c r="KY9" s="34"/>
      <c r="KZ9" s="34"/>
      <c r="LA9" s="34"/>
      <c r="LB9" s="34"/>
      <c r="LC9" s="34"/>
      <c r="LD9" s="34"/>
      <c r="LE9" s="34"/>
      <c r="LF9" s="34"/>
      <c r="LG9" s="34"/>
      <c r="LH9" s="34"/>
      <c r="LI9" s="34"/>
      <c r="LJ9" s="34"/>
      <c r="LK9" s="34"/>
      <c r="LL9" s="34"/>
      <c r="LM9" s="34"/>
      <c r="LN9" s="34"/>
      <c r="LO9" s="34"/>
      <c r="LP9" s="34"/>
      <c r="LQ9" s="34"/>
      <c r="LR9" s="34"/>
      <c r="LS9" s="34"/>
      <c r="LT9" s="34"/>
      <c r="LU9" s="34"/>
      <c r="LV9" s="34"/>
      <c r="LW9" s="34"/>
      <c r="LX9" s="34"/>
      <c r="LY9" s="34"/>
      <c r="LZ9" s="34"/>
      <c r="MA9" s="34"/>
      <c r="MB9" s="34"/>
      <c r="MC9" s="34"/>
      <c r="MD9" s="34"/>
      <c r="ME9" s="34"/>
      <c r="MF9" s="34"/>
      <c r="MG9" s="34"/>
      <c r="MH9" s="34"/>
      <c r="MI9" s="34"/>
      <c r="MJ9" s="34"/>
      <c r="MK9" s="34"/>
      <c r="ML9" s="34"/>
      <c r="MM9" s="34"/>
      <c r="MN9" s="34"/>
      <c r="MO9" s="34"/>
      <c r="MP9" s="34"/>
      <c r="MQ9" s="34"/>
      <c r="MR9" s="34"/>
      <c r="MS9" s="34"/>
      <c r="MT9" s="34"/>
      <c r="MU9" s="34"/>
      <c r="MV9" s="34"/>
      <c r="MW9" s="34"/>
      <c r="MX9" s="34"/>
      <c r="MY9" s="34"/>
      <c r="MZ9" s="34"/>
      <c r="NA9" s="34"/>
      <c r="NB9" s="34"/>
      <c r="NC9" s="34"/>
      <c r="ND9" s="34"/>
      <c r="NE9" s="34"/>
      <c r="NF9" s="34"/>
      <c r="NG9" s="34"/>
      <c r="NH9" s="34"/>
      <c r="NI9" s="34"/>
      <c r="NJ9" s="34"/>
      <c r="NK9" s="34"/>
      <c r="NL9" s="34"/>
      <c r="NM9" s="34"/>
      <c r="NN9" s="34"/>
      <c r="NO9" s="34"/>
      <c r="NP9" s="34"/>
      <c r="NQ9" s="34"/>
      <c r="NR9" s="34"/>
      <c r="NS9" s="34"/>
      <c r="NT9" s="34"/>
      <c r="NU9" s="34"/>
      <c r="NV9" s="34"/>
      <c r="NW9" s="34"/>
      <c r="NX9" s="34"/>
      <c r="NY9" s="34"/>
      <c r="NZ9" s="34"/>
      <c r="OA9" s="34"/>
      <c r="OB9" s="34"/>
      <c r="OC9" s="34"/>
      <c r="OD9" s="34"/>
      <c r="OE9" s="34"/>
      <c r="OF9" s="34"/>
      <c r="OG9" s="34"/>
      <c r="OH9" s="34"/>
      <c r="OI9" s="34"/>
      <c r="OJ9" s="34"/>
      <c r="OK9" s="34"/>
      <c r="OL9" s="34"/>
      <c r="OM9" s="34"/>
      <c r="ON9" s="34"/>
      <c r="OO9" s="34"/>
      <c r="OP9" s="34"/>
      <c r="OQ9" s="34"/>
      <c r="OR9" s="34"/>
      <c r="OS9" s="34"/>
      <c r="OT9" s="34"/>
      <c r="OU9" s="34"/>
      <c r="OV9" s="34"/>
      <c r="OW9" s="34"/>
      <c r="OX9" s="34"/>
      <c r="OY9" s="34"/>
      <c r="OZ9" s="34"/>
      <c r="PA9" s="34"/>
      <c r="PB9" s="34"/>
      <c r="PC9" s="34"/>
      <c r="PD9" s="34"/>
      <c r="PE9" s="34"/>
      <c r="PF9" s="34"/>
      <c r="PG9" s="34"/>
      <c r="PH9" s="34"/>
      <c r="PI9" s="34"/>
      <c r="PJ9" s="34"/>
      <c r="PK9" s="34"/>
      <c r="PL9" s="34"/>
      <c r="PM9" s="34"/>
      <c r="PN9" s="34"/>
      <c r="PO9" s="34"/>
      <c r="PP9" s="34"/>
      <c r="PQ9" s="34"/>
      <c r="PR9" s="34"/>
      <c r="PS9" s="34"/>
      <c r="PT9" s="34"/>
      <c r="PU9" s="34"/>
      <c r="PV9" s="34"/>
      <c r="PW9" s="34"/>
      <c r="PX9" s="34"/>
      <c r="PY9" s="34"/>
      <c r="PZ9" s="34"/>
      <c r="QA9" s="34"/>
      <c r="QB9" s="34"/>
      <c r="QC9" s="34"/>
      <c r="QD9" s="34"/>
      <c r="QE9" s="34"/>
      <c r="QF9" s="34"/>
      <c r="QG9" s="34"/>
      <c r="QH9" s="34"/>
      <c r="QI9" s="34"/>
      <c r="QJ9" s="34"/>
      <c r="QK9" s="34"/>
      <c r="QL9" s="34"/>
      <c r="QM9" s="34"/>
      <c r="QN9" s="34"/>
      <c r="QO9" s="34"/>
      <c r="QP9" s="34"/>
      <c r="QQ9" s="34"/>
      <c r="QR9" s="34"/>
      <c r="QS9" s="34"/>
      <c r="QT9" s="34"/>
      <c r="QU9" s="34"/>
      <c r="QV9" s="34"/>
      <c r="QW9" s="34"/>
      <c r="QX9" s="34"/>
      <c r="QY9" s="34"/>
      <c r="QZ9" s="34"/>
      <c r="RA9" s="34"/>
      <c r="RB9" s="34"/>
      <c r="RC9" s="34"/>
      <c r="RD9" s="34"/>
      <c r="RE9" s="34"/>
      <c r="RF9" s="34"/>
      <c r="RG9" s="34"/>
      <c r="RH9" s="34"/>
      <c r="RI9" s="34"/>
      <c r="RJ9" s="34"/>
      <c r="RK9" s="34"/>
      <c r="RL9" s="34"/>
      <c r="RM9" s="34"/>
      <c r="RN9" s="34"/>
      <c r="RO9" s="34"/>
      <c r="RP9" s="34"/>
      <c r="RQ9" s="34"/>
      <c r="RR9" s="34"/>
      <c r="RS9" s="34"/>
      <c r="RT9" s="34"/>
      <c r="RU9" s="34"/>
      <c r="RV9" s="34"/>
      <c r="RW9" s="34"/>
      <c r="RX9" s="34"/>
      <c r="RY9" s="34"/>
      <c r="RZ9" s="34"/>
      <c r="SA9" s="34"/>
      <c r="SB9" s="34"/>
      <c r="SC9" s="34"/>
      <c r="SD9" s="34"/>
      <c r="SE9" s="34"/>
      <c r="SF9" s="34"/>
      <c r="SG9" s="34"/>
      <c r="SH9" s="34"/>
      <c r="SI9" s="34"/>
      <c r="SJ9" s="34"/>
      <c r="SK9" s="34"/>
      <c r="SL9" s="34"/>
      <c r="SM9" s="34"/>
    </row>
    <row r="10" spans="1:507" s="31" customFormat="1" x14ac:dyDescent="0.25">
      <c r="A10" s="221"/>
      <c r="B10" s="36"/>
      <c r="C10" s="198" t="s">
        <v>158</v>
      </c>
      <c r="D10" s="238"/>
      <c r="E10" s="139"/>
      <c r="F10" s="137">
        <v>0</v>
      </c>
      <c r="G10" s="135">
        <v>0</v>
      </c>
      <c r="H10" s="135">
        <v>0</v>
      </c>
      <c r="I10" s="135">
        <v>0</v>
      </c>
      <c r="J10" s="135">
        <v>0</v>
      </c>
      <c r="K10" s="135">
        <v>0</v>
      </c>
      <c r="L10" s="135">
        <v>0</v>
      </c>
      <c r="M10" s="135">
        <v>0</v>
      </c>
      <c r="N10" s="135">
        <v>0</v>
      </c>
      <c r="O10" s="135">
        <v>0</v>
      </c>
      <c r="P10" s="135">
        <v>0</v>
      </c>
      <c r="Q10" s="135">
        <v>0</v>
      </c>
      <c r="R10" s="135">
        <v>0</v>
      </c>
      <c r="S10" s="135">
        <v>0</v>
      </c>
      <c r="T10" s="135">
        <v>0</v>
      </c>
      <c r="U10" s="135">
        <v>0</v>
      </c>
      <c r="V10" s="135">
        <v>0</v>
      </c>
      <c r="W10" s="255"/>
      <c r="X10" s="256"/>
      <c r="Y10" s="202">
        <f>IF(SUM(F10:V10)&lt;&gt;0,MMULT(F10:V10,'OPTIONAL - Staff rates'!$E$5:$E$21),W10*X10)</f>
        <v>0</v>
      </c>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row>
    <row r="11" spans="1:507" s="31" customFormat="1" ht="30" x14ac:dyDescent="0.25">
      <c r="A11" s="221"/>
      <c r="B11" s="36" t="s">
        <v>157</v>
      </c>
      <c r="C11" s="257" t="s">
        <v>156</v>
      </c>
      <c r="D11" s="238"/>
      <c r="E11" s="139"/>
      <c r="F11" s="137">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15"/>
      <c r="X11" s="258"/>
      <c r="Y11" s="202">
        <f>IF(SUM(F11:V11)&lt;&gt;0,MMULT(F11:V11,'OPTIONAL - Staff rates'!$E$5:$E$21),W11*X11)</f>
        <v>0</v>
      </c>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row>
    <row r="12" spans="1:507" s="31" customFormat="1" x14ac:dyDescent="0.25">
      <c r="A12" s="221"/>
      <c r="B12" s="36" t="s">
        <v>155</v>
      </c>
      <c r="C12" s="158" t="s">
        <v>154</v>
      </c>
      <c r="D12" s="238"/>
      <c r="E12" s="139"/>
      <c r="F12" s="137">
        <v>0</v>
      </c>
      <c r="G12" s="135">
        <v>0</v>
      </c>
      <c r="H12" s="135">
        <v>0</v>
      </c>
      <c r="I12" s="135">
        <v>0</v>
      </c>
      <c r="J12" s="135">
        <v>0</v>
      </c>
      <c r="K12" s="135">
        <v>0</v>
      </c>
      <c r="L12" s="135">
        <v>0</v>
      </c>
      <c r="M12" s="135">
        <v>0</v>
      </c>
      <c r="N12" s="135">
        <v>0</v>
      </c>
      <c r="O12" s="135">
        <v>0</v>
      </c>
      <c r="P12" s="135">
        <v>0</v>
      </c>
      <c r="Q12" s="135">
        <v>0</v>
      </c>
      <c r="R12" s="135">
        <v>0</v>
      </c>
      <c r="S12" s="135">
        <v>0</v>
      </c>
      <c r="T12" s="135">
        <v>0</v>
      </c>
      <c r="U12" s="135">
        <v>0</v>
      </c>
      <c r="V12" s="135">
        <v>0</v>
      </c>
      <c r="W12" s="115"/>
      <c r="X12" s="258"/>
      <c r="Y12" s="202">
        <f>IF(SUM(F12:V12)&lt;&gt;0,MMULT(F12:V12,'OPTIONAL - Staff rates'!$E$5:$E$21),W12*X12)</f>
        <v>0</v>
      </c>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34"/>
      <c r="NR12" s="34"/>
      <c r="NS12" s="34"/>
      <c r="NT12" s="34"/>
      <c r="NU12" s="34"/>
      <c r="NV12" s="34"/>
      <c r="NW12" s="34"/>
      <c r="NX12" s="34"/>
      <c r="NY12" s="34"/>
      <c r="NZ12" s="34"/>
      <c r="OA12" s="34"/>
      <c r="OB12" s="34"/>
      <c r="OC12" s="34"/>
      <c r="OD12" s="34"/>
      <c r="OE12" s="34"/>
      <c r="OF12" s="34"/>
      <c r="OG12" s="34"/>
      <c r="OH12" s="34"/>
      <c r="OI12" s="34"/>
      <c r="OJ12" s="34"/>
      <c r="OK12" s="34"/>
      <c r="OL12" s="34"/>
      <c r="OM12" s="34"/>
      <c r="ON12" s="34"/>
      <c r="OO12" s="34"/>
      <c r="OP12" s="34"/>
      <c r="OQ12" s="34"/>
      <c r="OR12" s="34"/>
      <c r="OS12" s="34"/>
      <c r="OT12" s="34"/>
      <c r="OU12" s="34"/>
      <c r="OV12" s="34"/>
      <c r="OW12" s="34"/>
      <c r="OX12" s="34"/>
      <c r="OY12" s="34"/>
      <c r="OZ12" s="34"/>
      <c r="PA12" s="34"/>
      <c r="PB12" s="34"/>
      <c r="PC12" s="34"/>
      <c r="PD12" s="34"/>
      <c r="PE12" s="34"/>
      <c r="PF12" s="34"/>
      <c r="PG12" s="34"/>
      <c r="PH12" s="34"/>
      <c r="PI12" s="34"/>
      <c r="PJ12" s="34"/>
      <c r="PK12" s="34"/>
      <c r="PL12" s="34"/>
      <c r="PM12" s="34"/>
      <c r="PN12" s="34"/>
      <c r="PO12" s="34"/>
      <c r="PP12" s="34"/>
      <c r="PQ12" s="34"/>
      <c r="PR12" s="34"/>
      <c r="PS12" s="34"/>
      <c r="PT12" s="34"/>
      <c r="PU12" s="34"/>
      <c r="PV12" s="34"/>
      <c r="PW12" s="34"/>
      <c r="PX12" s="34"/>
      <c r="PY12" s="34"/>
      <c r="PZ12" s="34"/>
      <c r="QA12" s="34"/>
      <c r="QB12" s="34"/>
      <c r="QC12" s="34"/>
      <c r="QD12" s="34"/>
      <c r="QE12" s="34"/>
      <c r="QF12" s="34"/>
      <c r="QG12" s="34"/>
      <c r="QH12" s="34"/>
      <c r="QI12" s="34"/>
      <c r="QJ12" s="34"/>
      <c r="QK12" s="34"/>
      <c r="QL12" s="34"/>
      <c r="QM12" s="34"/>
      <c r="QN12" s="34"/>
      <c r="QO12" s="34"/>
      <c r="QP12" s="34"/>
      <c r="QQ12" s="34"/>
      <c r="QR12" s="34"/>
      <c r="QS12" s="34"/>
      <c r="QT12" s="34"/>
      <c r="QU12" s="34"/>
      <c r="QV12" s="34"/>
      <c r="QW12" s="34"/>
      <c r="QX12" s="34"/>
      <c r="QY12" s="34"/>
      <c r="QZ12" s="34"/>
      <c r="RA12" s="34"/>
      <c r="RB12" s="34"/>
      <c r="RC12" s="34"/>
      <c r="RD12" s="34"/>
      <c r="RE12" s="34"/>
      <c r="RF12" s="34"/>
      <c r="RG12" s="34"/>
      <c r="RH12" s="34"/>
      <c r="RI12" s="34"/>
      <c r="RJ12" s="34"/>
      <c r="RK12" s="34"/>
      <c r="RL12" s="34"/>
      <c r="RM12" s="34"/>
      <c r="RN12" s="34"/>
      <c r="RO12" s="34"/>
      <c r="RP12" s="34"/>
      <c r="RQ12" s="34"/>
      <c r="RR12" s="34"/>
      <c r="RS12" s="34"/>
      <c r="RT12" s="34"/>
      <c r="RU12" s="34"/>
      <c r="RV12" s="34"/>
      <c r="RW12" s="34"/>
      <c r="RX12" s="34"/>
      <c r="RY12" s="34"/>
      <c r="RZ12" s="34"/>
      <c r="SA12" s="34"/>
      <c r="SB12" s="34"/>
      <c r="SC12" s="34"/>
      <c r="SD12" s="34"/>
      <c r="SE12" s="34"/>
      <c r="SF12" s="34"/>
      <c r="SG12" s="34"/>
      <c r="SH12" s="34"/>
      <c r="SI12" s="34"/>
      <c r="SJ12" s="34"/>
      <c r="SK12" s="34"/>
      <c r="SL12" s="34"/>
      <c r="SM12" s="34"/>
    </row>
    <row r="13" spans="1:507" s="31" customFormat="1" ht="30" x14ac:dyDescent="0.25">
      <c r="A13" s="221"/>
      <c r="B13" s="36" t="s">
        <v>153</v>
      </c>
      <c r="C13" s="158" t="s">
        <v>152</v>
      </c>
      <c r="D13" s="238"/>
      <c r="E13" s="139"/>
      <c r="F13" s="137">
        <v>0</v>
      </c>
      <c r="G13" s="135">
        <v>0</v>
      </c>
      <c r="H13" s="135">
        <v>0</v>
      </c>
      <c r="I13" s="135">
        <v>0</v>
      </c>
      <c r="J13" s="135">
        <v>0</v>
      </c>
      <c r="K13" s="135">
        <v>0</v>
      </c>
      <c r="L13" s="135">
        <v>0</v>
      </c>
      <c r="M13" s="135">
        <v>0</v>
      </c>
      <c r="N13" s="135">
        <v>0</v>
      </c>
      <c r="O13" s="135">
        <v>0</v>
      </c>
      <c r="P13" s="135">
        <v>0</v>
      </c>
      <c r="Q13" s="135">
        <v>0</v>
      </c>
      <c r="R13" s="135">
        <v>0</v>
      </c>
      <c r="S13" s="135">
        <v>0</v>
      </c>
      <c r="T13" s="135">
        <v>0</v>
      </c>
      <c r="U13" s="135">
        <v>0</v>
      </c>
      <c r="V13" s="135">
        <v>0</v>
      </c>
      <c r="W13" s="115"/>
      <c r="X13" s="258"/>
      <c r="Y13" s="202">
        <f>IF(SUM(F13:V13)&lt;&gt;0,MMULT(F13:V13,'OPTIONAL - Staff rates'!$E$5:$E$21),W13*X13)</f>
        <v>0</v>
      </c>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row>
    <row r="14" spans="1:507" s="34" customFormat="1" x14ac:dyDescent="0.25">
      <c r="A14" s="221"/>
      <c r="B14" s="36" t="s">
        <v>19</v>
      </c>
      <c r="C14" s="159" t="s">
        <v>4</v>
      </c>
      <c r="D14" s="238"/>
      <c r="E14" s="139"/>
      <c r="F14" s="137">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15"/>
      <c r="X14" s="258"/>
      <c r="Y14" s="202">
        <f>IF(SUM(F14:V14)&lt;&gt;0,MMULT(F14:V14,'OPTIONAL - Staff rates'!$E$5:$E$21),W14*X14)</f>
        <v>0</v>
      </c>
    </row>
    <row r="15" spans="1:507" s="31" customFormat="1" x14ac:dyDescent="0.25">
      <c r="A15" s="221"/>
      <c r="B15" s="259"/>
      <c r="C15" s="159" t="s">
        <v>4</v>
      </c>
      <c r="D15" s="238"/>
      <c r="E15" s="139"/>
      <c r="F15" s="137">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255"/>
      <c r="X15" s="256"/>
      <c r="Y15" s="202">
        <f>IF(SUM(F15:V15)&lt;&gt;0,MMULT(F15:V15,'OPTIONAL - Staff rates'!$E$5:$E$21),W15*X15)</f>
        <v>0</v>
      </c>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row>
    <row r="16" spans="1:507" s="31" customFormat="1" x14ac:dyDescent="0.25">
      <c r="A16" s="221"/>
      <c r="B16" s="259"/>
      <c r="C16" s="159" t="s">
        <v>4</v>
      </c>
      <c r="D16" s="238"/>
      <c r="E16" s="139"/>
      <c r="F16" s="137">
        <v>0</v>
      </c>
      <c r="G16" s="135">
        <v>0</v>
      </c>
      <c r="H16" s="135">
        <v>0</v>
      </c>
      <c r="I16" s="135">
        <v>0</v>
      </c>
      <c r="J16" s="135">
        <v>0</v>
      </c>
      <c r="K16" s="135">
        <v>0</v>
      </c>
      <c r="L16" s="135">
        <v>0</v>
      </c>
      <c r="M16" s="135">
        <v>0</v>
      </c>
      <c r="N16" s="135">
        <v>0</v>
      </c>
      <c r="O16" s="135">
        <v>0</v>
      </c>
      <c r="P16" s="135">
        <v>0</v>
      </c>
      <c r="Q16" s="135">
        <v>0</v>
      </c>
      <c r="R16" s="135">
        <v>0</v>
      </c>
      <c r="S16" s="135">
        <v>0</v>
      </c>
      <c r="T16" s="135">
        <v>0</v>
      </c>
      <c r="U16" s="135">
        <v>0</v>
      </c>
      <c r="V16" s="135">
        <v>0</v>
      </c>
      <c r="W16" s="255"/>
      <c r="X16" s="256"/>
      <c r="Y16" s="202">
        <f>IF(SUM(F16:V16)&lt;&gt;0,MMULT(F16:V16,'OPTIONAL - Staff rates'!$E$5:$E$21),W16*X16)</f>
        <v>0</v>
      </c>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row>
    <row r="17" spans="1:507" s="31" customFormat="1" x14ac:dyDescent="0.25">
      <c r="A17" s="221"/>
      <c r="B17" s="259"/>
      <c r="C17" s="159" t="s">
        <v>4</v>
      </c>
      <c r="D17" s="238"/>
      <c r="E17" s="139"/>
      <c r="F17" s="137">
        <v>0</v>
      </c>
      <c r="G17" s="135">
        <v>0</v>
      </c>
      <c r="H17" s="135">
        <v>0</v>
      </c>
      <c r="I17" s="135">
        <v>0</v>
      </c>
      <c r="J17" s="135">
        <v>0</v>
      </c>
      <c r="K17" s="135">
        <v>0</v>
      </c>
      <c r="L17" s="135">
        <v>0</v>
      </c>
      <c r="M17" s="135">
        <v>0</v>
      </c>
      <c r="N17" s="135">
        <v>0</v>
      </c>
      <c r="O17" s="135">
        <v>0</v>
      </c>
      <c r="P17" s="135">
        <v>0</v>
      </c>
      <c r="Q17" s="135">
        <v>0</v>
      </c>
      <c r="R17" s="135">
        <v>0</v>
      </c>
      <c r="S17" s="135">
        <v>0</v>
      </c>
      <c r="T17" s="135">
        <v>0</v>
      </c>
      <c r="U17" s="135">
        <v>0</v>
      </c>
      <c r="V17" s="135">
        <v>0</v>
      </c>
      <c r="W17" s="255"/>
      <c r="X17" s="256"/>
      <c r="Y17" s="202">
        <f>IF(SUM(F17:V17)&lt;&gt;0,MMULT(F17:V17,'OPTIONAL - Staff rates'!$E$5:$E$21),W17*X17)</f>
        <v>0</v>
      </c>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row>
    <row r="18" spans="1:507" s="31" customFormat="1" x14ac:dyDescent="0.25">
      <c r="A18" s="221"/>
      <c r="B18" s="259"/>
      <c r="C18" s="159" t="s">
        <v>4</v>
      </c>
      <c r="D18" s="238"/>
      <c r="E18" s="139"/>
      <c r="F18" s="137">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5">
        <v>0</v>
      </c>
      <c r="W18" s="255"/>
      <c r="X18" s="256"/>
      <c r="Y18" s="202">
        <f>IF(SUM(F18:V18)&lt;&gt;0,MMULT(F18:V18,'OPTIONAL - Staff rates'!$E$5:$E$21),W18*X18)</f>
        <v>0</v>
      </c>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row>
    <row r="19" spans="1:507" s="31" customFormat="1" x14ac:dyDescent="0.25">
      <c r="A19" s="221"/>
      <c r="B19" s="259"/>
      <c r="C19" s="159" t="s">
        <v>4</v>
      </c>
      <c r="D19" s="238"/>
      <c r="E19" s="139"/>
      <c r="F19" s="137">
        <v>0</v>
      </c>
      <c r="G19" s="135">
        <v>0</v>
      </c>
      <c r="H19" s="135">
        <v>0</v>
      </c>
      <c r="I19" s="135">
        <v>0</v>
      </c>
      <c r="J19" s="135">
        <v>0</v>
      </c>
      <c r="K19" s="135">
        <v>0</v>
      </c>
      <c r="L19" s="135">
        <v>0</v>
      </c>
      <c r="M19" s="135">
        <v>0</v>
      </c>
      <c r="N19" s="135">
        <v>0</v>
      </c>
      <c r="O19" s="135">
        <v>0</v>
      </c>
      <c r="P19" s="135">
        <v>0</v>
      </c>
      <c r="Q19" s="135">
        <v>0</v>
      </c>
      <c r="R19" s="135">
        <v>0</v>
      </c>
      <c r="S19" s="135">
        <v>0</v>
      </c>
      <c r="T19" s="135">
        <v>0</v>
      </c>
      <c r="U19" s="135">
        <v>0</v>
      </c>
      <c r="V19" s="135">
        <v>0</v>
      </c>
      <c r="W19" s="255"/>
      <c r="X19" s="256"/>
      <c r="Y19" s="202">
        <f>IF(SUM(F19:V19)&lt;&gt;0,MMULT(F19:V19,'OPTIONAL - Staff rates'!$E$5:$E$21),W19*X19)</f>
        <v>0</v>
      </c>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34"/>
      <c r="MU19" s="34"/>
      <c r="MV19" s="34"/>
      <c r="MW19" s="34"/>
      <c r="MX19" s="34"/>
      <c r="MY19" s="34"/>
      <c r="MZ19" s="34"/>
      <c r="NA19" s="34"/>
      <c r="NB19" s="34"/>
      <c r="NC19" s="34"/>
      <c r="ND19" s="34"/>
      <c r="NE19" s="34"/>
      <c r="NF19" s="34"/>
      <c r="NG19" s="34"/>
      <c r="NH19" s="34"/>
      <c r="NI19" s="34"/>
      <c r="NJ19" s="34"/>
      <c r="NK19" s="34"/>
      <c r="NL19" s="34"/>
      <c r="NM19" s="34"/>
      <c r="NN19" s="34"/>
      <c r="NO19" s="34"/>
      <c r="NP19" s="34"/>
      <c r="NQ19" s="34"/>
      <c r="NR19" s="34"/>
      <c r="NS19" s="34"/>
      <c r="NT19" s="34"/>
      <c r="NU19" s="34"/>
      <c r="NV19" s="34"/>
      <c r="NW19" s="34"/>
      <c r="NX19" s="34"/>
      <c r="NY19" s="34"/>
      <c r="NZ19" s="34"/>
      <c r="OA19" s="34"/>
      <c r="OB19" s="34"/>
      <c r="OC19" s="34"/>
      <c r="OD19" s="34"/>
      <c r="OE19" s="34"/>
      <c r="OF19" s="34"/>
      <c r="OG19" s="34"/>
      <c r="OH19" s="34"/>
      <c r="OI19" s="34"/>
      <c r="OJ19" s="34"/>
      <c r="OK19" s="34"/>
      <c r="OL19" s="34"/>
      <c r="OM19" s="34"/>
      <c r="ON19" s="34"/>
      <c r="OO19" s="34"/>
      <c r="OP19" s="34"/>
      <c r="OQ19" s="34"/>
      <c r="OR19" s="34"/>
      <c r="OS19" s="34"/>
      <c r="OT19" s="34"/>
      <c r="OU19" s="34"/>
      <c r="OV19" s="34"/>
      <c r="OW19" s="34"/>
      <c r="OX19" s="34"/>
      <c r="OY19" s="34"/>
      <c r="OZ19" s="34"/>
      <c r="PA19" s="34"/>
      <c r="PB19" s="34"/>
      <c r="PC19" s="34"/>
      <c r="PD19" s="34"/>
      <c r="PE19" s="34"/>
      <c r="PF19" s="34"/>
      <c r="PG19" s="34"/>
      <c r="PH19" s="34"/>
      <c r="PI19" s="34"/>
      <c r="PJ19" s="34"/>
      <c r="PK19" s="34"/>
      <c r="PL19" s="34"/>
      <c r="PM19" s="34"/>
      <c r="PN19" s="34"/>
      <c r="PO19" s="34"/>
      <c r="PP19" s="34"/>
      <c r="PQ19" s="34"/>
      <c r="PR19" s="34"/>
      <c r="PS19" s="34"/>
      <c r="PT19" s="34"/>
      <c r="PU19" s="34"/>
      <c r="PV19" s="34"/>
      <c r="PW19" s="34"/>
      <c r="PX19" s="34"/>
      <c r="PY19" s="34"/>
      <c r="PZ19" s="34"/>
      <c r="QA19" s="34"/>
      <c r="QB19" s="34"/>
      <c r="QC19" s="34"/>
      <c r="QD19" s="34"/>
      <c r="QE19" s="34"/>
      <c r="QF19" s="34"/>
      <c r="QG19" s="34"/>
      <c r="QH19" s="34"/>
      <c r="QI19" s="34"/>
      <c r="QJ19" s="34"/>
      <c r="QK19" s="34"/>
      <c r="QL19" s="34"/>
      <c r="QM19" s="34"/>
      <c r="QN19" s="34"/>
      <c r="QO19" s="34"/>
      <c r="QP19" s="34"/>
      <c r="QQ19" s="34"/>
      <c r="QR19" s="34"/>
      <c r="QS19" s="34"/>
      <c r="QT19" s="34"/>
      <c r="QU19" s="34"/>
      <c r="QV19" s="34"/>
      <c r="QW19" s="34"/>
      <c r="QX19" s="34"/>
      <c r="QY19" s="34"/>
      <c r="QZ19" s="34"/>
      <c r="RA19" s="34"/>
      <c r="RB19" s="34"/>
      <c r="RC19" s="34"/>
      <c r="RD19" s="34"/>
      <c r="RE19" s="34"/>
      <c r="RF19" s="34"/>
      <c r="RG19" s="34"/>
      <c r="RH19" s="34"/>
      <c r="RI19" s="34"/>
      <c r="RJ19" s="34"/>
      <c r="RK19" s="34"/>
      <c r="RL19" s="34"/>
      <c r="RM19" s="34"/>
      <c r="RN19" s="34"/>
      <c r="RO19" s="34"/>
      <c r="RP19" s="34"/>
      <c r="RQ19" s="34"/>
      <c r="RR19" s="34"/>
      <c r="RS19" s="34"/>
      <c r="RT19" s="34"/>
      <c r="RU19" s="34"/>
      <c r="RV19" s="34"/>
      <c r="RW19" s="34"/>
      <c r="RX19" s="34"/>
      <c r="RY19" s="34"/>
      <c r="RZ19" s="34"/>
      <c r="SA19" s="34"/>
      <c r="SB19" s="34"/>
      <c r="SC19" s="34"/>
      <c r="SD19" s="34"/>
      <c r="SE19" s="34"/>
      <c r="SF19" s="34"/>
      <c r="SG19" s="34"/>
      <c r="SH19" s="34"/>
      <c r="SI19" s="34"/>
      <c r="SJ19" s="34"/>
      <c r="SK19" s="34"/>
      <c r="SL19" s="34"/>
      <c r="SM19" s="34"/>
    </row>
    <row r="20" spans="1:507" s="34" customFormat="1" x14ac:dyDescent="0.25">
      <c r="A20" s="221"/>
      <c r="B20" s="259"/>
      <c r="C20" s="159" t="s">
        <v>4</v>
      </c>
      <c r="D20" s="238"/>
      <c r="E20" s="236"/>
      <c r="F20" s="137">
        <v>0</v>
      </c>
      <c r="G20" s="135">
        <v>0</v>
      </c>
      <c r="H20" s="135">
        <v>0</v>
      </c>
      <c r="I20" s="135">
        <v>0</v>
      </c>
      <c r="J20" s="135">
        <v>0</v>
      </c>
      <c r="K20" s="135">
        <v>0</v>
      </c>
      <c r="L20" s="135">
        <v>0</v>
      </c>
      <c r="M20" s="135">
        <v>0</v>
      </c>
      <c r="N20" s="135">
        <v>0</v>
      </c>
      <c r="O20" s="135">
        <v>0</v>
      </c>
      <c r="P20" s="135">
        <v>0</v>
      </c>
      <c r="Q20" s="135">
        <v>0</v>
      </c>
      <c r="R20" s="135">
        <v>0</v>
      </c>
      <c r="S20" s="135">
        <v>0</v>
      </c>
      <c r="T20" s="135">
        <v>0</v>
      </c>
      <c r="U20" s="135">
        <v>0</v>
      </c>
      <c r="V20" s="135">
        <v>0</v>
      </c>
      <c r="W20" s="255"/>
      <c r="X20" s="256"/>
      <c r="Y20" s="202">
        <f>IF(SUM(F20:V20)&lt;&gt;0,MMULT(F20:V20,'OPTIONAL - Staff rates'!$E$5:$E$21),W20*X20)</f>
        <v>0</v>
      </c>
    </row>
    <row r="21" spans="1:507" s="32" customFormat="1" ht="26.25" x14ac:dyDescent="0.4">
      <c r="A21" s="154" t="s">
        <v>97</v>
      </c>
      <c r="B21" s="215"/>
      <c r="C21" s="216"/>
      <c r="D21" s="205"/>
      <c r="E21" s="203"/>
      <c r="F21" s="203"/>
      <c r="G21" s="203"/>
      <c r="H21" s="203"/>
      <c r="I21" s="203"/>
      <c r="J21" s="203"/>
      <c r="K21" s="203"/>
      <c r="L21" s="203"/>
      <c r="M21" s="203"/>
      <c r="N21" s="203"/>
      <c r="O21" s="203"/>
      <c r="P21" s="203"/>
      <c r="Q21" s="203"/>
      <c r="R21" s="203"/>
      <c r="S21" s="203"/>
      <c r="T21" s="203"/>
      <c r="U21" s="203"/>
      <c r="V21" s="203"/>
      <c r="W21" s="203"/>
      <c r="X21" s="203"/>
      <c r="Y21" s="245"/>
    </row>
    <row r="22" spans="1:507" s="32" customFormat="1" x14ac:dyDescent="0.25">
      <c r="A22" s="260" t="s">
        <v>43</v>
      </c>
      <c r="B22" s="261"/>
      <c r="C22" s="262"/>
      <c r="D22" s="238"/>
      <c r="E22" s="235"/>
      <c r="F22" s="40"/>
      <c r="G22" s="40"/>
      <c r="H22" s="40"/>
      <c r="I22" s="40"/>
      <c r="J22" s="40"/>
      <c r="K22" s="40"/>
      <c r="L22" s="40"/>
      <c r="M22" s="40"/>
      <c r="N22" s="40"/>
      <c r="O22" s="40"/>
      <c r="P22" s="40"/>
      <c r="Q22" s="40"/>
      <c r="R22" s="40"/>
      <c r="S22" s="40"/>
      <c r="T22" s="40"/>
      <c r="U22" s="40"/>
      <c r="V22" s="40"/>
      <c r="W22" s="176"/>
      <c r="X22" s="237"/>
      <c r="Y22" s="123"/>
    </row>
    <row r="23" spans="1:507" s="34" customFormat="1" x14ac:dyDescent="0.25">
      <c r="A23" s="221"/>
      <c r="B23" s="36" t="s">
        <v>151</v>
      </c>
      <c r="C23" s="263" t="s">
        <v>150</v>
      </c>
      <c r="D23" s="238"/>
      <c r="E23" s="139"/>
      <c r="F23" s="40"/>
      <c r="G23" s="40"/>
      <c r="H23" s="40"/>
      <c r="I23" s="40"/>
      <c r="J23" s="40"/>
      <c r="K23" s="40"/>
      <c r="L23" s="40"/>
      <c r="M23" s="40"/>
      <c r="N23" s="40"/>
      <c r="O23" s="40"/>
      <c r="P23" s="40"/>
      <c r="Q23" s="40"/>
      <c r="R23" s="40"/>
      <c r="S23" s="40"/>
      <c r="T23" s="40"/>
      <c r="U23" s="40"/>
      <c r="V23" s="40"/>
      <c r="W23" s="177">
        <v>0</v>
      </c>
      <c r="X23" s="177">
        <v>0</v>
      </c>
      <c r="Y23" s="123">
        <f>IF(SUM(F23:V23)&lt;&gt;0,MMULT(F23:V23,'OPTIONAL - Staff rates'!$E$5:$E$21),W23*X23)</f>
        <v>0</v>
      </c>
      <c r="AC23" s="34" t="e">
        <f>IF(SUM(#REF!)=0,0,1)</f>
        <v>#REF!</v>
      </c>
    </row>
    <row r="24" spans="1:507" s="34" customFormat="1" x14ac:dyDescent="0.25">
      <c r="A24" s="221"/>
      <c r="B24" s="264"/>
      <c r="C24" s="263" t="s">
        <v>149</v>
      </c>
      <c r="D24" s="238"/>
      <c r="E24" s="139"/>
      <c r="F24" s="40"/>
      <c r="G24" s="40"/>
      <c r="H24" s="40"/>
      <c r="I24" s="40"/>
      <c r="J24" s="40"/>
      <c r="K24" s="40"/>
      <c r="L24" s="40"/>
      <c r="M24" s="40"/>
      <c r="N24" s="40"/>
      <c r="O24" s="40"/>
      <c r="P24" s="40"/>
      <c r="Q24" s="40"/>
      <c r="R24" s="40"/>
      <c r="S24" s="40"/>
      <c r="T24" s="40"/>
      <c r="U24" s="40"/>
      <c r="V24" s="40"/>
      <c r="W24" s="177">
        <v>0</v>
      </c>
      <c r="X24" s="177">
        <v>0</v>
      </c>
      <c r="Y24" s="123">
        <f>IF(SUM(F24:V24)&lt;&gt;0,MMULT(F24:V24,'OPTIONAL - Staff rates'!$E$5:$E$21),W24*X24)</f>
        <v>0</v>
      </c>
      <c r="AC24" s="34" t="e">
        <f>IF(SUM(#REF!)=0,0,1)</f>
        <v>#REF!</v>
      </c>
    </row>
    <row r="25" spans="1:507" s="34" customFormat="1" ht="30" x14ac:dyDescent="0.25">
      <c r="A25" s="265"/>
      <c r="B25" s="36" t="s">
        <v>148</v>
      </c>
      <c r="C25" s="159" t="s">
        <v>147</v>
      </c>
      <c r="D25" s="238"/>
      <c r="E25" s="139"/>
      <c r="F25" s="40"/>
      <c r="G25" s="40"/>
      <c r="H25" s="40"/>
      <c r="I25" s="40"/>
      <c r="J25" s="40"/>
      <c r="K25" s="40"/>
      <c r="L25" s="40"/>
      <c r="M25" s="40"/>
      <c r="N25" s="40"/>
      <c r="O25" s="40"/>
      <c r="P25" s="40"/>
      <c r="Q25" s="40"/>
      <c r="R25" s="40"/>
      <c r="S25" s="40"/>
      <c r="T25" s="40"/>
      <c r="U25" s="40"/>
      <c r="V25" s="40"/>
      <c r="W25" s="177">
        <v>0</v>
      </c>
      <c r="X25" s="177">
        <v>0</v>
      </c>
      <c r="Y25" s="123">
        <f>IF(SUM(F25:V25)&lt;&gt;0,MMULT(F25:V25,'OPTIONAL - Staff rates'!$E$5:$E$21),W25*X25)</f>
        <v>0</v>
      </c>
    </row>
    <row r="26" spans="1:507" s="34" customFormat="1" x14ac:dyDescent="0.25">
      <c r="A26" s="265"/>
      <c r="B26" s="37"/>
      <c r="C26" s="159" t="s">
        <v>4</v>
      </c>
      <c r="D26" s="239"/>
      <c r="E26" s="139"/>
      <c r="F26" s="40"/>
      <c r="G26" s="40"/>
      <c r="H26" s="40"/>
      <c r="I26" s="40"/>
      <c r="J26" s="40"/>
      <c r="K26" s="40"/>
      <c r="L26" s="40"/>
      <c r="M26" s="40"/>
      <c r="N26" s="40"/>
      <c r="O26" s="40"/>
      <c r="P26" s="40"/>
      <c r="Q26" s="40"/>
      <c r="R26" s="40"/>
      <c r="S26" s="40"/>
      <c r="T26" s="40"/>
      <c r="U26" s="40"/>
      <c r="V26" s="40"/>
      <c r="W26" s="177">
        <v>0</v>
      </c>
      <c r="X26" s="177">
        <v>0</v>
      </c>
      <c r="Y26" s="123">
        <f>IF(SUM(F26:V26)&lt;&gt;0,MMULT(F26:V26,'OPTIONAL - Staff rates'!$E$5:$E$21),W26*X26)</f>
        <v>0</v>
      </c>
    </row>
    <row r="27" spans="1:507" s="34" customFormat="1" x14ac:dyDescent="0.25">
      <c r="A27" s="265"/>
      <c r="B27" s="37"/>
      <c r="C27" s="159" t="s">
        <v>4</v>
      </c>
      <c r="D27" s="239"/>
      <c r="E27" s="139"/>
      <c r="F27" s="40"/>
      <c r="G27" s="40"/>
      <c r="H27" s="40"/>
      <c r="I27" s="40"/>
      <c r="J27" s="40"/>
      <c r="K27" s="40"/>
      <c r="L27" s="40"/>
      <c r="M27" s="40"/>
      <c r="N27" s="40"/>
      <c r="O27" s="40"/>
      <c r="P27" s="40"/>
      <c r="Q27" s="40"/>
      <c r="R27" s="40"/>
      <c r="S27" s="40"/>
      <c r="T27" s="40"/>
      <c r="U27" s="40"/>
      <c r="V27" s="40"/>
      <c r="W27" s="177">
        <v>0</v>
      </c>
      <c r="X27" s="177">
        <v>0</v>
      </c>
      <c r="Y27" s="123">
        <f>IF(SUM(F27:V27)&lt;&gt;0,MMULT(F27:V27,'OPTIONAL - Staff rates'!$E$5:$E$21),W27*X27)</f>
        <v>0</v>
      </c>
    </row>
    <row r="28" spans="1:507" s="34" customFormat="1" x14ac:dyDescent="0.25">
      <c r="A28" s="265"/>
      <c r="B28" s="37"/>
      <c r="C28" s="159" t="s">
        <v>4</v>
      </c>
      <c r="D28" s="239"/>
      <c r="E28" s="139"/>
      <c r="F28" s="40"/>
      <c r="G28" s="40"/>
      <c r="H28" s="40"/>
      <c r="I28" s="40"/>
      <c r="J28" s="40"/>
      <c r="K28" s="40"/>
      <c r="L28" s="40"/>
      <c r="M28" s="40"/>
      <c r="N28" s="40"/>
      <c r="O28" s="40"/>
      <c r="P28" s="40"/>
      <c r="Q28" s="40"/>
      <c r="R28" s="40"/>
      <c r="S28" s="40"/>
      <c r="T28" s="40"/>
      <c r="U28" s="40"/>
      <c r="V28" s="40"/>
      <c r="W28" s="177">
        <v>0</v>
      </c>
      <c r="X28" s="177">
        <v>0</v>
      </c>
      <c r="Y28" s="123">
        <f>IF(SUM(F28:V28)&lt;&gt;0,MMULT(F28:V28,'OPTIONAL - Staff rates'!$E$5:$E$21),W28*X28)</f>
        <v>0</v>
      </c>
    </row>
    <row r="29" spans="1:507" s="34" customFormat="1" x14ac:dyDescent="0.25">
      <c r="A29" s="265"/>
      <c r="B29" s="37"/>
      <c r="C29" s="159" t="s">
        <v>4</v>
      </c>
      <c r="D29" s="239"/>
      <c r="E29" s="139"/>
      <c r="F29" s="40"/>
      <c r="G29" s="40"/>
      <c r="H29" s="40"/>
      <c r="I29" s="40"/>
      <c r="J29" s="40"/>
      <c r="K29" s="40"/>
      <c r="L29" s="40"/>
      <c r="M29" s="40"/>
      <c r="N29" s="40"/>
      <c r="O29" s="40"/>
      <c r="P29" s="40"/>
      <c r="Q29" s="40"/>
      <c r="R29" s="40"/>
      <c r="S29" s="40"/>
      <c r="T29" s="40"/>
      <c r="U29" s="40"/>
      <c r="V29" s="40"/>
      <c r="W29" s="177">
        <v>0</v>
      </c>
      <c r="X29" s="177">
        <v>0</v>
      </c>
      <c r="Y29" s="123">
        <f>IF(SUM(F29:V29)&lt;&gt;0,MMULT(F29:V29,'OPTIONAL - Staff rates'!$E$5:$E$21),W29*X29)</f>
        <v>0</v>
      </c>
    </row>
    <row r="30" spans="1:507" s="34" customFormat="1" x14ac:dyDescent="0.25">
      <c r="A30" s="265"/>
      <c r="B30" s="37"/>
      <c r="C30" s="159" t="s">
        <v>4</v>
      </c>
      <c r="D30" s="239"/>
      <c r="E30" s="139"/>
      <c r="F30" s="40"/>
      <c r="G30" s="40"/>
      <c r="H30" s="40"/>
      <c r="I30" s="40"/>
      <c r="J30" s="40"/>
      <c r="K30" s="40"/>
      <c r="L30" s="40"/>
      <c r="M30" s="40"/>
      <c r="N30" s="40"/>
      <c r="O30" s="40"/>
      <c r="P30" s="40"/>
      <c r="Q30" s="40"/>
      <c r="R30" s="40"/>
      <c r="S30" s="40"/>
      <c r="T30" s="40"/>
      <c r="U30" s="40"/>
      <c r="V30" s="40"/>
      <c r="W30" s="177">
        <v>0</v>
      </c>
      <c r="X30" s="177">
        <v>0</v>
      </c>
      <c r="Y30" s="123">
        <f>IF(SUM(F30:V30)&lt;&gt;0,MMULT(F30:V30,'OPTIONAL - Staff rates'!$E$5:$E$21),W30*X30)</f>
        <v>0</v>
      </c>
    </row>
    <row r="31" spans="1:507" s="34" customFormat="1" x14ac:dyDescent="0.25">
      <c r="A31" s="265"/>
      <c r="B31" s="37"/>
      <c r="C31" s="159" t="s">
        <v>4</v>
      </c>
      <c r="D31" s="239"/>
      <c r="E31" s="139"/>
      <c r="F31" s="40"/>
      <c r="G31" s="40"/>
      <c r="H31" s="40"/>
      <c r="I31" s="40"/>
      <c r="J31" s="40"/>
      <c r="K31" s="40"/>
      <c r="L31" s="40"/>
      <c r="M31" s="40"/>
      <c r="N31" s="40"/>
      <c r="O31" s="40"/>
      <c r="P31" s="40"/>
      <c r="Q31" s="40"/>
      <c r="R31" s="40"/>
      <c r="S31" s="40"/>
      <c r="T31" s="40"/>
      <c r="U31" s="40"/>
      <c r="V31" s="40"/>
      <c r="W31" s="177">
        <v>0</v>
      </c>
      <c r="X31" s="177">
        <v>0</v>
      </c>
      <c r="Y31" s="123">
        <f>IF(SUM(F31:V31)&lt;&gt;0,MMULT(F31:V31,'OPTIONAL - Staff rates'!$E$5:$E$21),W31*X31)</f>
        <v>0</v>
      </c>
    </row>
    <row r="32" spans="1:507" s="34" customFormat="1" x14ac:dyDescent="0.25">
      <c r="A32" s="265"/>
      <c r="B32" s="37"/>
      <c r="C32" s="159" t="s">
        <v>4</v>
      </c>
      <c r="D32" s="239"/>
      <c r="E32" s="139"/>
      <c r="F32" s="40"/>
      <c r="G32" s="40"/>
      <c r="H32" s="40"/>
      <c r="I32" s="40"/>
      <c r="J32" s="40"/>
      <c r="K32" s="40"/>
      <c r="L32" s="40"/>
      <c r="M32" s="40"/>
      <c r="N32" s="40"/>
      <c r="O32" s="40"/>
      <c r="P32" s="40"/>
      <c r="Q32" s="40"/>
      <c r="R32" s="40"/>
      <c r="S32" s="40"/>
      <c r="T32" s="40"/>
      <c r="U32" s="40"/>
      <c r="V32" s="40"/>
      <c r="W32" s="177">
        <v>0</v>
      </c>
      <c r="X32" s="177">
        <v>0</v>
      </c>
      <c r="Y32" s="123">
        <f>IF(SUM(F32:V32)&lt;&gt;0,MMULT(F32:V32,'OPTIONAL - Staff rates'!$E$5:$E$21),W32*X32)</f>
        <v>0</v>
      </c>
    </row>
    <row r="33" spans="1:30" s="34" customFormat="1" ht="15.75" thickBot="1" x14ac:dyDescent="0.3">
      <c r="A33" s="266"/>
      <c r="B33" s="267"/>
      <c r="C33" s="268" t="s">
        <v>4</v>
      </c>
      <c r="D33" s="240"/>
      <c r="E33" s="140"/>
      <c r="F33" s="269"/>
      <c r="G33" s="269"/>
      <c r="H33" s="269"/>
      <c r="I33" s="269"/>
      <c r="J33" s="269"/>
      <c r="K33" s="269"/>
      <c r="L33" s="269"/>
      <c r="M33" s="269"/>
      <c r="N33" s="269"/>
      <c r="O33" s="269"/>
      <c r="P33" s="269"/>
      <c r="Q33" s="269"/>
      <c r="R33" s="269"/>
      <c r="S33" s="269"/>
      <c r="T33" s="269"/>
      <c r="U33" s="269"/>
      <c r="V33" s="269"/>
      <c r="W33" s="178">
        <v>0</v>
      </c>
      <c r="X33" s="178">
        <v>0</v>
      </c>
      <c r="Y33" s="123">
        <f>IF(SUM(F33:V33)&lt;&gt;0,MMULT(F33:V33,'OPTIONAL - Staff rates'!$E$5:$E$21),W33*X33)</f>
        <v>0</v>
      </c>
    </row>
    <row r="34" spans="1:30" s="47" customFormat="1" x14ac:dyDescent="0.25">
      <c r="A34" s="44"/>
      <c r="B34" s="270"/>
      <c r="C34" s="270"/>
      <c r="D34" s="270"/>
      <c r="E34" s="44"/>
      <c r="F34" s="44"/>
      <c r="G34" s="44"/>
      <c r="H34" s="44"/>
      <c r="I34" s="44"/>
      <c r="J34" s="44"/>
      <c r="K34" s="44"/>
      <c r="L34" s="44"/>
      <c r="M34" s="44"/>
      <c r="N34" s="44"/>
      <c r="O34" s="44"/>
      <c r="P34" s="44"/>
      <c r="Q34" s="44"/>
      <c r="R34" s="44"/>
      <c r="S34" s="44"/>
      <c r="T34" s="44"/>
      <c r="U34" s="44"/>
      <c r="V34" s="44"/>
      <c r="W34" s="44"/>
      <c r="X34" s="44"/>
      <c r="Y34" s="44"/>
      <c r="AB34" s="32"/>
      <c r="AC34" s="32"/>
      <c r="AD34" s="32"/>
    </row>
    <row r="35" spans="1:30" s="47" customFormat="1" ht="15.75" thickBot="1" x14ac:dyDescent="0.3">
      <c r="B35" s="271"/>
      <c r="C35" s="271"/>
      <c r="D35" s="271"/>
      <c r="AB35" s="32"/>
      <c r="AC35" s="32"/>
      <c r="AD35" s="32"/>
    </row>
    <row r="36" spans="1:30" s="47" customFormat="1" ht="15.75" thickBot="1" x14ac:dyDescent="0.3">
      <c r="A36" s="125" t="s">
        <v>95</v>
      </c>
      <c r="B36" s="228"/>
      <c r="C36" s="228"/>
      <c r="D36" s="228"/>
      <c r="E36" s="228"/>
      <c r="F36" s="272">
        <f t="shared" ref="F36:V36" si="0">SUM(F6:F33)</f>
        <v>0</v>
      </c>
      <c r="G36" s="228">
        <f t="shared" si="0"/>
        <v>0</v>
      </c>
      <c r="H36" s="228">
        <f t="shared" si="0"/>
        <v>0</v>
      </c>
      <c r="I36" s="228">
        <f t="shared" si="0"/>
        <v>0</v>
      </c>
      <c r="J36" s="228">
        <f t="shared" si="0"/>
        <v>0</v>
      </c>
      <c r="K36" s="228">
        <f t="shared" si="0"/>
        <v>0</v>
      </c>
      <c r="L36" s="228">
        <f t="shared" si="0"/>
        <v>0</v>
      </c>
      <c r="M36" s="228">
        <f t="shared" si="0"/>
        <v>0</v>
      </c>
      <c r="N36" s="228">
        <f t="shared" si="0"/>
        <v>0</v>
      </c>
      <c r="O36" s="228">
        <f t="shared" si="0"/>
        <v>0</v>
      </c>
      <c r="P36" s="228">
        <f t="shared" si="0"/>
        <v>0</v>
      </c>
      <c r="Q36" s="228">
        <f t="shared" si="0"/>
        <v>0</v>
      </c>
      <c r="R36" s="228">
        <f t="shared" si="0"/>
        <v>0</v>
      </c>
      <c r="S36" s="228">
        <f t="shared" si="0"/>
        <v>0</v>
      </c>
      <c r="T36" s="228">
        <f t="shared" si="0"/>
        <v>0</v>
      </c>
      <c r="U36" s="228">
        <f t="shared" si="0"/>
        <v>0</v>
      </c>
      <c r="V36" s="229">
        <f t="shared" si="0"/>
        <v>0</v>
      </c>
      <c r="W36" s="273">
        <f>SUM(W6:W33)</f>
        <v>0</v>
      </c>
      <c r="X36" s="272">
        <f>SUM(X6:X33)</f>
        <v>0</v>
      </c>
      <c r="Y36" s="274">
        <f>SUM(Y6:Y33)</f>
        <v>0</v>
      </c>
      <c r="AB36" s="32"/>
      <c r="AC36" s="32"/>
      <c r="AD36" s="32"/>
    </row>
    <row r="37" spans="1:30" x14ac:dyDescent="0.25">
      <c r="AB37" s="34"/>
      <c r="AC37" s="34"/>
      <c r="AD37" s="34"/>
    </row>
    <row r="38" spans="1:30" x14ac:dyDescent="0.25">
      <c r="AB38" s="34"/>
      <c r="AC38" s="34"/>
      <c r="AD38" s="34"/>
    </row>
    <row r="39" spans="1:30" x14ac:dyDescent="0.25">
      <c r="AB39" s="34"/>
      <c r="AC39" s="34"/>
      <c r="AD39" s="34"/>
    </row>
    <row r="40" spans="1:30" x14ac:dyDescent="0.25">
      <c r="AB40" s="34"/>
      <c r="AC40" s="34"/>
      <c r="AD40" s="34"/>
    </row>
    <row r="41" spans="1:30" x14ac:dyDescent="0.25">
      <c r="AB41" s="34"/>
      <c r="AC41" s="34"/>
      <c r="AD41" s="34"/>
    </row>
    <row r="42" spans="1:30" x14ac:dyDescent="0.25">
      <c r="AB42" s="275"/>
      <c r="AC42" s="34"/>
      <c r="AD42" s="275"/>
    </row>
    <row r="43" spans="1:30" x14ac:dyDescent="0.25">
      <c r="AB43" s="275"/>
      <c r="AC43" s="34"/>
      <c r="AD43" s="275"/>
    </row>
    <row r="44" spans="1:30" x14ac:dyDescent="0.25">
      <c r="AB44" s="275"/>
      <c r="AC44" s="275"/>
      <c r="AD44" s="275"/>
    </row>
    <row r="45" spans="1:30" x14ac:dyDescent="0.25">
      <c r="AB45" s="34"/>
      <c r="AC45" s="34"/>
      <c r="AD45" s="34"/>
    </row>
    <row r="46" spans="1:30" x14ac:dyDescent="0.25">
      <c r="AB46" s="34"/>
      <c r="AC46" s="34"/>
      <c r="AD46" s="34"/>
    </row>
    <row r="47" spans="1:30" x14ac:dyDescent="0.25">
      <c r="AB47" s="34"/>
      <c r="AC47" s="34"/>
      <c r="AD47" s="34"/>
    </row>
    <row r="48" spans="1:30" x14ac:dyDescent="0.25">
      <c r="AB48" s="34"/>
      <c r="AC48" s="34"/>
      <c r="AD48" s="34"/>
    </row>
    <row r="49" spans="28:30" x14ac:dyDescent="0.25">
      <c r="AB49" s="34"/>
      <c r="AC49" s="34"/>
      <c r="AD49" s="34"/>
    </row>
    <row r="50" spans="28:30" x14ac:dyDescent="0.25">
      <c r="AB50" s="34"/>
      <c r="AC50" s="34"/>
      <c r="AD50" s="34"/>
    </row>
    <row r="51" spans="28:30" x14ac:dyDescent="0.25">
      <c r="AB51" s="34"/>
      <c r="AC51" s="34"/>
      <c r="AD51" s="34"/>
    </row>
    <row r="52" spans="28:30" x14ac:dyDescent="0.25">
      <c r="AB52" s="34"/>
      <c r="AC52" s="34"/>
      <c r="AD52" s="34"/>
    </row>
    <row r="53" spans="28:30" x14ac:dyDescent="0.25">
      <c r="AB53" s="34"/>
      <c r="AC53" s="34"/>
      <c r="AD53" s="34"/>
    </row>
    <row r="54" spans="28:30" x14ac:dyDescent="0.25">
      <c r="AB54" s="34"/>
      <c r="AC54" s="34"/>
      <c r="AD54" s="34"/>
    </row>
    <row r="55" spans="28:30" x14ac:dyDescent="0.25">
      <c r="AB55" s="34"/>
      <c r="AC55" s="34"/>
      <c r="AD55" s="34"/>
    </row>
    <row r="56" spans="28:30" x14ac:dyDescent="0.25">
      <c r="AB56" s="34"/>
      <c r="AC56" s="34"/>
      <c r="AD56" s="34"/>
    </row>
    <row r="57" spans="28:30" x14ac:dyDescent="0.25">
      <c r="AB57" s="34"/>
      <c r="AC57" s="34"/>
      <c r="AD57" s="34"/>
    </row>
    <row r="58" spans="28:30" x14ac:dyDescent="0.25">
      <c r="AB58" s="34"/>
      <c r="AC58" s="34"/>
      <c r="AD58" s="34"/>
    </row>
    <row r="59" spans="28:30" x14ac:dyDescent="0.25">
      <c r="AB59" s="275"/>
      <c r="AC59" s="34"/>
      <c r="AD59" s="275"/>
    </row>
    <row r="60" spans="28:30" x14ac:dyDescent="0.25">
      <c r="AB60" s="275"/>
      <c r="AC60" s="34"/>
      <c r="AD60" s="275"/>
    </row>
    <row r="61" spans="28:30" x14ac:dyDescent="0.25">
      <c r="AB61" s="275"/>
      <c r="AC61" s="275"/>
      <c r="AD61" s="275"/>
    </row>
    <row r="62" spans="28:30" x14ac:dyDescent="0.25">
      <c r="AB62" s="275"/>
      <c r="AC62" s="275"/>
      <c r="AD62" s="275"/>
    </row>
    <row r="63" spans="28:30" x14ac:dyDescent="0.25">
      <c r="AB63" s="275"/>
      <c r="AC63" s="34"/>
      <c r="AD63" s="275"/>
    </row>
    <row r="64" spans="28:30" x14ac:dyDescent="0.25">
      <c r="AB64" s="275"/>
      <c r="AC64" s="34"/>
      <c r="AD64" s="275"/>
    </row>
    <row r="65" spans="28:30" x14ac:dyDescent="0.25">
      <c r="AB65" s="275"/>
      <c r="AC65" s="275"/>
      <c r="AD65" s="275"/>
    </row>
    <row r="66" spans="28:30" x14ac:dyDescent="0.25">
      <c r="AB66" s="275"/>
      <c r="AC66" s="275"/>
      <c r="AD66" s="275"/>
    </row>
    <row r="67" spans="28:30" x14ac:dyDescent="0.25">
      <c r="AB67" s="34"/>
      <c r="AC67" s="34"/>
      <c r="AD67" s="34"/>
    </row>
    <row r="68" spans="28:30" x14ac:dyDescent="0.25">
      <c r="AB68" s="34"/>
      <c r="AC68" s="34"/>
      <c r="AD68" s="34"/>
    </row>
    <row r="69" spans="28:30" x14ac:dyDescent="0.25">
      <c r="AB69" s="34"/>
      <c r="AC69" s="34"/>
      <c r="AD69" s="34"/>
    </row>
    <row r="70" spans="28:30" x14ac:dyDescent="0.25">
      <c r="AB70" s="34"/>
      <c r="AC70" s="34"/>
      <c r="AD70" s="34"/>
    </row>
    <row r="71" spans="28:30" x14ac:dyDescent="0.25">
      <c r="AB71" s="34"/>
      <c r="AC71" s="34"/>
      <c r="AD71" s="34"/>
    </row>
    <row r="72" spans="28:30" x14ac:dyDescent="0.25">
      <c r="AB72" s="34"/>
      <c r="AC72" s="34"/>
      <c r="AD72" s="34"/>
    </row>
    <row r="73" spans="28:30" x14ac:dyDescent="0.25">
      <c r="AB73" s="34"/>
      <c r="AC73" s="34"/>
      <c r="AD73" s="34"/>
    </row>
    <row r="74" spans="28:30" x14ac:dyDescent="0.25">
      <c r="AB74" s="34"/>
      <c r="AC74" s="34"/>
      <c r="AD74" s="34"/>
    </row>
    <row r="75" spans="28:30" x14ac:dyDescent="0.25">
      <c r="AB75" s="34"/>
      <c r="AC75" s="34"/>
      <c r="AD75" s="34"/>
    </row>
    <row r="76" spans="28:30" x14ac:dyDescent="0.25">
      <c r="AB76" s="34"/>
      <c r="AC76" s="34"/>
      <c r="AD76" s="34"/>
    </row>
    <row r="77" spans="28:30" x14ac:dyDescent="0.25">
      <c r="AB77" s="34"/>
      <c r="AC77" s="34"/>
      <c r="AD77" s="34"/>
    </row>
    <row r="78" spans="28:30" x14ac:dyDescent="0.25">
      <c r="AB78" s="34"/>
      <c r="AC78" s="34"/>
      <c r="AD78" s="34"/>
    </row>
    <row r="79" spans="28:30" x14ac:dyDescent="0.25">
      <c r="AB79" s="34"/>
      <c r="AC79" s="34"/>
      <c r="AD79" s="34"/>
    </row>
    <row r="80" spans="28:30" x14ac:dyDescent="0.25">
      <c r="AB80" s="34"/>
      <c r="AC80" s="34"/>
      <c r="AD80" s="34"/>
    </row>
    <row r="81" spans="28:30" x14ac:dyDescent="0.25">
      <c r="AB81" s="34"/>
      <c r="AC81" s="34"/>
      <c r="AD81" s="34"/>
    </row>
    <row r="82" spans="28:30" x14ac:dyDescent="0.25">
      <c r="AB82" s="34"/>
      <c r="AC82" s="34"/>
      <c r="AD82" s="34"/>
    </row>
    <row r="170" spans="1:1" x14ac:dyDescent="0.25">
      <c r="A170" s="94" t="s">
        <v>89</v>
      </c>
    </row>
    <row r="171" spans="1:1" x14ac:dyDescent="0.25">
      <c r="A171" s="15" t="s">
        <v>91</v>
      </c>
    </row>
    <row r="172" spans="1:1" x14ac:dyDescent="0.25">
      <c r="A172" s="15" t="s">
        <v>92</v>
      </c>
    </row>
  </sheetData>
  <sheetProtection sheet="1" objects="1" scenarios="1"/>
  <mergeCells count="3">
    <mergeCell ref="F2:V2"/>
    <mergeCell ref="X2:Y2"/>
    <mergeCell ref="A4:Y4"/>
  </mergeCells>
  <conditionalFormatting sqref="F7:Y7 Y8:Y20">
    <cfRule type="expression" dxfId="15" priority="16">
      <formula>$AC$8=1</formula>
    </cfRule>
  </conditionalFormatting>
  <conditionalFormatting sqref="F8:X20">
    <cfRule type="expression" dxfId="14" priority="17">
      <formula>$AC$7=1</formula>
    </cfRule>
  </conditionalFormatting>
  <conditionalFormatting sqref="F24:V33">
    <cfRule type="expression" dxfId="13" priority="20">
      <formula>$AC$23=1</formula>
    </cfRule>
  </conditionalFormatting>
  <conditionalFormatting sqref="F23:V23 Y23:Y33">
    <cfRule type="expression" dxfId="12" priority="21">
      <formula>$AC$24=1</formula>
    </cfRule>
  </conditionalFormatting>
  <conditionalFormatting sqref="W23:X23">
    <cfRule type="expression" dxfId="11" priority="12">
      <formula>$AC$7=1</formula>
    </cfRule>
  </conditionalFormatting>
  <conditionalFormatting sqref="W24:X24">
    <cfRule type="expression" dxfId="10" priority="11">
      <formula>$AC$7=1</formula>
    </cfRule>
  </conditionalFormatting>
  <conditionalFormatting sqref="W25:X25">
    <cfRule type="expression" dxfId="9" priority="10">
      <formula>$AC$7=1</formula>
    </cfRule>
  </conditionalFormatting>
  <conditionalFormatting sqref="W26:X26">
    <cfRule type="expression" dxfId="8" priority="9">
      <formula>$AC$7=1</formula>
    </cfRule>
  </conditionalFormatting>
  <conditionalFormatting sqref="W27:X27">
    <cfRule type="expression" dxfId="7" priority="8">
      <formula>$AC$7=1</formula>
    </cfRule>
  </conditionalFormatting>
  <conditionalFormatting sqref="W28:X28">
    <cfRule type="expression" dxfId="6" priority="7">
      <formula>$AC$7=1</formula>
    </cfRule>
  </conditionalFormatting>
  <conditionalFormatting sqref="W29:X29">
    <cfRule type="expression" dxfId="5" priority="6">
      <formula>$AC$7=1</formula>
    </cfRule>
  </conditionalFormatting>
  <conditionalFormatting sqref="W30:X30">
    <cfRule type="expression" dxfId="4" priority="5">
      <formula>$AC$7=1</formula>
    </cfRule>
  </conditionalFormatting>
  <conditionalFormatting sqref="W31:X31">
    <cfRule type="expression" dxfId="3" priority="4">
      <formula>$AC$7=1</formula>
    </cfRule>
  </conditionalFormatting>
  <conditionalFormatting sqref="W32:X32">
    <cfRule type="expression" dxfId="2" priority="3">
      <formula>$AC$7=1</formula>
    </cfRule>
  </conditionalFormatting>
  <conditionalFormatting sqref="W33:X33">
    <cfRule type="expression" dxfId="1" priority="2">
      <formula>$AC$7=1</formula>
    </cfRule>
  </conditionalFormatting>
  <conditionalFormatting sqref="H21:Z21">
    <cfRule type="expression" dxfId="0" priority="42">
      <formula>$AE$6=1</formula>
    </cfRule>
  </conditionalFormatting>
  <dataValidations count="1">
    <dataValidation type="list" allowBlank="1" showInputMessage="1" showErrorMessage="1" sqref="E7:E20 E23:E33">
      <formula1>$A$171:$A$172</formula1>
    </dataValidation>
  </dataValidations>
  <pageMargins left="0.7" right="0.7" top="0.78740157499999996" bottom="0.78740157499999996"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menues'!#REF!</xm:f>
          </x14:formula1>
          <xm:sqref>Y21 Y5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28"/>
  <sheetViews>
    <sheetView workbookViewId="0">
      <pane ySplit="1" topLeftCell="A2" activePane="bottomLeft" state="frozen"/>
      <selection pane="bottomLeft" activeCell="D24" sqref="D24"/>
    </sheetView>
  </sheetViews>
  <sheetFormatPr baseColWidth="10" defaultColWidth="11.42578125" defaultRowHeight="15" x14ac:dyDescent="0.25"/>
  <cols>
    <col min="1" max="1" width="11.42578125" style="15"/>
    <col min="2" max="2" width="48.140625" style="15" customWidth="1"/>
    <col min="3" max="3" width="35.5703125" style="15" customWidth="1"/>
    <col min="4" max="4" width="16.85546875" style="71" customWidth="1"/>
    <col min="5" max="5" width="18.5703125" style="10" customWidth="1"/>
    <col min="6" max="6" width="11.42578125" style="15"/>
    <col min="7" max="7" width="27.7109375" style="15" customWidth="1"/>
    <col min="8" max="8" width="12.85546875" style="15" hidden="1" customWidth="1"/>
    <col min="9" max="16384" width="11.42578125" style="15"/>
  </cols>
  <sheetData>
    <row r="1" spans="1:12" s="53" customFormat="1" ht="52.5" customHeight="1" x14ac:dyDescent="0.25">
      <c r="A1" s="11"/>
      <c r="B1" s="12" t="s">
        <v>17</v>
      </c>
      <c r="C1" s="12"/>
      <c r="D1" s="52"/>
      <c r="E1" s="4"/>
      <c r="F1" s="4"/>
    </row>
    <row r="2" spans="1:12" s="53" customFormat="1" ht="44.25" customHeight="1" thickBot="1" x14ac:dyDescent="0.3">
      <c r="A2" s="13"/>
      <c r="B2" s="340" t="s">
        <v>101</v>
      </c>
      <c r="C2" s="341"/>
      <c r="D2" s="341"/>
      <c r="E2" s="341"/>
      <c r="F2" s="341"/>
    </row>
    <row r="3" spans="1:12" s="53" customFormat="1" ht="33.75" customHeight="1" thickBot="1" x14ac:dyDescent="0.3">
      <c r="A3" s="13"/>
      <c r="B3" s="14" t="s">
        <v>82</v>
      </c>
      <c r="C3" s="54"/>
      <c r="D3" s="3" t="s">
        <v>21</v>
      </c>
      <c r="E3" s="5"/>
      <c r="F3" s="55"/>
    </row>
    <row r="4" spans="1:12" ht="39" customHeight="1" thickBot="1" x14ac:dyDescent="0.3">
      <c r="B4" s="16"/>
      <c r="C4" s="56" t="s">
        <v>42</v>
      </c>
      <c r="D4" s="101" t="str">
        <f>"Yearly gross salary ("&amp;D3&amp;"):"</f>
        <v>Yearly gross salary (CHF):</v>
      </c>
      <c r="E4" s="6" t="str">
        <f>"Daily rate ("&amp;D3&amp;"):"</f>
        <v>Daily rate (CHF):</v>
      </c>
      <c r="F4" s="57"/>
    </row>
    <row r="5" spans="1:12" s="17" customFormat="1" ht="26.25" customHeight="1" thickBot="1" x14ac:dyDescent="0.3">
      <c r="B5" s="18" t="str">
        <f>'Project development &amp; preparati'!F3</f>
        <v>Coordinating PI</v>
      </c>
      <c r="C5" s="97"/>
      <c r="D5" s="131">
        <v>0</v>
      </c>
      <c r="E5" s="100">
        <f>ROUND(D5/(253-23),2)</f>
        <v>0</v>
      </c>
      <c r="F5" s="58" t="s">
        <v>15</v>
      </c>
      <c r="G5" s="59"/>
      <c r="H5" s="59">
        <f>E5/(42*60/5)</f>
        <v>0</v>
      </c>
      <c r="I5" s="59"/>
    </row>
    <row r="6" spans="1:12" s="17" customFormat="1" ht="26.25" customHeight="1" thickBot="1" x14ac:dyDescent="0.3">
      <c r="B6" s="19" t="str">
        <f>'Project development &amp; preparati'!G3</f>
        <v xml:space="preserve">Investigator </v>
      </c>
      <c r="C6" s="98"/>
      <c r="D6" s="132">
        <v>0</v>
      </c>
      <c r="E6" s="100">
        <f t="shared" ref="E6:E21" si="0">ROUND(D6/(253-23),2)</f>
        <v>0</v>
      </c>
      <c r="F6" s="60"/>
      <c r="G6" s="61"/>
      <c r="H6" s="59">
        <f t="shared" ref="H6:H21" si="1">E6/(42*60/5)</f>
        <v>0</v>
      </c>
      <c r="I6" s="22"/>
      <c r="J6" s="22"/>
      <c r="K6" s="22"/>
      <c r="L6" s="22"/>
    </row>
    <row r="7" spans="1:12" s="17" customFormat="1" ht="26.25" customHeight="1" thickBot="1" x14ac:dyDescent="0.3">
      <c r="B7" s="19" t="str">
        <f>'Project development &amp; preparati'!H3</f>
        <v>Research nurse / coordinator</v>
      </c>
      <c r="C7" s="98"/>
      <c r="D7" s="132">
        <v>0</v>
      </c>
      <c r="E7" s="100">
        <f t="shared" si="0"/>
        <v>0</v>
      </c>
      <c r="F7" s="60"/>
      <c r="G7" s="59"/>
      <c r="H7" s="59">
        <f t="shared" si="1"/>
        <v>0</v>
      </c>
      <c r="I7" s="22"/>
      <c r="J7" s="22"/>
      <c r="K7" s="22"/>
      <c r="L7" s="22"/>
    </row>
    <row r="8" spans="1:12" s="17" customFormat="1" ht="26.25" customHeight="1" thickBot="1" x14ac:dyDescent="0.3">
      <c r="B8" s="19" t="str">
        <f>'Project development &amp; preparati'!I3</f>
        <v>Medical staff (senior)</v>
      </c>
      <c r="C8" s="98"/>
      <c r="D8" s="132">
        <v>0</v>
      </c>
      <c r="E8" s="100">
        <f t="shared" si="0"/>
        <v>0</v>
      </c>
      <c r="F8" s="60"/>
      <c r="G8" s="59"/>
      <c r="H8" s="59">
        <f t="shared" si="1"/>
        <v>0</v>
      </c>
      <c r="I8" s="22"/>
      <c r="J8" s="22"/>
      <c r="K8" s="22"/>
      <c r="L8" s="22"/>
    </row>
    <row r="9" spans="1:12" s="17" customFormat="1" ht="26.25" customHeight="1" thickBot="1" x14ac:dyDescent="0.3">
      <c r="B9" s="19" t="str">
        <f>'Project development &amp; preparati'!J3</f>
        <v>Medical staff (junior)</v>
      </c>
      <c r="C9" s="98"/>
      <c r="D9" s="132">
        <v>0</v>
      </c>
      <c r="E9" s="100">
        <f t="shared" si="0"/>
        <v>0</v>
      </c>
      <c r="F9" s="60"/>
      <c r="H9" s="59">
        <f t="shared" si="1"/>
        <v>0</v>
      </c>
      <c r="I9" s="22"/>
      <c r="J9" s="22"/>
      <c r="K9" s="22"/>
      <c r="L9" s="22"/>
    </row>
    <row r="10" spans="1:12" s="17" customFormat="1" ht="26.25" customHeight="1" thickBot="1" x14ac:dyDescent="0.25">
      <c r="B10" s="19" t="str">
        <f>'Project development &amp; preparati'!K3</f>
        <v>Administrative staff</v>
      </c>
      <c r="C10" s="98"/>
      <c r="D10" s="133">
        <v>0</v>
      </c>
      <c r="E10" s="100">
        <f t="shared" si="0"/>
        <v>0</v>
      </c>
      <c r="F10" s="60"/>
      <c r="H10" s="59">
        <f t="shared" si="1"/>
        <v>0</v>
      </c>
      <c r="I10" s="22"/>
      <c r="J10" s="62"/>
      <c r="K10" s="63"/>
      <c r="L10" s="22"/>
    </row>
    <row r="11" spans="1:12" s="17" customFormat="1" ht="26.25" customHeight="1" thickBot="1" x14ac:dyDescent="0.3">
      <c r="B11" s="19" t="str">
        <f>'Project development &amp; preparati'!L3</f>
        <v>Statistician</v>
      </c>
      <c r="C11" s="98"/>
      <c r="D11" s="132">
        <v>0</v>
      </c>
      <c r="E11" s="100">
        <f t="shared" si="0"/>
        <v>0</v>
      </c>
      <c r="F11" s="58"/>
      <c r="H11" s="59">
        <f t="shared" si="1"/>
        <v>0</v>
      </c>
      <c r="I11" s="22"/>
      <c r="J11" s="22"/>
      <c r="K11" s="22"/>
      <c r="L11" s="22"/>
    </row>
    <row r="12" spans="1:12" s="17" customFormat="1" ht="26.25" customHeight="1" thickBot="1" x14ac:dyDescent="0.3">
      <c r="B12" s="19" t="str">
        <f>'Project development &amp; preparati'!M3</f>
        <v>IT support / Data manager</v>
      </c>
      <c r="C12" s="98"/>
      <c r="D12" s="132">
        <v>0</v>
      </c>
      <c r="E12" s="100">
        <f t="shared" si="0"/>
        <v>0</v>
      </c>
      <c r="F12" s="58"/>
      <c r="H12" s="59">
        <f t="shared" si="1"/>
        <v>0</v>
      </c>
    </row>
    <row r="13" spans="1:12" s="17" customFormat="1" ht="26.25" customHeight="1" thickBot="1" x14ac:dyDescent="0.3">
      <c r="B13" s="19" t="str">
        <f>'Project development &amp; preparati'!N3</f>
        <v>Data safety / monitoring board</v>
      </c>
      <c r="C13" s="98"/>
      <c r="D13" s="132">
        <v>0</v>
      </c>
      <c r="E13" s="100">
        <f t="shared" si="0"/>
        <v>0</v>
      </c>
      <c r="F13" s="58"/>
      <c r="H13" s="59">
        <f t="shared" si="1"/>
        <v>0</v>
      </c>
    </row>
    <row r="14" spans="1:12" s="17" customFormat="1" ht="26.25" customHeight="1" thickBot="1" x14ac:dyDescent="0.3">
      <c r="B14" s="19" t="str">
        <f>'Project development &amp; preparati'!O3</f>
        <v>Monitor</v>
      </c>
      <c r="C14" s="98"/>
      <c r="D14" s="132">
        <v>0</v>
      </c>
      <c r="E14" s="100">
        <f t="shared" si="0"/>
        <v>0</v>
      </c>
      <c r="F14" s="58"/>
      <c r="H14" s="59">
        <f t="shared" si="1"/>
        <v>0</v>
      </c>
    </row>
    <row r="15" spans="1:12" s="17" customFormat="1" ht="26.25" customHeight="1" thickBot="1" x14ac:dyDescent="0.3">
      <c r="B15" s="19" t="str">
        <f>'Project development &amp; preparati'!P3</f>
        <v>Laboratory staff</v>
      </c>
      <c r="C15" s="98"/>
      <c r="D15" s="133">
        <v>0</v>
      </c>
      <c r="E15" s="100">
        <f t="shared" si="0"/>
        <v>0</v>
      </c>
      <c r="F15" s="58"/>
      <c r="H15" s="59">
        <f t="shared" si="1"/>
        <v>0</v>
      </c>
    </row>
    <row r="16" spans="1:12" s="17" customFormat="1" ht="26.25" customHeight="1" thickBot="1" x14ac:dyDescent="0.3">
      <c r="B16" s="19" t="str">
        <f>'Project development &amp; preparati'!Q3</f>
        <v>Other (1)</v>
      </c>
      <c r="C16" s="98"/>
      <c r="D16" s="132">
        <v>0</v>
      </c>
      <c r="E16" s="100">
        <f t="shared" si="0"/>
        <v>0</v>
      </c>
      <c r="F16" s="58"/>
      <c r="H16" s="59">
        <f t="shared" si="1"/>
        <v>0</v>
      </c>
    </row>
    <row r="17" spans="2:8" s="17" customFormat="1" ht="26.25" customHeight="1" thickBot="1" x14ac:dyDescent="0.3">
      <c r="B17" s="19" t="str">
        <f>'Project development &amp; preparati'!R3</f>
        <v>Other (2)</v>
      </c>
      <c r="C17" s="98"/>
      <c r="D17" s="132">
        <v>0</v>
      </c>
      <c r="E17" s="100">
        <f t="shared" si="0"/>
        <v>0</v>
      </c>
      <c r="F17" s="58"/>
      <c r="H17" s="59">
        <f t="shared" si="1"/>
        <v>0</v>
      </c>
    </row>
    <row r="18" spans="2:8" s="17" customFormat="1" ht="26.25" customHeight="1" thickBot="1" x14ac:dyDescent="0.3">
      <c r="B18" s="19" t="str">
        <f>'Project development &amp; preparati'!S3</f>
        <v>Other (3)</v>
      </c>
      <c r="C18" s="98"/>
      <c r="D18" s="132">
        <v>0</v>
      </c>
      <c r="E18" s="100">
        <f t="shared" si="0"/>
        <v>0</v>
      </c>
      <c r="F18" s="58"/>
      <c r="H18" s="59">
        <f t="shared" si="1"/>
        <v>0</v>
      </c>
    </row>
    <row r="19" spans="2:8" s="17" customFormat="1" ht="26.25" customHeight="1" thickBot="1" x14ac:dyDescent="0.3">
      <c r="B19" s="19" t="str">
        <f>'Project development &amp; preparati'!T3</f>
        <v>Other (4)</v>
      </c>
      <c r="C19" s="98"/>
      <c r="D19" s="132">
        <v>0</v>
      </c>
      <c r="E19" s="100">
        <f t="shared" si="0"/>
        <v>0</v>
      </c>
      <c r="F19" s="58"/>
      <c r="H19" s="59">
        <f t="shared" si="1"/>
        <v>0</v>
      </c>
    </row>
    <row r="20" spans="2:8" s="17" customFormat="1" ht="26.25" customHeight="1" thickBot="1" x14ac:dyDescent="0.3">
      <c r="B20" s="19" t="str">
        <f>'Project development &amp; preparati'!U3</f>
        <v>Other (5)</v>
      </c>
      <c r="C20" s="98"/>
      <c r="D20" s="133">
        <v>0</v>
      </c>
      <c r="E20" s="100">
        <f t="shared" si="0"/>
        <v>0</v>
      </c>
      <c r="F20" s="58"/>
      <c r="H20" s="59">
        <f t="shared" si="1"/>
        <v>0</v>
      </c>
    </row>
    <row r="21" spans="2:8" s="17" customFormat="1" ht="26.25" customHeight="1" thickBot="1" x14ac:dyDescent="0.3">
      <c r="B21" s="20" t="str">
        <f>'Project development &amp; preparati'!V3</f>
        <v>Other (6)</v>
      </c>
      <c r="C21" s="99"/>
      <c r="D21" s="134">
        <v>0</v>
      </c>
      <c r="E21" s="100">
        <f t="shared" si="0"/>
        <v>0</v>
      </c>
      <c r="F21" s="58"/>
      <c r="H21" s="59">
        <f t="shared" si="1"/>
        <v>0</v>
      </c>
    </row>
    <row r="22" spans="2:8" s="17" customFormat="1" ht="26.25" customHeight="1" x14ac:dyDescent="0.25">
      <c r="B22" s="21"/>
      <c r="C22" s="64"/>
      <c r="D22" s="65"/>
      <c r="E22" s="7"/>
      <c r="F22" s="66"/>
    </row>
    <row r="23" spans="2:8" s="17" customFormat="1" ht="26.25" customHeight="1" x14ac:dyDescent="0.25">
      <c r="B23" s="22"/>
      <c r="C23" s="22"/>
      <c r="D23" s="67"/>
      <c r="E23" s="8"/>
      <c r="F23" s="22"/>
      <c r="G23" s="68"/>
    </row>
    <row r="24" spans="2:8" s="17" customFormat="1" ht="26.25" customHeight="1" x14ac:dyDescent="0.25">
      <c r="B24" s="22"/>
      <c r="C24" s="22"/>
      <c r="D24" s="8"/>
      <c r="E24" s="8"/>
      <c r="F24" s="22"/>
      <c r="G24" s="68"/>
    </row>
    <row r="25" spans="2:8" s="17" customFormat="1" ht="26.25" customHeight="1" x14ac:dyDescent="0.25">
      <c r="B25" s="22"/>
      <c r="C25" s="22"/>
      <c r="D25" s="67"/>
      <c r="E25" s="8"/>
      <c r="F25" s="22"/>
      <c r="G25" s="68"/>
    </row>
    <row r="26" spans="2:8" s="17" customFormat="1" ht="26.25" customHeight="1" x14ac:dyDescent="0.25">
      <c r="B26" s="22"/>
      <c r="C26" s="22"/>
      <c r="D26" s="69"/>
      <c r="E26" s="8"/>
      <c r="F26" s="22"/>
      <c r="G26" s="68"/>
    </row>
    <row r="27" spans="2:8" x14ac:dyDescent="0.25">
      <c r="B27" s="23"/>
      <c r="C27" s="23"/>
      <c r="D27" s="70"/>
      <c r="E27" s="9"/>
      <c r="F27" s="23"/>
      <c r="G27" s="23"/>
    </row>
    <row r="28" spans="2:8" x14ac:dyDescent="0.25">
      <c r="B28" s="23"/>
      <c r="C28" s="23"/>
      <c r="D28" s="70"/>
      <c r="E28" s="9"/>
      <c r="F28" s="23"/>
      <c r="G28" s="23"/>
    </row>
  </sheetData>
  <sheetProtection sheet="1" objects="1" scenarios="1"/>
  <mergeCells count="1">
    <mergeCell ref="B2:F2"/>
  </mergeCells>
  <pageMargins left="0.7" right="0.7" top="0.78740157499999996" bottom="0.78740157499999996"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Study Info</vt:lpstr>
      <vt:lpstr>Project development &amp; preparati</vt:lpstr>
      <vt:lpstr>Enrolment, Treatment, Follow u</vt:lpstr>
      <vt:lpstr>After last patient out</vt:lpstr>
      <vt:lpstr>OPTIONAL - Staff rates</vt:lpstr>
      <vt:lpstr>'Project development &amp; preparati'!Applicable?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Schur</dc:creator>
  <cp:lastModifiedBy>Speich Benjamin</cp:lastModifiedBy>
  <cp:lastPrinted>2016-03-22T07:16:12Z</cp:lastPrinted>
  <dcterms:created xsi:type="dcterms:W3CDTF">2015-11-30T08:25:28Z</dcterms:created>
  <dcterms:modified xsi:type="dcterms:W3CDTF">2017-06-29T06:50:30Z</dcterms:modified>
</cp:coreProperties>
</file>