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c\Documents\Documents\ACEDRIC\Programmes\PIMELO-et-ECOBIO\Article Danio 2018\soumission2\"/>
    </mc:Choice>
  </mc:AlternateContent>
  <bookViews>
    <workbookView xWindow="0" yWindow="0" windowWidth="24000" windowHeight="9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  <c r="AA9" i="1"/>
  <c r="AB9" i="1" s="1"/>
  <c r="AE8" i="1"/>
  <c r="AD8" i="1"/>
  <c r="AC8" i="1"/>
  <c r="AA8" i="1"/>
  <c r="AB8" i="1" s="1"/>
  <c r="AC7" i="1"/>
  <c r="AA7" i="1"/>
  <c r="AB7" i="1" s="1"/>
  <c r="AE6" i="1"/>
  <c r="AD6" i="1"/>
  <c r="AC6" i="1"/>
  <c r="AA6" i="1"/>
  <c r="AB6" i="1" s="1"/>
</calcChain>
</file>

<file path=xl/comments1.xml><?xml version="1.0" encoding="utf-8"?>
<comments xmlns="http://schemas.openxmlformats.org/spreadsheetml/2006/main">
  <authors>
    <author>IRD</author>
  </authors>
  <commentList>
    <comment ref="T20" authorId="0" shapeId="0">
      <text>
        <r>
          <rPr>
            <sz val="14"/>
            <color indexed="81"/>
            <rFont val="Tahoma"/>
            <family val="2"/>
          </rPr>
          <t xml:space="preserve">Reads assigned to piaractus, piaractus mesopotamicatus have been reported to piractus brachypomus
</t>
        </r>
      </text>
    </comment>
  </commentList>
</comments>
</file>

<file path=xl/sharedStrings.xml><?xml version="1.0" encoding="utf-8"?>
<sst xmlns="http://schemas.openxmlformats.org/spreadsheetml/2006/main" count="820" uniqueCount="285">
  <si>
    <t>Input data to run ROC</t>
  </si>
  <si>
    <t>ROC results</t>
  </si>
  <si>
    <t>MARANON-Mock</t>
  </si>
  <si>
    <t>NAPO-Mock</t>
  </si>
  <si>
    <t>binary</t>
  </si>
  <si>
    <t>Mock-SD</t>
  </si>
  <si>
    <t>Mock-SSil</t>
  </si>
  <si>
    <t>SANGER</t>
  </si>
  <si>
    <t>Brut (before applying the threshold)</t>
  </si>
  <si>
    <t>After applying the Threshold ROC-MaxSSS</t>
  </si>
  <si>
    <t>Pseudoplatystoma corruscans</t>
  </si>
  <si>
    <t>Siluriformes</t>
  </si>
  <si>
    <t>NA</t>
  </si>
  <si>
    <t>Maranon-Mock-SSil</t>
  </si>
  <si>
    <t>cut</t>
  </si>
  <si>
    <t>fpr</t>
  </si>
  <si>
    <t>tpr</t>
  </si>
  <si>
    <t>specificity</t>
  </si>
  <si>
    <t>sensitivity</t>
  </si>
  <si>
    <t>SSS</t>
  </si>
  <si>
    <t>True Positive</t>
  </si>
  <si>
    <t>FP</t>
  </si>
  <si>
    <t>Threshold value</t>
  </si>
  <si>
    <t>False Positive</t>
  </si>
  <si>
    <t>False Negative</t>
  </si>
  <si>
    <t>True Negative</t>
  </si>
  <si>
    <t>Specificity 
 T N / ( T N + F P )
mock sample level</t>
  </si>
  <si>
    <t>sensitivity 
   T P / ( T P + F N ) mock sample level</t>
  </si>
  <si>
    <t>Specificity 
 T N / ( T N + F P )
mock level</t>
  </si>
  <si>
    <t>sensitivity 
   T P / ( T P + F N )
mock level</t>
  </si>
  <si>
    <t>Pimelodus pohli</t>
  </si>
  <si>
    <t>0.0427</t>
  </si>
  <si>
    <t>MAR-Mock-SIL</t>
  </si>
  <si>
    <t>Pseudoplatystoma fasciatum</t>
  </si>
  <si>
    <t>0.0853</t>
  </si>
  <si>
    <t>NAP-Mock-SIL</t>
  </si>
  <si>
    <t>Brachyplatystoma capapretum</t>
  </si>
  <si>
    <t>0.1280</t>
  </si>
  <si>
    <t>MAR-Mock-SD</t>
  </si>
  <si>
    <t>Triportheus nematurus</t>
  </si>
  <si>
    <t>Characiformes</t>
  </si>
  <si>
    <t>0.1706</t>
  </si>
  <si>
    <t>NAP-Mock-SD</t>
  </si>
  <si>
    <t>Brachyplatystoma rousseauxii</t>
  </si>
  <si>
    <t>0.2560</t>
  </si>
  <si>
    <t>Piaractus brachypomus</t>
  </si>
  <si>
    <t>0.2986</t>
  </si>
  <si>
    <t>MAR-Bulk-SIL</t>
  </si>
  <si>
    <t>Triportheus angulatus</t>
  </si>
  <si>
    <t>0.3413</t>
  </si>
  <si>
    <t>NAP-Bulk-SIL</t>
  </si>
  <si>
    <t>Mylossoma duriventre</t>
  </si>
  <si>
    <t>0.4266</t>
  </si>
  <si>
    <t>MAR-Bulk-SD</t>
  </si>
  <si>
    <t>Potamorhina altamazonica</t>
  </si>
  <si>
    <t>0.4693</t>
  </si>
  <si>
    <t>NAP-Bulk-SD</t>
  </si>
  <si>
    <t>Schizodon fasciatus</t>
  </si>
  <si>
    <t>0.6826</t>
  </si>
  <si>
    <t>Bergiaria westermanni</t>
  </si>
  <si>
    <t>0.8959</t>
  </si>
  <si>
    <t>Pimelodus albicans</t>
  </si>
  <si>
    <t>0.9386</t>
  </si>
  <si>
    <t>Pimelodus fur</t>
  </si>
  <si>
    <t>1.0239</t>
  </si>
  <si>
    <t>Platystomatichthys sturio</t>
  </si>
  <si>
    <t>1.1092</t>
  </si>
  <si>
    <t>Pseudoplatystoma punctifer</t>
  </si>
  <si>
    <t>1.1519</t>
  </si>
  <si>
    <t>Zungaro jahu</t>
  </si>
  <si>
    <t>1.5358</t>
  </si>
  <si>
    <t>Danio rerio</t>
  </si>
  <si>
    <t>Cypriniform</t>
  </si>
  <si>
    <t>2.2184</t>
  </si>
  <si>
    <t>Pimelodus cf. argenteus TPL-2014</t>
  </si>
  <si>
    <t>4.9915</t>
  </si>
  <si>
    <t>Pimelodus A-C34</t>
  </si>
  <si>
    <t>5.2048</t>
  </si>
  <si>
    <t>Hypophthalmus sp-C95</t>
  </si>
  <si>
    <t>10.9642</t>
  </si>
  <si>
    <t>Pimelodus blochii</t>
  </si>
  <si>
    <t>16.5529</t>
  </si>
  <si>
    <t>Pseudoplatystoma tigrinum</t>
  </si>
  <si>
    <t>48.6775</t>
  </si>
  <si>
    <t>Hypophthalmus sp. CGD-2016</t>
  </si>
  <si>
    <t>Inf</t>
  </si>
  <si>
    <t>Brachyplatystoma filamentosum</t>
  </si>
  <si>
    <t>Brachyplatystoma vaillantii</t>
  </si>
  <si>
    <t>Maranon-Mock-SD</t>
  </si>
  <si>
    <t>Leiarius marmoratus</t>
  </si>
  <si>
    <t>0.0004</t>
  </si>
  <si>
    <t>Pimelodina flavipinnis</t>
  </si>
  <si>
    <t>0.0009</t>
  </si>
  <si>
    <t>Zungaro zungaro</t>
  </si>
  <si>
    <t>0.0013</t>
  </si>
  <si>
    <t>Leporinus agassizi</t>
  </si>
  <si>
    <t>0.0018</t>
  </si>
  <si>
    <t>Pseudoplatystoma reticulatum</t>
  </si>
  <si>
    <t>0.0022</t>
  </si>
  <si>
    <t>Plagioscion squamosissimus</t>
  </si>
  <si>
    <t>Perciform</t>
  </si>
  <si>
    <t>0.0040</t>
  </si>
  <si>
    <t>Leporinus paranensis</t>
  </si>
  <si>
    <t>0.0044</t>
  </si>
  <si>
    <t>Prochilodus nigricans Agassiz</t>
  </si>
  <si>
    <t>0.0053</t>
  </si>
  <si>
    <t>Schizodon borellii</t>
  </si>
  <si>
    <t>0.0062</t>
  </si>
  <si>
    <t>Prochilodus argenteus</t>
  </si>
  <si>
    <t>0.0089</t>
  </si>
  <si>
    <t>Pellona castelnaeana</t>
  </si>
  <si>
    <t>0.0111</t>
  </si>
  <si>
    <t>Schizodon vittatus</t>
  </si>
  <si>
    <t>0.0116</t>
  </si>
  <si>
    <t>Semaprochilodus insignis</t>
  </si>
  <si>
    <t>0.0160</t>
  </si>
  <si>
    <t>Prochilodus reticulatus</t>
  </si>
  <si>
    <t>0.0436</t>
  </si>
  <si>
    <t>Leporinus macrocephalus</t>
  </si>
  <si>
    <t>0.0516</t>
  </si>
  <si>
    <t>Schizodon scotorhabdotus</t>
  </si>
  <si>
    <t>0.0547</t>
  </si>
  <si>
    <t>Schizodon intermedius</t>
  </si>
  <si>
    <t>0.1032</t>
  </si>
  <si>
    <t>Astyanax bimaculatus</t>
  </si>
  <si>
    <t>0.1120</t>
  </si>
  <si>
    <t>Rhaphiodon vulpinus</t>
  </si>
  <si>
    <t>0.1538</t>
  </si>
  <si>
    <t>Colossoma sp. KU 3081</t>
  </si>
  <si>
    <t>0.1738</t>
  </si>
  <si>
    <t>Semaprochilodus kneri</t>
  </si>
  <si>
    <t>0.2917</t>
  </si>
  <si>
    <t>Prochilodus rubrotaeniatus</t>
  </si>
  <si>
    <t>0.3117</t>
  </si>
  <si>
    <t>Leporinus trifasciatus</t>
  </si>
  <si>
    <t>0.3277</t>
  </si>
  <si>
    <t>Prochilodus lineatus</t>
  </si>
  <si>
    <t>0.3566</t>
  </si>
  <si>
    <t>Leporinus trimaculatus</t>
  </si>
  <si>
    <t>0.3873</t>
  </si>
  <si>
    <t>Pimelodus sp. C CGD-2016</t>
  </si>
  <si>
    <t>0.5629</t>
  </si>
  <si>
    <t>Phractocephalus hemioliopterus</t>
  </si>
  <si>
    <t>0.6211</t>
  </si>
  <si>
    <t>Anodus elongatus</t>
  </si>
  <si>
    <t>0.6603</t>
  </si>
  <si>
    <t>Brycon melanopterus</t>
  </si>
  <si>
    <t>0.7047</t>
  </si>
  <si>
    <t>Hypophthalmus spA-289</t>
  </si>
  <si>
    <t>0.9866</t>
  </si>
  <si>
    <t>Semaprochilodus taeniurus</t>
  </si>
  <si>
    <t>1.0279</t>
  </si>
  <si>
    <t>Prochilodus nigricans</t>
  </si>
  <si>
    <t>1.0542</t>
  </si>
  <si>
    <t>Mylossoma aureum</t>
  </si>
  <si>
    <t>1.1631</t>
  </si>
  <si>
    <t>Triportheus elongatus</t>
  </si>
  <si>
    <t>1.1840</t>
  </si>
  <si>
    <t>Psectrogaster amazonica</t>
  </si>
  <si>
    <t>1.2351</t>
  </si>
  <si>
    <t>Potamorhina latior</t>
  </si>
  <si>
    <t>1.5339</t>
  </si>
  <si>
    <t>Leporinus fasciatus</t>
  </si>
  <si>
    <t>1.8074</t>
  </si>
  <si>
    <t>Roeboides myersii</t>
  </si>
  <si>
    <t>2.2008</t>
  </si>
  <si>
    <t>Hydrolycus scomberoides</t>
  </si>
  <si>
    <t>2.9580</t>
  </si>
  <si>
    <t>Tetragonopterus argenteus</t>
  </si>
  <si>
    <t>6.8142</t>
  </si>
  <si>
    <t>Caenotropus labyrinthicus</t>
  </si>
  <si>
    <t>10.4702</t>
  </si>
  <si>
    <t>Curimata cyprinoides</t>
  </si>
  <si>
    <t>11.2981</t>
  </si>
  <si>
    <t>Curimatella lepidura</t>
  </si>
  <si>
    <t>12.8734</t>
  </si>
  <si>
    <t>Cyphocharax vanderi</t>
  </si>
  <si>
    <t>16.3671</t>
  </si>
  <si>
    <t>Anodus orinocensis</t>
  </si>
  <si>
    <t>22.0164</t>
  </si>
  <si>
    <t>Hemiodus microlepis</t>
  </si>
  <si>
    <t>Colossoma macropomum</t>
  </si>
  <si>
    <t>Pseudostegophilus nemurus</t>
  </si>
  <si>
    <t>Cetopsis candiru</t>
  </si>
  <si>
    <t>Cetopsis coecutiens</t>
  </si>
  <si>
    <t>Napo-Mock-Ssil</t>
  </si>
  <si>
    <t>Pterodoras granulosus</t>
  </si>
  <si>
    <t>0.0290</t>
  </si>
  <si>
    <t>1.0</t>
  </si>
  <si>
    <t>1.00000000</t>
  </si>
  <si>
    <t>0.0</t>
  </si>
  <si>
    <t>1.000000</t>
  </si>
  <si>
    <t>Calophysus macropterus</t>
  </si>
  <si>
    <t>0.3189</t>
  </si>
  <si>
    <t>0.5</t>
  </si>
  <si>
    <t>1.500000</t>
  </si>
  <si>
    <t>Sorubim lima</t>
  </si>
  <si>
    <t>0.3769</t>
  </si>
  <si>
    <t>0.90909091</t>
  </si>
  <si>
    <t>1.409091</t>
  </si>
  <si>
    <t>Actinopterygii environmental sample</t>
  </si>
  <si>
    <t>Actinopterygii</t>
  </si>
  <si>
    <t>0.8118</t>
  </si>
  <si>
    <t>1.909091</t>
  </si>
  <si>
    <t>Plagioscion auratus</t>
  </si>
  <si>
    <t>1.5657</t>
  </si>
  <si>
    <t>0.81818182</t>
  </si>
  <si>
    <t>1.818182</t>
  </si>
  <si>
    <t>1.5947</t>
  </si>
  <si>
    <t>0.72727273</t>
  </si>
  <si>
    <t>1.727273</t>
  </si>
  <si>
    <t>2.5225</t>
  </si>
  <si>
    <t>0.63636364</t>
  </si>
  <si>
    <t>1.636364</t>
  </si>
  <si>
    <t>3.2183</t>
  </si>
  <si>
    <t>0.54545455</t>
  </si>
  <si>
    <t>1.545455</t>
  </si>
  <si>
    <t>3.4793</t>
  </si>
  <si>
    <t>0.45454545</t>
  </si>
  <si>
    <t>1.454545</t>
  </si>
  <si>
    <t>4.5810</t>
  </si>
  <si>
    <t>0.36363636</t>
  </si>
  <si>
    <t>1.363636</t>
  </si>
  <si>
    <t>8.2633</t>
  </si>
  <si>
    <t>0.27272727</t>
  </si>
  <si>
    <t>1.272727</t>
  </si>
  <si>
    <t>24.9638</t>
  </si>
  <si>
    <t>0.18181818</t>
  </si>
  <si>
    <t>1.181818</t>
  </si>
  <si>
    <t>48.2749</t>
  </si>
  <si>
    <t>0.09090909</t>
  </si>
  <si>
    <t>1.090909</t>
  </si>
  <si>
    <t>0.00000000</t>
  </si>
  <si>
    <t>Napo-Mock-SD</t>
  </si>
  <si>
    <t>0.0000</t>
  </si>
  <si>
    <t>1.0000</t>
  </si>
  <si>
    <t>0.9375</t>
  </si>
  <si>
    <t>0.0625</t>
  </si>
  <si>
    <t>1.062500</t>
  </si>
  <si>
    <t>0.7500</t>
  </si>
  <si>
    <t>0.2500</t>
  </si>
  <si>
    <t>1.250000</t>
  </si>
  <si>
    <t>0.6875</t>
  </si>
  <si>
    <t>0.3125</t>
  </si>
  <si>
    <t>1.312500</t>
  </si>
  <si>
    <t>0.0027</t>
  </si>
  <si>
    <t>0.6250</t>
  </si>
  <si>
    <t>0.3750</t>
  </si>
  <si>
    <t>1.375000</t>
  </si>
  <si>
    <t>0.5625</t>
  </si>
  <si>
    <t>0.4375</t>
  </si>
  <si>
    <t>1.437500</t>
  </si>
  <si>
    <t>0.0066</t>
  </si>
  <si>
    <t>0.5000</t>
  </si>
  <si>
    <t>0.0080</t>
  </si>
  <si>
    <t>1.562500</t>
  </si>
  <si>
    <t>0.0230</t>
  </si>
  <si>
    <t>1.625000</t>
  </si>
  <si>
    <t>0.0350</t>
  </si>
  <si>
    <t>1.687500</t>
  </si>
  <si>
    <t>0.0651</t>
  </si>
  <si>
    <t>1.750000</t>
  </si>
  <si>
    <t>0.1227</t>
  </si>
  <si>
    <t>0.1875</t>
  </si>
  <si>
    <t>0.8125</t>
  </si>
  <si>
    <t>1.812500</t>
  </si>
  <si>
    <t>0.1275</t>
  </si>
  <si>
    <t>0.1250</t>
  </si>
  <si>
    <t>0.8750</t>
  </si>
  <si>
    <t>1.875000</t>
  </si>
  <si>
    <t>0.2068</t>
  </si>
  <si>
    <t>1.937500</t>
  </si>
  <si>
    <t>0.4428</t>
  </si>
  <si>
    <t>2.000000</t>
  </si>
  <si>
    <t>1.2496</t>
  </si>
  <si>
    <t>1.3297</t>
  </si>
  <si>
    <t>1.7668</t>
  </si>
  <si>
    <t>2.0905</t>
  </si>
  <si>
    <t>2.3194</t>
  </si>
  <si>
    <t>4.3899</t>
  </si>
  <si>
    <t>7.2252</t>
  </si>
  <si>
    <t>10.9235</t>
  </si>
  <si>
    <t>29.2032</t>
  </si>
  <si>
    <t>38.4537</t>
  </si>
  <si>
    <t>Sanger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</si>
</sst>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wrapText="1"/>
    </xf>
    <xf numFmtId="0" fontId="0" fillId="0" borderId="12" xfId="0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18" xfId="0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5" fontId="4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6" borderId="6" xfId="0" applyNumberForma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0" borderId="12" xfId="0" applyFill="1" applyBorder="1"/>
    <xf numFmtId="0" fontId="0" fillId="8" borderId="5" xfId="0" applyFill="1" applyBorder="1"/>
    <xf numFmtId="165" fontId="0" fillId="8" borderId="5" xfId="0" applyNumberFormat="1" applyFill="1" applyBorder="1"/>
    <xf numFmtId="165" fontId="0" fillId="8" borderId="6" xfId="0" applyNumberFormat="1" applyFill="1" applyBorder="1"/>
    <xf numFmtId="165" fontId="0" fillId="0" borderId="0" xfId="0" applyNumberFormat="1" applyBorder="1"/>
    <xf numFmtId="165" fontId="0" fillId="0" borderId="7" xfId="0" applyNumberFormat="1" applyBorder="1"/>
    <xf numFmtId="0" fontId="0" fillId="8" borderId="6" xfId="0" applyFill="1" applyBorder="1"/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164" fontId="0" fillId="6" borderId="22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0" fillId="4" borderId="5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9"/>
  <sheetViews>
    <sheetView tabSelected="1" zoomScale="70" zoomScaleNormal="70" workbookViewId="0">
      <selection activeCell="T31" sqref="T31"/>
    </sheetView>
  </sheetViews>
  <sheetFormatPr baseColWidth="10" defaultRowHeight="15" x14ac:dyDescent="0.25"/>
  <cols>
    <col min="1" max="1" width="37.7109375" customWidth="1"/>
    <col min="2" max="2" width="21.140625" customWidth="1"/>
    <col min="3" max="3" width="12.140625" style="54" bestFit="1" customWidth="1"/>
    <col min="4" max="4" width="13.42578125" style="54" bestFit="1" customWidth="1"/>
    <col min="5" max="5" width="13.5703125" style="54" bestFit="1" customWidth="1"/>
    <col min="6" max="6" width="13.5703125" style="54" customWidth="1"/>
    <col min="7" max="7" width="14.85546875" customWidth="1"/>
    <col min="8" max="8" width="17.28515625" customWidth="1"/>
    <col min="11" max="11" width="5.28515625" customWidth="1"/>
    <col min="12" max="12" width="24.5703125" bestFit="1" customWidth="1"/>
    <col min="15" max="15" width="13.7109375" customWidth="1"/>
    <col min="20" max="20" width="21.7109375" customWidth="1"/>
    <col min="21" max="22" width="14.85546875" customWidth="1"/>
    <col min="23" max="26" width="16.42578125" customWidth="1"/>
    <col min="27" max="27" width="13.28515625" customWidth="1"/>
    <col min="28" max="28" width="21.7109375" customWidth="1"/>
    <col min="29" max="29" width="26.42578125" customWidth="1"/>
    <col min="30" max="31" width="17.85546875" customWidth="1"/>
  </cols>
  <sheetData>
    <row r="1" spans="1:31" ht="46.5" customHeight="1" x14ac:dyDescent="0.4">
      <c r="A1" s="61" t="s">
        <v>0</v>
      </c>
      <c r="B1" s="62"/>
      <c r="C1" s="62"/>
      <c r="D1" s="62"/>
      <c r="E1" s="62"/>
      <c r="F1" s="62"/>
      <c r="G1" s="62"/>
      <c r="H1" s="62"/>
      <c r="I1" s="63"/>
      <c r="J1" s="75"/>
      <c r="L1" s="64" t="s">
        <v>1</v>
      </c>
      <c r="M1" s="65"/>
      <c r="N1" s="65"/>
      <c r="O1" s="65"/>
      <c r="P1" s="65"/>
      <c r="Q1" s="65"/>
      <c r="R1" s="66"/>
    </row>
    <row r="2" spans="1:31" x14ac:dyDescent="0.25">
      <c r="B2" s="2"/>
      <c r="C2" s="67" t="s">
        <v>2</v>
      </c>
      <c r="D2" s="67"/>
      <c r="E2" s="67"/>
      <c r="F2" s="59"/>
      <c r="G2" s="67" t="s">
        <v>3</v>
      </c>
      <c r="H2" s="67"/>
      <c r="I2" s="68"/>
      <c r="J2" s="76"/>
      <c r="L2" s="1"/>
      <c r="M2" s="2"/>
      <c r="N2" s="2"/>
      <c r="O2" s="2"/>
      <c r="P2" s="2"/>
      <c r="Q2" s="2"/>
      <c r="R2" s="3"/>
    </row>
    <row r="3" spans="1:31" ht="15.75" thickBot="1" x14ac:dyDescent="0.3">
      <c r="A3" s="1"/>
      <c r="B3" s="2"/>
      <c r="C3" s="67"/>
      <c r="D3" s="67"/>
      <c r="E3" s="4" t="s">
        <v>4</v>
      </c>
      <c r="F3" s="59"/>
      <c r="G3" s="67"/>
      <c r="H3" s="67"/>
      <c r="I3" s="5" t="s">
        <v>4</v>
      </c>
      <c r="J3" s="60"/>
      <c r="L3" s="1"/>
      <c r="M3" s="2"/>
      <c r="N3" s="2"/>
      <c r="O3" s="2"/>
      <c r="P3" s="2"/>
      <c r="Q3" s="2"/>
      <c r="R3" s="3"/>
    </row>
    <row r="4" spans="1:31" ht="45.75" customHeight="1" thickBot="1" x14ac:dyDescent="0.3">
      <c r="A4" s="1"/>
      <c r="B4" s="2"/>
      <c r="C4" s="6" t="s">
        <v>5</v>
      </c>
      <c r="D4" s="6" t="s">
        <v>6</v>
      </c>
      <c r="E4" s="7" t="s">
        <v>7</v>
      </c>
      <c r="F4" s="7" t="s">
        <v>284</v>
      </c>
      <c r="G4" s="6" t="s">
        <v>5</v>
      </c>
      <c r="H4" s="6" t="s">
        <v>6</v>
      </c>
      <c r="I4" s="8" t="s">
        <v>7</v>
      </c>
      <c r="J4" s="8" t="s">
        <v>284</v>
      </c>
      <c r="L4" s="1"/>
      <c r="M4" s="2"/>
      <c r="N4" s="2"/>
      <c r="O4" s="2"/>
      <c r="P4" s="2"/>
      <c r="Q4" s="2"/>
      <c r="R4" s="3"/>
      <c r="T4" s="9"/>
      <c r="U4" s="69" t="s">
        <v>8</v>
      </c>
      <c r="V4" s="70"/>
      <c r="W4" s="71" t="s">
        <v>9</v>
      </c>
      <c r="X4" s="72"/>
      <c r="Y4" s="72"/>
      <c r="Z4" s="72"/>
      <c r="AA4" s="72"/>
      <c r="AB4" s="72"/>
      <c r="AC4" s="73"/>
    </row>
    <row r="5" spans="1:31" ht="45.75" thickBot="1" x14ac:dyDescent="0.3">
      <c r="A5" s="10" t="s">
        <v>10</v>
      </c>
      <c r="B5" s="11" t="s">
        <v>11</v>
      </c>
      <c r="C5" s="12">
        <v>4.4461438594307158E-4</v>
      </c>
      <c r="D5" s="12" t="s">
        <v>12</v>
      </c>
      <c r="E5" s="11">
        <v>0</v>
      </c>
      <c r="F5" s="11">
        <v>0</v>
      </c>
      <c r="G5" s="13">
        <v>2.6568069608342375E-3</v>
      </c>
      <c r="H5" s="13" t="s">
        <v>12</v>
      </c>
      <c r="I5" s="14">
        <v>0</v>
      </c>
      <c r="J5" s="14">
        <v>0</v>
      </c>
      <c r="L5" s="15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  <c r="R5" s="17" t="s">
        <v>19</v>
      </c>
      <c r="T5" s="18"/>
      <c r="U5" s="19" t="s">
        <v>20</v>
      </c>
      <c r="V5" s="20" t="s">
        <v>21</v>
      </c>
      <c r="W5" s="21" t="s">
        <v>22</v>
      </c>
      <c r="X5" s="22" t="s">
        <v>20</v>
      </c>
      <c r="Y5" s="22" t="s">
        <v>23</v>
      </c>
      <c r="Z5" s="22" t="s">
        <v>24</v>
      </c>
      <c r="AA5" s="22" t="s">
        <v>25</v>
      </c>
      <c r="AB5" s="23" t="s">
        <v>26</v>
      </c>
      <c r="AC5" s="24" t="s">
        <v>27</v>
      </c>
      <c r="AD5" s="23" t="s">
        <v>28</v>
      </c>
      <c r="AE5" s="24" t="s">
        <v>29</v>
      </c>
    </row>
    <row r="6" spans="1:31" ht="15" customHeight="1" x14ac:dyDescent="0.25">
      <c r="A6" s="10" t="s">
        <v>30</v>
      </c>
      <c r="B6" s="11" t="s">
        <v>11</v>
      </c>
      <c r="C6" s="12">
        <v>1.3338431578292147E-3</v>
      </c>
      <c r="D6" s="12" t="s">
        <v>12</v>
      </c>
      <c r="E6" s="11">
        <v>0</v>
      </c>
      <c r="F6" s="11">
        <v>0</v>
      </c>
      <c r="G6" s="13">
        <v>6.5091770540438826E-2</v>
      </c>
      <c r="H6" s="13" t="s">
        <v>12</v>
      </c>
      <c r="I6" s="14">
        <v>0</v>
      </c>
      <c r="J6" s="14">
        <v>0</v>
      </c>
      <c r="L6" s="25"/>
      <c r="M6" s="16" t="s">
        <v>31</v>
      </c>
      <c r="N6" s="26">
        <v>1</v>
      </c>
      <c r="O6" s="26">
        <v>1</v>
      </c>
      <c r="P6" s="26">
        <v>0</v>
      </c>
      <c r="Q6" s="26">
        <v>1</v>
      </c>
      <c r="R6" s="27">
        <v>1</v>
      </c>
      <c r="T6" s="28" t="s">
        <v>32</v>
      </c>
      <c r="U6" s="29">
        <v>25</v>
      </c>
      <c r="V6" s="29">
        <v>3</v>
      </c>
      <c r="W6" s="30">
        <v>0.46929999999999999</v>
      </c>
      <c r="X6" s="30">
        <v>15</v>
      </c>
      <c r="Y6" s="30">
        <v>0</v>
      </c>
      <c r="Z6" s="30">
        <v>10</v>
      </c>
      <c r="AA6" s="31">
        <f>SUM(U6:V6)-SUM(X6:Z6)</f>
        <v>3</v>
      </c>
      <c r="AB6" s="32">
        <f>AA6/(AA6+Y6)</f>
        <v>1</v>
      </c>
      <c r="AC6" s="33">
        <f>X6/SUM(X6+Z6)</f>
        <v>0.6</v>
      </c>
      <c r="AD6" s="74">
        <f>SUM(AA6:AA7)/SUM(AA6,AA7,Y7,Y6)</f>
        <v>1</v>
      </c>
      <c r="AE6" s="74">
        <f>SUM(X6,X7)/SUM(X6,X7,Z6,Z7)</f>
        <v>0.69444444444444442</v>
      </c>
    </row>
    <row r="7" spans="1:31" ht="15" customHeight="1" thickBot="1" x14ac:dyDescent="0.3">
      <c r="A7" s="10" t="s">
        <v>33</v>
      </c>
      <c r="B7" s="11" t="s">
        <v>11</v>
      </c>
      <c r="C7" s="12">
        <v>1.7784575437722863E-3</v>
      </c>
      <c r="D7" s="12" t="s">
        <v>12</v>
      </c>
      <c r="E7" s="11">
        <v>0</v>
      </c>
      <c r="F7" s="11">
        <v>0</v>
      </c>
      <c r="G7" s="13">
        <v>3.4981291650984125E-2</v>
      </c>
      <c r="H7" s="13">
        <v>0.37692084662220937</v>
      </c>
      <c r="I7" s="14">
        <v>0</v>
      </c>
      <c r="J7" s="14">
        <v>0</v>
      </c>
      <c r="L7" s="25"/>
      <c r="M7" s="16" t="s">
        <v>34</v>
      </c>
      <c r="N7" s="26">
        <v>1</v>
      </c>
      <c r="O7" s="26">
        <v>0.92</v>
      </c>
      <c r="P7" s="26">
        <v>0</v>
      </c>
      <c r="Q7" s="26">
        <v>0.92</v>
      </c>
      <c r="R7" s="27">
        <v>0.92</v>
      </c>
      <c r="T7" s="34" t="s">
        <v>35</v>
      </c>
      <c r="U7" s="29">
        <v>11</v>
      </c>
      <c r="V7" s="29">
        <v>2</v>
      </c>
      <c r="W7" s="30">
        <v>0.81179999999999997</v>
      </c>
      <c r="X7" s="30">
        <v>10</v>
      </c>
      <c r="Y7" s="30">
        <v>0</v>
      </c>
      <c r="Z7" s="30">
        <v>1</v>
      </c>
      <c r="AA7" s="31">
        <f t="shared" ref="AA7:AA9" si="0">SUM(U7:V7)-SUM(X7:Z7)</f>
        <v>2</v>
      </c>
      <c r="AB7" s="32">
        <f t="shared" ref="AB7:AB9" si="1">AA7/(AA7+Y7)</f>
        <v>1</v>
      </c>
      <c r="AC7" s="32">
        <f t="shared" ref="AC7:AC9" si="2">X7/SUM(X7+Z7)</f>
        <v>0.90909090909090906</v>
      </c>
      <c r="AD7" s="74"/>
      <c r="AE7" s="74"/>
    </row>
    <row r="8" spans="1:31" x14ac:dyDescent="0.25">
      <c r="A8" s="10" t="s">
        <v>36</v>
      </c>
      <c r="B8" s="11" t="s">
        <v>11</v>
      </c>
      <c r="C8" s="12">
        <v>4.0015294734876443E-3</v>
      </c>
      <c r="D8" s="12" t="s">
        <v>12</v>
      </c>
      <c r="E8" s="11">
        <v>0</v>
      </c>
      <c r="F8" s="11">
        <v>0</v>
      </c>
      <c r="G8" s="13">
        <v>6.6420174020855932E-3</v>
      </c>
      <c r="H8" s="13" t="s">
        <v>12</v>
      </c>
      <c r="I8" s="14">
        <v>0</v>
      </c>
      <c r="J8" s="14">
        <v>0</v>
      </c>
      <c r="L8" s="25"/>
      <c r="M8" s="16" t="s">
        <v>37</v>
      </c>
      <c r="N8" s="26">
        <v>0.3333333</v>
      </c>
      <c r="O8" s="26">
        <v>0.92</v>
      </c>
      <c r="P8" s="26">
        <v>0.66666669999999995</v>
      </c>
      <c r="Q8" s="26">
        <v>0.92</v>
      </c>
      <c r="R8" s="27">
        <v>1.586667</v>
      </c>
      <c r="T8" s="28" t="s">
        <v>38</v>
      </c>
      <c r="U8" s="29">
        <v>25</v>
      </c>
      <c r="V8" s="29">
        <v>27</v>
      </c>
      <c r="W8" s="30">
        <v>5.4699999999999999E-2</v>
      </c>
      <c r="X8" s="30">
        <v>25</v>
      </c>
      <c r="Y8" s="30">
        <v>5</v>
      </c>
      <c r="Z8" s="30">
        <v>0</v>
      </c>
      <c r="AA8" s="31">
        <f t="shared" si="0"/>
        <v>22</v>
      </c>
      <c r="AB8" s="32">
        <f t="shared" si="1"/>
        <v>0.81481481481481477</v>
      </c>
      <c r="AC8" s="33">
        <f t="shared" si="2"/>
        <v>1</v>
      </c>
      <c r="AD8" s="74">
        <f>SUM(AA8:AA9)/SUM(AA8,AA9,Y9,Y8)</f>
        <v>0.88095238095238093</v>
      </c>
      <c r="AE8" s="74">
        <f>SUM(X8,X9)/SUM(X8,X9,Z8,Z9)</f>
        <v>1</v>
      </c>
    </row>
    <row r="9" spans="1:31" ht="15.75" thickBot="1" x14ac:dyDescent="0.3">
      <c r="A9" s="10" t="s">
        <v>39</v>
      </c>
      <c r="B9" s="11" t="s">
        <v>40</v>
      </c>
      <c r="C9" s="12">
        <v>1.1559974034519862E-2</v>
      </c>
      <c r="D9" s="12" t="s">
        <v>12</v>
      </c>
      <c r="E9" s="11">
        <v>0</v>
      </c>
      <c r="F9" s="11">
        <v>0</v>
      </c>
      <c r="G9" s="13">
        <v>4.4280116013903955E-4</v>
      </c>
      <c r="H9" s="13" t="s">
        <v>12</v>
      </c>
      <c r="I9" s="14">
        <v>0</v>
      </c>
      <c r="J9" s="14">
        <v>0</v>
      </c>
      <c r="L9" s="25"/>
      <c r="M9" s="16" t="s">
        <v>41</v>
      </c>
      <c r="N9" s="26">
        <v>0.3333333</v>
      </c>
      <c r="O9" s="26">
        <v>0.84</v>
      </c>
      <c r="P9" s="26">
        <v>0.66666669999999995</v>
      </c>
      <c r="Q9" s="26">
        <v>0.84</v>
      </c>
      <c r="R9" s="27">
        <v>1.506667</v>
      </c>
      <c r="T9" s="35" t="s">
        <v>42</v>
      </c>
      <c r="U9" s="29">
        <v>11</v>
      </c>
      <c r="V9" s="29">
        <v>15</v>
      </c>
      <c r="W9" s="30">
        <v>0.44280000000000003</v>
      </c>
      <c r="X9" s="30">
        <v>11</v>
      </c>
      <c r="Y9" s="30">
        <v>0</v>
      </c>
      <c r="Z9" s="30">
        <v>0</v>
      </c>
      <c r="AA9" s="31">
        <f t="shared" si="0"/>
        <v>15</v>
      </c>
      <c r="AB9" s="32">
        <f t="shared" si="1"/>
        <v>1</v>
      </c>
      <c r="AC9" s="33">
        <f t="shared" si="2"/>
        <v>1</v>
      </c>
      <c r="AD9" s="74"/>
      <c r="AE9" s="74"/>
    </row>
    <row r="10" spans="1:31" ht="15.75" thickBot="1" x14ac:dyDescent="0.3">
      <c r="A10" s="10" t="s">
        <v>43</v>
      </c>
      <c r="B10" s="11" t="s">
        <v>11</v>
      </c>
      <c r="C10" s="12">
        <v>0.17384422490374099</v>
      </c>
      <c r="D10" s="12">
        <v>0.25597269624573377</v>
      </c>
      <c r="E10" s="11">
        <v>1</v>
      </c>
      <c r="F10" s="11">
        <v>3.787878787878788E-3</v>
      </c>
      <c r="G10" s="13">
        <v>4.4280116013903957E-3</v>
      </c>
      <c r="H10" s="13" t="s">
        <v>12</v>
      </c>
      <c r="I10" s="14">
        <v>0</v>
      </c>
      <c r="J10" s="14">
        <v>0</v>
      </c>
      <c r="L10" s="25"/>
      <c r="M10" s="16" t="s">
        <v>44</v>
      </c>
      <c r="N10" s="26">
        <v>0.3333333</v>
      </c>
      <c r="O10" s="26">
        <v>0.76</v>
      </c>
      <c r="P10" s="26">
        <v>0.66666669999999995</v>
      </c>
      <c r="Q10" s="26">
        <v>0.76</v>
      </c>
      <c r="R10" s="27">
        <v>1.4266669999999999</v>
      </c>
      <c r="U10" s="36"/>
      <c r="V10" s="36"/>
      <c r="W10" s="36"/>
      <c r="X10" s="36"/>
      <c r="Y10" s="36"/>
      <c r="Z10" s="36"/>
      <c r="AB10" s="37"/>
      <c r="AC10" s="37"/>
      <c r="AD10" s="38"/>
      <c r="AE10" s="38"/>
    </row>
    <row r="11" spans="1:31" x14ac:dyDescent="0.25">
      <c r="A11" s="10" t="s">
        <v>45</v>
      </c>
      <c r="B11" s="11" t="s">
        <v>40</v>
      </c>
      <c r="C11" s="12">
        <v>6.8141600789635151</v>
      </c>
      <c r="D11" s="12">
        <v>1.0238907849829353</v>
      </c>
      <c r="E11" s="11">
        <v>1</v>
      </c>
      <c r="F11" s="11">
        <v>6.8181818181818177E-2</v>
      </c>
      <c r="G11" s="13" t="s">
        <v>12</v>
      </c>
      <c r="H11" s="13" t="s">
        <v>12</v>
      </c>
      <c r="I11" s="39" t="s">
        <v>12</v>
      </c>
      <c r="J11" s="14">
        <v>0</v>
      </c>
      <c r="L11" s="25"/>
      <c r="M11" s="16" t="s">
        <v>46</v>
      </c>
      <c r="N11" s="26">
        <v>0.3333333</v>
      </c>
      <c r="O11" s="26">
        <v>0.72</v>
      </c>
      <c r="P11" s="26">
        <v>0.66666669999999995</v>
      </c>
      <c r="Q11" s="26">
        <v>0.72</v>
      </c>
      <c r="R11" s="27">
        <v>1.3866670000000001</v>
      </c>
      <c r="T11" s="28" t="s">
        <v>47</v>
      </c>
      <c r="U11" s="40"/>
      <c r="V11" s="40"/>
      <c r="W11" s="41">
        <v>0.81179999999999997</v>
      </c>
      <c r="X11" s="41">
        <v>7</v>
      </c>
      <c r="Y11" s="41">
        <v>3</v>
      </c>
      <c r="Z11" s="41">
        <v>15</v>
      </c>
      <c r="AB11" s="37"/>
      <c r="AC11" s="37"/>
      <c r="AD11" s="38"/>
      <c r="AE11" s="38"/>
    </row>
    <row r="12" spans="1:31" ht="15.75" thickBot="1" x14ac:dyDescent="0.3">
      <c r="A12" s="10" t="s">
        <v>48</v>
      </c>
      <c r="B12" s="11" t="s">
        <v>40</v>
      </c>
      <c r="C12" s="12">
        <v>11.298096161199393</v>
      </c>
      <c r="D12" s="12">
        <v>0.93856655290102398</v>
      </c>
      <c r="E12" s="11">
        <v>1</v>
      </c>
      <c r="F12" s="11">
        <v>6.0606060606060608E-2</v>
      </c>
      <c r="G12" s="13">
        <v>0.20678814178493149</v>
      </c>
      <c r="H12" s="13" t="s">
        <v>12</v>
      </c>
      <c r="I12" s="14">
        <v>0</v>
      </c>
      <c r="J12" s="14">
        <v>0</v>
      </c>
      <c r="L12" s="25"/>
      <c r="M12" s="16" t="s">
        <v>49</v>
      </c>
      <c r="N12" s="26">
        <v>0.3333333</v>
      </c>
      <c r="O12" s="26">
        <v>0.64</v>
      </c>
      <c r="P12" s="26">
        <v>0.66666669999999995</v>
      </c>
      <c r="Q12" s="26">
        <v>0.64</v>
      </c>
      <c r="R12" s="27">
        <v>1.306667</v>
      </c>
      <c r="T12" s="34" t="s">
        <v>50</v>
      </c>
      <c r="U12" s="40"/>
      <c r="V12" s="40"/>
      <c r="W12" s="41">
        <v>0.81179999999999997</v>
      </c>
      <c r="X12" s="41">
        <v>7</v>
      </c>
      <c r="Y12" s="41">
        <v>2</v>
      </c>
      <c r="Z12" s="41">
        <v>3</v>
      </c>
      <c r="AB12" s="37"/>
      <c r="AC12" s="37"/>
      <c r="AD12" s="38"/>
      <c r="AE12" s="38"/>
    </row>
    <row r="13" spans="1:31" x14ac:dyDescent="0.25">
      <c r="A13" s="10" t="s">
        <v>51</v>
      </c>
      <c r="B13" s="11" t="s">
        <v>40</v>
      </c>
      <c r="C13" s="12">
        <v>12.873364930595693</v>
      </c>
      <c r="D13" s="12">
        <v>1.1092150170648465</v>
      </c>
      <c r="E13" s="11">
        <v>1</v>
      </c>
      <c r="F13" s="11">
        <v>0.14393939393939395</v>
      </c>
      <c r="G13" s="13" t="s">
        <v>12</v>
      </c>
      <c r="H13" s="13" t="s">
        <v>12</v>
      </c>
      <c r="I13" s="14">
        <v>0</v>
      </c>
      <c r="J13" s="14">
        <v>0</v>
      </c>
      <c r="L13" s="25"/>
      <c r="M13" s="16" t="s">
        <v>52</v>
      </c>
      <c r="N13" s="26">
        <v>0.3333333</v>
      </c>
      <c r="O13" s="26">
        <v>0.6</v>
      </c>
      <c r="P13" s="26">
        <v>0.66666669999999995</v>
      </c>
      <c r="Q13" s="26">
        <v>0.6</v>
      </c>
      <c r="R13" s="27">
        <v>1.266667</v>
      </c>
      <c r="T13" s="28" t="s">
        <v>53</v>
      </c>
      <c r="U13" s="40"/>
      <c r="V13" s="40"/>
      <c r="W13" s="41">
        <v>0.81179999999999997</v>
      </c>
      <c r="X13" s="41">
        <v>15</v>
      </c>
      <c r="Y13" s="41">
        <v>4</v>
      </c>
      <c r="Z13" s="41">
        <v>10</v>
      </c>
      <c r="AB13" s="37"/>
      <c r="AC13" s="37"/>
      <c r="AD13" s="38"/>
      <c r="AE13" s="38"/>
    </row>
    <row r="14" spans="1:31" ht="15.75" thickBot="1" x14ac:dyDescent="0.3">
      <c r="A14" s="10" t="s">
        <v>54</v>
      </c>
      <c r="B14" s="11" t="s">
        <v>40</v>
      </c>
      <c r="C14" s="12">
        <v>16.367144775336349</v>
      </c>
      <c r="D14" s="12">
        <v>0.89590443686006827</v>
      </c>
      <c r="E14" s="11">
        <v>1</v>
      </c>
      <c r="F14" s="11">
        <v>5.6818181818181816E-2</v>
      </c>
      <c r="G14" s="13">
        <v>0.12265592135851394</v>
      </c>
      <c r="H14" s="13" t="s">
        <v>12</v>
      </c>
      <c r="I14" s="14">
        <v>0</v>
      </c>
      <c r="J14" s="14">
        <v>0</v>
      </c>
      <c r="L14" s="42"/>
      <c r="M14" s="43" t="s">
        <v>55</v>
      </c>
      <c r="N14" s="44">
        <v>0</v>
      </c>
      <c r="O14" s="44">
        <v>0.6</v>
      </c>
      <c r="P14" s="44">
        <v>1</v>
      </c>
      <c r="Q14" s="44">
        <v>0.6</v>
      </c>
      <c r="R14" s="45">
        <v>1.6</v>
      </c>
      <c r="T14" s="35" t="s">
        <v>56</v>
      </c>
      <c r="U14" s="40"/>
      <c r="V14" s="40"/>
      <c r="W14" s="41">
        <v>0.81179999999999997</v>
      </c>
      <c r="X14" s="41">
        <v>8</v>
      </c>
      <c r="Y14" s="41">
        <v>0</v>
      </c>
      <c r="Z14" s="41">
        <v>3</v>
      </c>
      <c r="AB14" s="37"/>
      <c r="AC14" s="37"/>
      <c r="AD14" s="38"/>
      <c r="AE14" s="38"/>
    </row>
    <row r="15" spans="1:31" x14ac:dyDescent="0.25">
      <c r="A15" s="10" t="s">
        <v>57</v>
      </c>
      <c r="B15" s="11" t="s">
        <v>40</v>
      </c>
      <c r="C15" s="12">
        <v>22.016415163129018</v>
      </c>
      <c r="D15" s="12">
        <v>4.9914675767918091</v>
      </c>
      <c r="E15" s="11">
        <v>1</v>
      </c>
      <c r="F15" s="11">
        <v>0.20075757575757575</v>
      </c>
      <c r="G15" s="13">
        <v>0.12752673412004339</v>
      </c>
      <c r="H15" s="13" t="s">
        <v>12</v>
      </c>
      <c r="I15" s="14">
        <v>0</v>
      </c>
      <c r="J15" s="14">
        <v>0</v>
      </c>
      <c r="L15" s="25"/>
      <c r="M15" s="16" t="s">
        <v>58</v>
      </c>
      <c r="N15" s="26">
        <v>0</v>
      </c>
      <c r="O15" s="26">
        <v>0.56000000000000005</v>
      </c>
      <c r="P15" s="26">
        <v>1</v>
      </c>
      <c r="Q15" s="26">
        <v>0.56000000000000005</v>
      </c>
      <c r="R15" s="27">
        <v>1.56</v>
      </c>
    </row>
    <row r="16" spans="1:31" x14ac:dyDescent="0.25">
      <c r="A16" s="10" t="s">
        <v>59</v>
      </c>
      <c r="B16" s="11" t="s">
        <v>11</v>
      </c>
      <c r="C16" s="12" t="s">
        <v>12</v>
      </c>
      <c r="D16" s="12" t="s">
        <v>12</v>
      </c>
      <c r="E16" s="11" t="s">
        <v>12</v>
      </c>
      <c r="F16" s="11">
        <v>0</v>
      </c>
      <c r="G16" s="13">
        <v>4.4280116013903955E-4</v>
      </c>
      <c r="H16" s="13" t="s">
        <v>12</v>
      </c>
      <c r="I16" s="14">
        <v>0</v>
      </c>
      <c r="J16" s="14">
        <v>0</v>
      </c>
      <c r="L16" s="25"/>
      <c r="M16" s="16" t="s">
        <v>60</v>
      </c>
      <c r="N16" s="26">
        <v>0</v>
      </c>
      <c r="O16" s="26">
        <v>0.52</v>
      </c>
      <c r="P16" s="26">
        <v>1</v>
      </c>
      <c r="Q16" s="26">
        <v>0.52</v>
      </c>
      <c r="R16" s="27">
        <v>1.52</v>
      </c>
    </row>
    <row r="17" spans="1:20" x14ac:dyDescent="0.25">
      <c r="A17" s="10" t="s">
        <v>61</v>
      </c>
      <c r="B17" s="11" t="s">
        <v>11</v>
      </c>
      <c r="C17" s="12" t="s">
        <v>12</v>
      </c>
      <c r="D17" s="12" t="s">
        <v>12</v>
      </c>
      <c r="E17" s="11" t="s">
        <v>12</v>
      </c>
      <c r="F17" s="11">
        <v>0</v>
      </c>
      <c r="G17" s="13">
        <v>8.8560232027807911E-4</v>
      </c>
      <c r="H17" s="13" t="s">
        <v>12</v>
      </c>
      <c r="I17" s="14">
        <v>0</v>
      </c>
      <c r="J17" s="14">
        <v>0</v>
      </c>
      <c r="L17" s="25"/>
      <c r="M17" s="16" t="s">
        <v>62</v>
      </c>
      <c r="N17" s="26">
        <v>0</v>
      </c>
      <c r="O17" s="26">
        <v>0.48</v>
      </c>
      <c r="P17" s="26">
        <v>1</v>
      </c>
      <c r="Q17" s="26">
        <v>0.48</v>
      </c>
      <c r="R17" s="27">
        <v>1.48</v>
      </c>
    </row>
    <row r="18" spans="1:20" x14ac:dyDescent="0.25">
      <c r="A18" s="10" t="s">
        <v>63</v>
      </c>
      <c r="B18" s="11" t="s">
        <v>11</v>
      </c>
      <c r="C18" s="12" t="s">
        <v>12</v>
      </c>
      <c r="D18" s="12" t="s">
        <v>12</v>
      </c>
      <c r="E18" s="11" t="s">
        <v>12</v>
      </c>
      <c r="F18" s="11">
        <v>0</v>
      </c>
      <c r="G18" s="13">
        <v>1.7712046405561582E-3</v>
      </c>
      <c r="H18" s="13" t="s">
        <v>12</v>
      </c>
      <c r="I18" s="14">
        <v>0</v>
      </c>
      <c r="J18" s="14">
        <v>0</v>
      </c>
      <c r="L18" s="25"/>
      <c r="M18" s="16" t="s">
        <v>64</v>
      </c>
      <c r="N18" s="26">
        <v>0</v>
      </c>
      <c r="O18" s="26">
        <v>0.44</v>
      </c>
      <c r="P18" s="26">
        <v>1</v>
      </c>
      <c r="Q18" s="26">
        <v>0.44</v>
      </c>
      <c r="R18" s="27">
        <v>1.44</v>
      </c>
    </row>
    <row r="19" spans="1:20" x14ac:dyDescent="0.25">
      <c r="A19" s="10" t="s">
        <v>65</v>
      </c>
      <c r="B19" s="11" t="s">
        <v>11</v>
      </c>
      <c r="C19" s="12" t="s">
        <v>12</v>
      </c>
      <c r="D19" s="12" t="s">
        <v>12</v>
      </c>
      <c r="E19" s="11" t="s">
        <v>12</v>
      </c>
      <c r="F19" s="11">
        <v>0</v>
      </c>
      <c r="G19" s="13">
        <v>0</v>
      </c>
      <c r="H19" s="13" t="s">
        <v>12</v>
      </c>
      <c r="I19" s="14">
        <v>0</v>
      </c>
      <c r="J19" s="14">
        <v>0</v>
      </c>
      <c r="L19" s="25"/>
      <c r="M19" s="16" t="s">
        <v>66</v>
      </c>
      <c r="N19" s="26">
        <v>0</v>
      </c>
      <c r="O19" s="26">
        <v>0.4</v>
      </c>
      <c r="P19" s="26">
        <v>1</v>
      </c>
      <c r="Q19" s="26">
        <v>0.4</v>
      </c>
      <c r="R19" s="27">
        <v>1.4</v>
      </c>
    </row>
    <row r="20" spans="1:20" x14ac:dyDescent="0.25">
      <c r="A20" s="10" t="s">
        <v>67</v>
      </c>
      <c r="B20" s="11" t="s">
        <v>11</v>
      </c>
      <c r="C20" s="12" t="s">
        <v>12</v>
      </c>
      <c r="D20" s="12" t="s">
        <v>12</v>
      </c>
      <c r="E20" s="11" t="s">
        <v>12</v>
      </c>
      <c r="F20" s="11">
        <v>0</v>
      </c>
      <c r="G20" s="13">
        <v>7.9704208825027122E-3</v>
      </c>
      <c r="H20" s="13" t="s">
        <v>12</v>
      </c>
      <c r="I20" s="14">
        <v>0</v>
      </c>
      <c r="J20" s="14">
        <v>0</v>
      </c>
      <c r="L20" s="25"/>
      <c r="M20" s="16" t="s">
        <v>68</v>
      </c>
      <c r="N20" s="26">
        <v>0</v>
      </c>
      <c r="O20" s="26">
        <v>0.32</v>
      </c>
      <c r="P20" s="26">
        <v>1</v>
      </c>
      <c r="Q20" s="26">
        <v>0.32</v>
      </c>
      <c r="R20" s="27">
        <v>1.32</v>
      </c>
      <c r="T20" s="1"/>
    </row>
    <row r="21" spans="1:20" x14ac:dyDescent="0.25">
      <c r="A21" s="10" t="s">
        <v>69</v>
      </c>
      <c r="B21" s="11" t="s">
        <v>11</v>
      </c>
      <c r="C21" s="12" t="s">
        <v>12</v>
      </c>
      <c r="D21" s="12" t="s">
        <v>12</v>
      </c>
      <c r="E21" s="11" t="s">
        <v>12</v>
      </c>
      <c r="F21" s="11">
        <v>0</v>
      </c>
      <c r="G21" s="13">
        <v>2.3025660327230059E-2</v>
      </c>
      <c r="H21" s="13">
        <v>2.8993911278631487E-2</v>
      </c>
      <c r="I21" s="14">
        <v>0</v>
      </c>
      <c r="J21" s="14">
        <v>0</v>
      </c>
      <c r="L21" s="25"/>
      <c r="M21" s="16" t="s">
        <v>70</v>
      </c>
      <c r="N21" s="26">
        <v>0</v>
      </c>
      <c r="O21" s="26">
        <v>0.28000000000000003</v>
      </c>
      <c r="P21" s="26">
        <v>1</v>
      </c>
      <c r="Q21" s="26">
        <v>0.28000000000000003</v>
      </c>
      <c r="R21" s="27">
        <v>1.28</v>
      </c>
    </row>
    <row r="22" spans="1:20" x14ac:dyDescent="0.25">
      <c r="A22" s="10" t="s">
        <v>71</v>
      </c>
      <c r="B22" s="11" t="s">
        <v>72</v>
      </c>
      <c r="C22" s="12" t="s">
        <v>12</v>
      </c>
      <c r="D22" s="12" t="s">
        <v>12</v>
      </c>
      <c r="E22" s="11" t="s">
        <v>12</v>
      </c>
      <c r="F22" s="11">
        <v>0</v>
      </c>
      <c r="G22" s="13">
        <v>4.4280116013903955E-4</v>
      </c>
      <c r="H22" s="13" t="s">
        <v>12</v>
      </c>
      <c r="I22" s="14">
        <v>0</v>
      </c>
      <c r="J22" s="14">
        <v>0</v>
      </c>
      <c r="L22" s="25"/>
      <c r="M22" s="16" t="s">
        <v>73</v>
      </c>
      <c r="N22" s="26">
        <v>0</v>
      </c>
      <c r="O22" s="26">
        <v>0.24</v>
      </c>
      <c r="P22" s="26">
        <v>1</v>
      </c>
      <c r="Q22" s="26">
        <v>0.24</v>
      </c>
      <c r="R22" s="27">
        <v>1.24</v>
      </c>
    </row>
    <row r="23" spans="1:20" x14ac:dyDescent="0.25">
      <c r="A23" s="10" t="s">
        <v>74</v>
      </c>
      <c r="B23" s="11" t="s">
        <v>11</v>
      </c>
      <c r="C23" s="12">
        <v>8.8922877188614316E-4</v>
      </c>
      <c r="D23" s="12" t="s">
        <v>12</v>
      </c>
      <c r="E23" s="11">
        <v>0</v>
      </c>
      <c r="F23" s="11">
        <v>0</v>
      </c>
      <c r="G23" s="13">
        <v>1.3297318838975358</v>
      </c>
      <c r="H23" s="13">
        <v>1.5946651203247317</v>
      </c>
      <c r="I23" s="14">
        <v>1</v>
      </c>
      <c r="J23" s="14">
        <v>1.9607843137254902E-2</v>
      </c>
      <c r="L23" s="25"/>
      <c r="M23" s="16" t="s">
        <v>75</v>
      </c>
      <c r="N23" s="26">
        <v>0</v>
      </c>
      <c r="O23" s="26">
        <v>0.2</v>
      </c>
      <c r="P23" s="26">
        <v>1</v>
      </c>
      <c r="Q23" s="26">
        <v>0.2</v>
      </c>
      <c r="R23" s="27">
        <v>1.2</v>
      </c>
    </row>
    <row r="24" spans="1:20" x14ac:dyDescent="0.25">
      <c r="A24" s="10" t="s">
        <v>76</v>
      </c>
      <c r="B24" s="11" t="s">
        <v>11</v>
      </c>
      <c r="C24" s="12">
        <v>5.4687569470997809E-2</v>
      </c>
      <c r="D24" s="12">
        <v>0.12798634812286688</v>
      </c>
      <c r="E24" s="11">
        <v>1</v>
      </c>
      <c r="F24" s="11">
        <v>3.787878787878788E-3</v>
      </c>
      <c r="G24" s="13">
        <v>4.3899307016184386</v>
      </c>
      <c r="H24" s="13">
        <v>2.5224702812409396</v>
      </c>
      <c r="I24" s="14">
        <v>1</v>
      </c>
      <c r="J24" s="14">
        <v>6.8627450980392163E-2</v>
      </c>
      <c r="L24" s="25"/>
      <c r="M24" s="16" t="s">
        <v>77</v>
      </c>
      <c r="N24" s="26">
        <v>0</v>
      </c>
      <c r="O24" s="26">
        <v>0.16</v>
      </c>
      <c r="P24" s="26">
        <v>1</v>
      </c>
      <c r="Q24" s="26">
        <v>0.16</v>
      </c>
      <c r="R24" s="27">
        <v>1.1599999999999999</v>
      </c>
    </row>
    <row r="25" spans="1:20" x14ac:dyDescent="0.25">
      <c r="A25" s="10" t="s">
        <v>78</v>
      </c>
      <c r="B25" s="11" t="s">
        <v>11</v>
      </c>
      <c r="C25" s="12">
        <v>0.32768080244004372</v>
      </c>
      <c r="D25" s="12">
        <v>1.151877133105802</v>
      </c>
      <c r="E25" s="11">
        <v>1</v>
      </c>
      <c r="F25" s="11">
        <v>3.787878787878788E-3</v>
      </c>
      <c r="G25" s="13">
        <v>1.7667766289547679</v>
      </c>
      <c r="H25" s="13">
        <v>1.5656712090461002</v>
      </c>
      <c r="I25" s="14">
        <v>1</v>
      </c>
      <c r="J25" s="14">
        <v>9.8039215686274508E-3</v>
      </c>
      <c r="L25" s="25"/>
      <c r="M25" s="16" t="s">
        <v>79</v>
      </c>
      <c r="N25" s="26">
        <v>0</v>
      </c>
      <c r="O25" s="26">
        <v>0.12</v>
      </c>
      <c r="P25" s="26">
        <v>1</v>
      </c>
      <c r="Q25" s="26">
        <v>0.12</v>
      </c>
      <c r="R25" s="27">
        <v>1.1200000000000001</v>
      </c>
    </row>
    <row r="26" spans="1:20" x14ac:dyDescent="0.25">
      <c r="A26" s="10" t="s">
        <v>80</v>
      </c>
      <c r="B26" s="11" t="s">
        <v>11</v>
      </c>
      <c r="C26" s="12">
        <v>0.38725913015641533</v>
      </c>
      <c r="D26" s="12">
        <v>1.1092150170648465</v>
      </c>
      <c r="E26" s="11">
        <v>1</v>
      </c>
      <c r="F26" s="11">
        <v>3.787878787878788E-3</v>
      </c>
      <c r="G26" s="13">
        <v>29.203179312329798</v>
      </c>
      <c r="H26" s="13">
        <v>24.963757610901709</v>
      </c>
      <c r="I26" s="14">
        <v>1</v>
      </c>
      <c r="J26" s="14">
        <v>0.28431372549019607</v>
      </c>
      <c r="L26" s="25"/>
      <c r="M26" s="16" t="s">
        <v>81</v>
      </c>
      <c r="N26" s="26">
        <v>0</v>
      </c>
      <c r="O26" s="26">
        <v>0.08</v>
      </c>
      <c r="P26" s="26">
        <v>1</v>
      </c>
      <c r="Q26" s="26">
        <v>0.08</v>
      </c>
      <c r="R26" s="27">
        <v>1.08</v>
      </c>
    </row>
    <row r="27" spans="1:20" x14ac:dyDescent="0.25">
      <c r="A27" s="10" t="s">
        <v>82</v>
      </c>
      <c r="B27" s="11" t="s">
        <v>11</v>
      </c>
      <c r="C27" s="12">
        <v>0.66025236312546132</v>
      </c>
      <c r="D27" s="12">
        <v>10.964163822525597</v>
      </c>
      <c r="E27" s="11">
        <v>1</v>
      </c>
      <c r="F27" s="11">
        <v>3.787878787878788E-3</v>
      </c>
      <c r="G27" s="13">
        <v>2.0904642770164057</v>
      </c>
      <c r="H27" s="13">
        <v>8.2632647144099742</v>
      </c>
      <c r="I27" s="14">
        <v>1</v>
      </c>
      <c r="J27" s="14">
        <v>1.9607843137254902E-2</v>
      </c>
      <c r="L27" s="25"/>
      <c r="M27" s="16" t="s">
        <v>83</v>
      </c>
      <c r="N27" s="26">
        <v>0</v>
      </c>
      <c r="O27" s="26">
        <v>0.04</v>
      </c>
      <c r="P27" s="26">
        <v>1</v>
      </c>
      <c r="Q27" s="26">
        <v>0.04</v>
      </c>
      <c r="R27" s="27">
        <v>1.04</v>
      </c>
    </row>
    <row r="28" spans="1:20" x14ac:dyDescent="0.25">
      <c r="A28" s="10" t="s">
        <v>84</v>
      </c>
      <c r="B28" s="11" t="s">
        <v>11</v>
      </c>
      <c r="C28" s="12">
        <v>1.1631112336270752</v>
      </c>
      <c r="D28" s="12">
        <v>5.2047781569965865</v>
      </c>
      <c r="E28" s="11">
        <v>1</v>
      </c>
      <c r="F28" s="11">
        <v>1.893939393939394E-2</v>
      </c>
      <c r="G28" s="13">
        <v>2.3193924768082894</v>
      </c>
      <c r="H28" s="13">
        <v>3.2183241519280954</v>
      </c>
      <c r="I28" s="14">
        <v>1</v>
      </c>
      <c r="J28" s="14">
        <v>2.9411764705882353E-2</v>
      </c>
      <c r="L28" s="25"/>
      <c r="M28" s="16" t="s">
        <v>85</v>
      </c>
      <c r="N28" s="26">
        <v>0</v>
      </c>
      <c r="O28" s="26">
        <v>0</v>
      </c>
      <c r="P28" s="26">
        <v>1</v>
      </c>
      <c r="Q28" s="26">
        <v>0</v>
      </c>
      <c r="R28" s="27">
        <v>1</v>
      </c>
    </row>
    <row r="29" spans="1:20" x14ac:dyDescent="0.25">
      <c r="A29" s="10" t="s">
        <v>86</v>
      </c>
      <c r="B29" s="11" t="s">
        <v>11</v>
      </c>
      <c r="C29" s="12">
        <v>1.2351387641498528</v>
      </c>
      <c r="D29" s="12">
        <v>2.218430034129693</v>
      </c>
      <c r="E29" s="11">
        <v>1</v>
      </c>
      <c r="F29" s="11">
        <v>2.6515151515151516E-2</v>
      </c>
      <c r="G29" s="13">
        <v>7.2251865299887088</v>
      </c>
      <c r="H29" s="13">
        <v>3.4792693534357788</v>
      </c>
      <c r="I29" s="14">
        <v>1</v>
      </c>
      <c r="J29" s="14">
        <v>8.8235294117647065E-2</v>
      </c>
      <c r="L29" s="1"/>
      <c r="M29" s="2"/>
      <c r="N29" s="46"/>
      <c r="O29" s="46"/>
      <c r="P29" s="46"/>
      <c r="Q29" s="46"/>
      <c r="R29" s="47"/>
    </row>
    <row r="30" spans="1:20" x14ac:dyDescent="0.25">
      <c r="A30" s="10" t="s">
        <v>87</v>
      </c>
      <c r="B30" s="11" t="s">
        <v>11</v>
      </c>
      <c r="C30" s="12">
        <v>10.470224174573392</v>
      </c>
      <c r="D30" s="12">
        <v>48.677474402730375</v>
      </c>
      <c r="E30" s="11">
        <v>1</v>
      </c>
      <c r="F30" s="11">
        <v>0.1553030303030303</v>
      </c>
      <c r="G30" s="13">
        <v>38.453738348794474</v>
      </c>
      <c r="H30" s="13">
        <v>48.274862278921425</v>
      </c>
      <c r="I30" s="14">
        <v>1</v>
      </c>
      <c r="J30" s="14">
        <v>0.43137254901960786</v>
      </c>
      <c r="L30" s="15" t="s">
        <v>88</v>
      </c>
      <c r="M30" s="16" t="s">
        <v>14</v>
      </c>
      <c r="N30" s="26" t="s">
        <v>15</v>
      </c>
      <c r="O30" s="26" t="s">
        <v>16</v>
      </c>
      <c r="P30" s="26" t="s">
        <v>17</v>
      </c>
      <c r="Q30" s="26" t="s">
        <v>18</v>
      </c>
      <c r="R30" s="27" t="s">
        <v>19</v>
      </c>
    </row>
    <row r="31" spans="1:20" x14ac:dyDescent="0.25">
      <c r="A31" s="10" t="s">
        <v>89</v>
      </c>
      <c r="B31" s="11" t="s">
        <v>11</v>
      </c>
      <c r="C31" s="12" t="s">
        <v>12</v>
      </c>
      <c r="D31" s="12" t="s">
        <v>12</v>
      </c>
      <c r="E31" s="11" t="s">
        <v>12</v>
      </c>
      <c r="F31" s="11">
        <v>0</v>
      </c>
      <c r="G31" s="13">
        <v>1.2495848739123696</v>
      </c>
      <c r="H31" s="13">
        <v>0.31893302406494639</v>
      </c>
      <c r="I31" s="14">
        <v>1</v>
      </c>
      <c r="J31" s="14">
        <v>9.8039215686274508E-3</v>
      </c>
      <c r="L31" s="25"/>
      <c r="M31" s="16" t="s">
        <v>90</v>
      </c>
      <c r="N31" s="26">
        <v>1</v>
      </c>
      <c r="O31" s="26">
        <v>1</v>
      </c>
      <c r="P31" s="26">
        <v>0</v>
      </c>
      <c r="Q31" s="26">
        <v>1</v>
      </c>
      <c r="R31" s="27">
        <v>1</v>
      </c>
    </row>
    <row r="32" spans="1:20" x14ac:dyDescent="0.25">
      <c r="A32" s="10" t="s">
        <v>91</v>
      </c>
      <c r="B32" s="11" t="s">
        <v>11</v>
      </c>
      <c r="C32" s="12" t="s">
        <v>12</v>
      </c>
      <c r="D32" s="12" t="s">
        <v>12</v>
      </c>
      <c r="E32" s="11" t="s">
        <v>12</v>
      </c>
      <c r="F32" s="11">
        <v>0</v>
      </c>
      <c r="G32" s="13">
        <v>10.923461819469967</v>
      </c>
      <c r="H32" s="13">
        <v>4.5810379820237754</v>
      </c>
      <c r="I32" s="14">
        <v>1</v>
      </c>
      <c r="J32" s="14">
        <v>2.9411764705882353E-2</v>
      </c>
      <c r="L32" s="25"/>
      <c r="M32" s="16" t="s">
        <v>92</v>
      </c>
      <c r="N32" s="26">
        <v>0.88888889000000004</v>
      </c>
      <c r="O32" s="26">
        <v>1</v>
      </c>
      <c r="P32" s="26">
        <v>0.1111111</v>
      </c>
      <c r="Q32" s="26">
        <v>1</v>
      </c>
      <c r="R32" s="27">
        <v>1.111111</v>
      </c>
    </row>
    <row r="33" spans="1:18" x14ac:dyDescent="0.25">
      <c r="A33" s="10" t="s">
        <v>93</v>
      </c>
      <c r="B33" s="11" t="s">
        <v>11</v>
      </c>
      <c r="C33" s="12" t="s">
        <v>12</v>
      </c>
      <c r="D33" s="12" t="s">
        <v>12</v>
      </c>
      <c r="E33" s="11" t="s">
        <v>12</v>
      </c>
      <c r="F33" s="11">
        <v>0</v>
      </c>
      <c r="G33" s="13">
        <v>0.44280116013903958</v>
      </c>
      <c r="H33" s="13">
        <v>0.81182951580168161</v>
      </c>
      <c r="I33" s="14">
        <v>1</v>
      </c>
      <c r="J33" s="14">
        <v>9.8039215686274508E-3</v>
      </c>
      <c r="L33" s="25"/>
      <c r="M33" s="16" t="s">
        <v>94</v>
      </c>
      <c r="N33" s="26">
        <v>0.81481481</v>
      </c>
      <c r="O33" s="26">
        <v>1</v>
      </c>
      <c r="P33" s="26">
        <v>0.18518519999999999</v>
      </c>
      <c r="Q33" s="26">
        <v>1</v>
      </c>
      <c r="R33" s="27">
        <v>1.1851849999999999</v>
      </c>
    </row>
    <row r="34" spans="1:18" x14ac:dyDescent="0.25">
      <c r="A34" s="10" t="s">
        <v>95</v>
      </c>
      <c r="B34" s="11" t="s">
        <v>40</v>
      </c>
      <c r="C34" s="12">
        <v>4.4461438594307158E-4</v>
      </c>
      <c r="D34" s="12" t="s">
        <v>12</v>
      </c>
      <c r="E34" s="11">
        <v>0</v>
      </c>
      <c r="F34" s="11">
        <v>0</v>
      </c>
      <c r="G34" s="13" t="s">
        <v>12</v>
      </c>
      <c r="H34" s="13" t="s">
        <v>12</v>
      </c>
      <c r="I34" s="14" t="s">
        <v>12</v>
      </c>
      <c r="J34" s="14">
        <v>0</v>
      </c>
      <c r="L34" s="25"/>
      <c r="M34" s="16" t="s">
        <v>96</v>
      </c>
      <c r="N34" s="26">
        <v>0.77777777999999997</v>
      </c>
      <c r="O34" s="26">
        <v>1</v>
      </c>
      <c r="P34" s="26">
        <v>0.22222220000000001</v>
      </c>
      <c r="Q34" s="26">
        <v>1</v>
      </c>
      <c r="R34" s="27">
        <v>1.2222219999999999</v>
      </c>
    </row>
    <row r="35" spans="1:18" x14ac:dyDescent="0.25">
      <c r="A35" s="10" t="s">
        <v>97</v>
      </c>
      <c r="B35" s="11" t="s">
        <v>11</v>
      </c>
      <c r="C35" s="12">
        <v>4.4461438594307158E-4</v>
      </c>
      <c r="D35" s="12" t="s">
        <v>12</v>
      </c>
      <c r="E35" s="11">
        <v>0</v>
      </c>
      <c r="F35" s="11">
        <v>0</v>
      </c>
      <c r="G35" s="13" t="s">
        <v>12</v>
      </c>
      <c r="H35" s="13" t="s">
        <v>12</v>
      </c>
      <c r="I35" s="14" t="s">
        <v>12</v>
      </c>
      <c r="J35" s="14">
        <v>0</v>
      </c>
      <c r="L35" s="25"/>
      <c r="M35" s="16" t="s">
        <v>98</v>
      </c>
      <c r="N35" s="26">
        <v>0.66666667000000002</v>
      </c>
      <c r="O35" s="26">
        <v>1</v>
      </c>
      <c r="P35" s="26">
        <v>0.3333333</v>
      </c>
      <c r="Q35" s="26">
        <v>1</v>
      </c>
      <c r="R35" s="27">
        <v>1.3333330000000001</v>
      </c>
    </row>
    <row r="36" spans="1:18" x14ac:dyDescent="0.25">
      <c r="A36" s="10" t="s">
        <v>99</v>
      </c>
      <c r="B36" s="11" t="s">
        <v>100</v>
      </c>
      <c r="C36" s="12">
        <v>8.8922877188614316E-4</v>
      </c>
      <c r="D36" s="12" t="s">
        <v>12</v>
      </c>
      <c r="E36" s="11">
        <v>0</v>
      </c>
      <c r="F36" s="11">
        <v>0</v>
      </c>
      <c r="G36" s="13" t="s">
        <v>12</v>
      </c>
      <c r="H36" s="13" t="s">
        <v>12</v>
      </c>
      <c r="I36" s="14" t="s">
        <v>12</v>
      </c>
      <c r="J36" s="14">
        <v>0</v>
      </c>
      <c r="L36" s="25"/>
      <c r="M36" s="16" t="s">
        <v>101</v>
      </c>
      <c r="N36" s="26">
        <v>0.59259258999999997</v>
      </c>
      <c r="O36" s="26">
        <v>1</v>
      </c>
      <c r="P36" s="26">
        <v>0.40740739999999998</v>
      </c>
      <c r="Q36" s="26">
        <v>1</v>
      </c>
      <c r="R36" s="27">
        <v>1.4074070000000001</v>
      </c>
    </row>
    <row r="37" spans="1:18" x14ac:dyDescent="0.25">
      <c r="A37" s="10" t="s">
        <v>102</v>
      </c>
      <c r="B37" s="11" t="s">
        <v>40</v>
      </c>
      <c r="C37" s="12">
        <v>1.7784575437722863E-3</v>
      </c>
      <c r="D37" s="12" t="s">
        <v>12</v>
      </c>
      <c r="E37" s="11">
        <v>0</v>
      </c>
      <c r="F37" s="11">
        <v>0</v>
      </c>
      <c r="G37" s="13" t="s">
        <v>12</v>
      </c>
      <c r="H37" s="13" t="s">
        <v>12</v>
      </c>
      <c r="I37" s="14" t="s">
        <v>12</v>
      </c>
      <c r="J37" s="14">
        <v>0</v>
      </c>
      <c r="L37" s="25"/>
      <c r="M37" s="16" t="s">
        <v>103</v>
      </c>
      <c r="N37" s="26">
        <v>0.55555555999999995</v>
      </c>
      <c r="O37" s="26">
        <v>1</v>
      </c>
      <c r="P37" s="26">
        <v>0.44444440000000002</v>
      </c>
      <c r="Q37" s="26">
        <v>1</v>
      </c>
      <c r="R37" s="27">
        <v>1.4444440000000001</v>
      </c>
    </row>
    <row r="38" spans="1:18" x14ac:dyDescent="0.25">
      <c r="A38" s="10" t="s">
        <v>104</v>
      </c>
      <c r="B38" s="11" t="s">
        <v>40</v>
      </c>
      <c r="C38" s="12">
        <v>1.7784575437722863E-3</v>
      </c>
      <c r="D38" s="12" t="s">
        <v>12</v>
      </c>
      <c r="E38" s="11">
        <v>0</v>
      </c>
      <c r="F38" s="11">
        <v>0</v>
      </c>
      <c r="G38" s="13" t="s">
        <v>12</v>
      </c>
      <c r="H38" s="13" t="s">
        <v>12</v>
      </c>
      <c r="I38" s="14" t="s">
        <v>12</v>
      </c>
      <c r="J38" s="14">
        <v>0</v>
      </c>
      <c r="L38" s="25"/>
      <c r="M38" s="16" t="s">
        <v>105</v>
      </c>
      <c r="N38" s="26">
        <v>0.51851851999999998</v>
      </c>
      <c r="O38" s="26">
        <v>1</v>
      </c>
      <c r="P38" s="26">
        <v>0.48148150000000001</v>
      </c>
      <c r="Q38" s="26">
        <v>1</v>
      </c>
      <c r="R38" s="27">
        <v>1.481481</v>
      </c>
    </row>
    <row r="39" spans="1:18" x14ac:dyDescent="0.25">
      <c r="A39" s="10" t="s">
        <v>106</v>
      </c>
      <c r="B39" s="11" t="s">
        <v>40</v>
      </c>
      <c r="C39" s="12">
        <v>2.2230719297153582E-3</v>
      </c>
      <c r="D39" s="12" t="s">
        <v>12</v>
      </c>
      <c r="E39" s="11">
        <v>0</v>
      </c>
      <c r="F39" s="11">
        <v>0</v>
      </c>
      <c r="G39" s="13" t="s">
        <v>12</v>
      </c>
      <c r="H39" s="13" t="s">
        <v>12</v>
      </c>
      <c r="I39" s="14" t="s">
        <v>12</v>
      </c>
      <c r="J39" s="14">
        <v>0</v>
      </c>
      <c r="L39" s="25"/>
      <c r="M39" s="16" t="s">
        <v>107</v>
      </c>
      <c r="N39" s="26">
        <v>0.48148148000000002</v>
      </c>
      <c r="O39" s="26">
        <v>1</v>
      </c>
      <c r="P39" s="26">
        <v>0.51851849999999999</v>
      </c>
      <c r="Q39" s="26">
        <v>1</v>
      </c>
      <c r="R39" s="27">
        <v>1.518519</v>
      </c>
    </row>
    <row r="40" spans="1:18" x14ac:dyDescent="0.25">
      <c r="A40" s="10" t="s">
        <v>108</v>
      </c>
      <c r="B40" s="11" t="s">
        <v>40</v>
      </c>
      <c r="C40" s="12">
        <v>2.2230719297153582E-3</v>
      </c>
      <c r="D40" s="12" t="s">
        <v>12</v>
      </c>
      <c r="E40" s="11">
        <v>0</v>
      </c>
      <c r="F40" s="11">
        <v>0</v>
      </c>
      <c r="G40" s="13" t="s">
        <v>12</v>
      </c>
      <c r="H40" s="13" t="s">
        <v>12</v>
      </c>
      <c r="I40" s="14" t="s">
        <v>12</v>
      </c>
      <c r="J40" s="14">
        <v>0</v>
      </c>
      <c r="L40" s="25"/>
      <c r="M40" s="16" t="s">
        <v>109</v>
      </c>
      <c r="N40" s="26">
        <v>0.44444444</v>
      </c>
      <c r="O40" s="26">
        <v>1</v>
      </c>
      <c r="P40" s="26">
        <v>0.55555560000000004</v>
      </c>
      <c r="Q40" s="26">
        <v>1</v>
      </c>
      <c r="R40" s="27">
        <v>1.5555559999999999</v>
      </c>
    </row>
    <row r="41" spans="1:18" x14ac:dyDescent="0.25">
      <c r="A41" s="10" t="s">
        <v>110</v>
      </c>
      <c r="B41" s="11" t="s">
        <v>40</v>
      </c>
      <c r="C41" s="12">
        <v>4.4461438594307163E-3</v>
      </c>
      <c r="D41" s="12" t="s">
        <v>12</v>
      </c>
      <c r="E41" s="11">
        <v>0</v>
      </c>
      <c r="F41" s="11">
        <v>0</v>
      </c>
      <c r="G41" s="13" t="s">
        <v>12</v>
      </c>
      <c r="H41" s="13" t="s">
        <v>12</v>
      </c>
      <c r="I41" s="14" t="s">
        <v>12</v>
      </c>
      <c r="J41" s="14">
        <v>0</v>
      </c>
      <c r="L41" s="25"/>
      <c r="M41" s="16" t="s">
        <v>111</v>
      </c>
      <c r="N41" s="26">
        <v>0.40740741000000003</v>
      </c>
      <c r="O41" s="26">
        <v>1</v>
      </c>
      <c r="P41" s="26">
        <v>0.59259260000000002</v>
      </c>
      <c r="Q41" s="26">
        <v>1</v>
      </c>
      <c r="R41" s="27">
        <v>1.5925929999999999</v>
      </c>
    </row>
    <row r="42" spans="1:18" x14ac:dyDescent="0.25">
      <c r="A42" s="10" t="s">
        <v>112</v>
      </c>
      <c r="B42" s="11" t="s">
        <v>40</v>
      </c>
      <c r="C42" s="12">
        <v>5.3353726313168587E-3</v>
      </c>
      <c r="D42" s="12" t="s">
        <v>12</v>
      </c>
      <c r="E42" s="11">
        <v>0</v>
      </c>
      <c r="F42" s="11">
        <v>0</v>
      </c>
      <c r="G42" s="13" t="s">
        <v>12</v>
      </c>
      <c r="H42" s="13" t="s">
        <v>12</v>
      </c>
      <c r="I42" s="14" t="s">
        <v>12</v>
      </c>
      <c r="J42" s="14">
        <v>0</v>
      </c>
      <c r="L42" s="25"/>
      <c r="M42" s="16" t="s">
        <v>113</v>
      </c>
      <c r="N42" s="26">
        <v>0.33333332999999998</v>
      </c>
      <c r="O42" s="26">
        <v>1</v>
      </c>
      <c r="P42" s="26">
        <v>0.66666669999999995</v>
      </c>
      <c r="Q42" s="26">
        <v>1</v>
      </c>
      <c r="R42" s="27">
        <v>1.6666669999999999</v>
      </c>
    </row>
    <row r="43" spans="1:18" x14ac:dyDescent="0.25">
      <c r="A43" s="10" t="s">
        <v>114</v>
      </c>
      <c r="B43" s="11" t="s">
        <v>40</v>
      </c>
      <c r="C43" s="12">
        <v>6.2246014032030011E-3</v>
      </c>
      <c r="D43" s="12" t="s">
        <v>12</v>
      </c>
      <c r="E43" s="11">
        <v>0</v>
      </c>
      <c r="F43" s="11">
        <v>0</v>
      </c>
      <c r="G43" s="13" t="s">
        <v>12</v>
      </c>
      <c r="H43" s="13" t="s">
        <v>12</v>
      </c>
      <c r="I43" s="14" t="s">
        <v>12</v>
      </c>
      <c r="J43" s="14">
        <v>0</v>
      </c>
      <c r="L43" s="25"/>
      <c r="M43" s="16" t="s">
        <v>115</v>
      </c>
      <c r="N43" s="26">
        <v>0.29629630000000001</v>
      </c>
      <c r="O43" s="26">
        <v>1</v>
      </c>
      <c r="P43" s="26">
        <v>0.70370370000000004</v>
      </c>
      <c r="Q43" s="26">
        <v>1</v>
      </c>
      <c r="R43" s="27">
        <v>1.7037040000000001</v>
      </c>
    </row>
    <row r="44" spans="1:18" x14ac:dyDescent="0.25">
      <c r="A44" s="10" t="s">
        <v>116</v>
      </c>
      <c r="B44" s="11" t="s">
        <v>40</v>
      </c>
      <c r="C44" s="12">
        <v>8.8922877188614326E-3</v>
      </c>
      <c r="D44" s="12" t="s">
        <v>12</v>
      </c>
      <c r="E44" s="11">
        <v>0</v>
      </c>
      <c r="F44" s="11">
        <v>0</v>
      </c>
      <c r="G44" s="13" t="s">
        <v>12</v>
      </c>
      <c r="H44" s="13" t="s">
        <v>12</v>
      </c>
      <c r="I44" s="14" t="s">
        <v>12</v>
      </c>
      <c r="J44" s="14">
        <v>0</v>
      </c>
      <c r="L44" s="25"/>
      <c r="M44" s="16" t="s">
        <v>117</v>
      </c>
      <c r="N44" s="26">
        <v>0.25925925999999999</v>
      </c>
      <c r="O44" s="26">
        <v>1</v>
      </c>
      <c r="P44" s="26">
        <v>0.74074070000000003</v>
      </c>
      <c r="Q44" s="26">
        <v>1</v>
      </c>
      <c r="R44" s="27">
        <v>1.7407410000000001</v>
      </c>
    </row>
    <row r="45" spans="1:18" x14ac:dyDescent="0.25">
      <c r="A45" s="10" t="s">
        <v>118</v>
      </c>
      <c r="B45" s="11" t="s">
        <v>40</v>
      </c>
      <c r="C45" s="12">
        <v>1.111535964857679E-2</v>
      </c>
      <c r="D45" s="12" t="s">
        <v>12</v>
      </c>
      <c r="E45" s="11">
        <v>0</v>
      </c>
      <c r="F45" s="11">
        <v>0</v>
      </c>
      <c r="G45" s="13" t="s">
        <v>12</v>
      </c>
      <c r="H45" s="13" t="s">
        <v>12</v>
      </c>
      <c r="I45" s="14" t="s">
        <v>12</v>
      </c>
      <c r="J45" s="14">
        <v>0</v>
      </c>
      <c r="L45" s="25"/>
      <c r="M45" s="16" t="s">
        <v>119</v>
      </c>
      <c r="N45" s="26">
        <v>0.22222222</v>
      </c>
      <c r="O45" s="26">
        <v>1</v>
      </c>
      <c r="P45" s="26">
        <v>0.77777779999999996</v>
      </c>
      <c r="Q45" s="26">
        <v>1</v>
      </c>
      <c r="R45" s="27">
        <v>1.7777780000000001</v>
      </c>
    </row>
    <row r="46" spans="1:18" x14ac:dyDescent="0.25">
      <c r="A46" s="10" t="s">
        <v>120</v>
      </c>
      <c r="B46" s="11" t="s">
        <v>40</v>
      </c>
      <c r="C46" s="12">
        <v>1.111535964857679E-2</v>
      </c>
      <c r="D46" s="12" t="s">
        <v>12</v>
      </c>
      <c r="E46" s="11">
        <v>0</v>
      </c>
      <c r="F46" s="11">
        <v>0</v>
      </c>
      <c r="G46" s="13" t="s">
        <v>12</v>
      </c>
      <c r="H46" s="13" t="s">
        <v>12</v>
      </c>
      <c r="I46" s="14" t="s">
        <v>12</v>
      </c>
      <c r="J46" s="14">
        <v>0</v>
      </c>
      <c r="L46" s="25"/>
      <c r="M46" s="43" t="s">
        <v>121</v>
      </c>
      <c r="N46" s="44">
        <v>0.18518519</v>
      </c>
      <c r="O46" s="44">
        <v>1</v>
      </c>
      <c r="P46" s="44">
        <v>0.81481479999999995</v>
      </c>
      <c r="Q46" s="44">
        <v>1</v>
      </c>
      <c r="R46" s="45">
        <v>1.8148150000000001</v>
      </c>
    </row>
    <row r="47" spans="1:18" x14ac:dyDescent="0.25">
      <c r="A47" s="10" t="s">
        <v>122</v>
      </c>
      <c r="B47" s="11" t="s">
        <v>40</v>
      </c>
      <c r="C47" s="12">
        <v>1.6006117893950577E-2</v>
      </c>
      <c r="D47" s="12" t="s">
        <v>12</v>
      </c>
      <c r="E47" s="11">
        <v>0</v>
      </c>
      <c r="F47" s="11">
        <v>0</v>
      </c>
      <c r="G47" s="13" t="s">
        <v>12</v>
      </c>
      <c r="H47" s="13" t="s">
        <v>12</v>
      </c>
      <c r="I47" s="14" t="s">
        <v>12</v>
      </c>
      <c r="J47" s="14">
        <v>0</v>
      </c>
      <c r="L47" s="25"/>
      <c r="M47" s="16" t="s">
        <v>123</v>
      </c>
      <c r="N47" s="26">
        <v>0.18518519</v>
      </c>
      <c r="O47" s="26">
        <v>0.96</v>
      </c>
      <c r="P47" s="26">
        <v>0.81481479999999995</v>
      </c>
      <c r="Q47" s="26">
        <v>0.96</v>
      </c>
      <c r="R47" s="27">
        <v>1.774815</v>
      </c>
    </row>
    <row r="48" spans="1:18" x14ac:dyDescent="0.25">
      <c r="A48" s="10" t="s">
        <v>124</v>
      </c>
      <c r="B48" s="11" t="s">
        <v>40</v>
      </c>
      <c r="C48" s="12">
        <v>4.3572209822421014E-2</v>
      </c>
      <c r="D48" s="12">
        <v>8.5324232081911269E-2</v>
      </c>
      <c r="E48" s="11">
        <v>0</v>
      </c>
      <c r="F48" s="11">
        <v>0</v>
      </c>
      <c r="G48" s="13" t="s">
        <v>12</v>
      </c>
      <c r="H48" s="13" t="s">
        <v>12</v>
      </c>
      <c r="I48" s="14" t="s">
        <v>12</v>
      </c>
      <c r="J48" s="14">
        <v>0</v>
      </c>
      <c r="L48" s="25"/>
      <c r="M48" s="16" t="s">
        <v>125</v>
      </c>
      <c r="N48" s="26">
        <v>0.18518519</v>
      </c>
      <c r="O48" s="26">
        <v>0.92</v>
      </c>
      <c r="P48" s="26">
        <v>0.81481479999999995</v>
      </c>
      <c r="Q48" s="26">
        <v>0.92</v>
      </c>
      <c r="R48" s="27">
        <v>1.734815</v>
      </c>
    </row>
    <row r="49" spans="1:18" x14ac:dyDescent="0.25">
      <c r="A49" s="10" t="s">
        <v>126</v>
      </c>
      <c r="B49" s="11" t="s">
        <v>40</v>
      </c>
      <c r="C49" s="12">
        <v>5.1575268769396304E-2</v>
      </c>
      <c r="D49" s="12" t="s">
        <v>12</v>
      </c>
      <c r="E49" s="11">
        <v>0</v>
      </c>
      <c r="F49" s="11">
        <v>0</v>
      </c>
      <c r="G49" s="13" t="s">
        <v>12</v>
      </c>
      <c r="H49" s="13" t="s">
        <v>12</v>
      </c>
      <c r="I49" s="14" t="s">
        <v>12</v>
      </c>
      <c r="J49" s="14">
        <v>0</v>
      </c>
      <c r="L49" s="25"/>
      <c r="M49" s="16" t="s">
        <v>127</v>
      </c>
      <c r="N49" s="26">
        <v>0.14814815000000001</v>
      </c>
      <c r="O49" s="26">
        <v>0.92</v>
      </c>
      <c r="P49" s="26">
        <v>0.8518519</v>
      </c>
      <c r="Q49" s="26">
        <v>0.92</v>
      </c>
      <c r="R49" s="27">
        <v>1.771852</v>
      </c>
    </row>
    <row r="50" spans="1:18" x14ac:dyDescent="0.25">
      <c r="A50" s="10" t="s">
        <v>128</v>
      </c>
      <c r="B50" s="11" t="s">
        <v>40</v>
      </c>
      <c r="C50" s="12">
        <v>0.11204282525765404</v>
      </c>
      <c r="D50" s="12" t="s">
        <v>12</v>
      </c>
      <c r="E50" s="11">
        <v>0</v>
      </c>
      <c r="F50" s="11">
        <v>0</v>
      </c>
      <c r="G50" s="13" t="s">
        <v>12</v>
      </c>
      <c r="H50" s="13" t="s">
        <v>12</v>
      </c>
      <c r="I50" s="14" t="s">
        <v>12</v>
      </c>
      <c r="J50" s="14">
        <v>0</v>
      </c>
      <c r="L50" s="25"/>
      <c r="M50" s="16" t="s">
        <v>129</v>
      </c>
      <c r="N50" s="26">
        <v>0.14814815000000001</v>
      </c>
      <c r="O50" s="26">
        <v>0.88</v>
      </c>
      <c r="P50" s="26">
        <v>0.8518519</v>
      </c>
      <c r="Q50" s="26">
        <v>0.88</v>
      </c>
      <c r="R50" s="27">
        <v>1.7318519999999999</v>
      </c>
    </row>
    <row r="51" spans="1:18" x14ac:dyDescent="0.25">
      <c r="A51" s="10" t="s">
        <v>130</v>
      </c>
      <c r="B51" s="11" t="s">
        <v>40</v>
      </c>
      <c r="C51" s="12">
        <v>0.29166703717865494</v>
      </c>
      <c r="D51" s="12" t="s">
        <v>12</v>
      </c>
      <c r="E51" s="11">
        <v>0</v>
      </c>
      <c r="F51" s="11">
        <v>0</v>
      </c>
      <c r="G51" s="13" t="s">
        <v>12</v>
      </c>
      <c r="H51" s="13" t="s">
        <v>12</v>
      </c>
      <c r="I51" s="14" t="s">
        <v>12</v>
      </c>
      <c r="J51" s="14">
        <v>0</v>
      </c>
      <c r="L51" s="25"/>
      <c r="M51" s="16" t="s">
        <v>131</v>
      </c>
      <c r="N51" s="26">
        <v>0.14814815000000001</v>
      </c>
      <c r="O51" s="26">
        <v>0.84</v>
      </c>
      <c r="P51" s="26">
        <v>0.8518519</v>
      </c>
      <c r="Q51" s="26">
        <v>0.84</v>
      </c>
      <c r="R51" s="27">
        <v>1.6918519999999999</v>
      </c>
    </row>
    <row r="52" spans="1:18" x14ac:dyDescent="0.25">
      <c r="A52" s="10" t="s">
        <v>132</v>
      </c>
      <c r="B52" s="11" t="s">
        <v>40</v>
      </c>
      <c r="C52" s="12">
        <v>0.31167468454609321</v>
      </c>
      <c r="D52" s="12">
        <v>8.5324232081911269E-2</v>
      </c>
      <c r="E52" s="11">
        <v>0</v>
      </c>
      <c r="F52" s="11">
        <v>0</v>
      </c>
      <c r="G52" s="13" t="s">
        <v>12</v>
      </c>
      <c r="H52" s="13" t="s">
        <v>12</v>
      </c>
      <c r="I52" s="14" t="s">
        <v>12</v>
      </c>
      <c r="J52" s="14">
        <v>0</v>
      </c>
      <c r="L52" s="25"/>
      <c r="M52" s="16" t="s">
        <v>133</v>
      </c>
      <c r="N52" s="26">
        <v>0.11111111</v>
      </c>
      <c r="O52" s="26">
        <v>0.84</v>
      </c>
      <c r="P52" s="26">
        <v>0.88888889999999998</v>
      </c>
      <c r="Q52" s="26">
        <v>0.84</v>
      </c>
      <c r="R52" s="27">
        <v>1.7288889999999999</v>
      </c>
    </row>
    <row r="53" spans="1:18" x14ac:dyDescent="0.25">
      <c r="A53" s="10" t="s">
        <v>134</v>
      </c>
      <c r="B53" s="11" t="s">
        <v>40</v>
      </c>
      <c r="C53" s="12">
        <v>0.35658073752634339</v>
      </c>
      <c r="D53" s="12" t="s">
        <v>12</v>
      </c>
      <c r="E53" s="11">
        <v>0</v>
      </c>
      <c r="F53" s="11">
        <v>0</v>
      </c>
      <c r="G53" s="13" t="s">
        <v>12</v>
      </c>
      <c r="H53" s="13" t="s">
        <v>12</v>
      </c>
      <c r="I53" s="14" t="s">
        <v>12</v>
      </c>
      <c r="J53" s="14">
        <v>0</v>
      </c>
      <c r="L53" s="25"/>
      <c r="M53" s="16" t="s">
        <v>135</v>
      </c>
      <c r="N53" s="26">
        <v>7.4074070000000006E-2</v>
      </c>
      <c r="O53" s="26">
        <v>0.84</v>
      </c>
      <c r="P53" s="26">
        <v>0.92592589999999997</v>
      </c>
      <c r="Q53" s="26">
        <v>0.84</v>
      </c>
      <c r="R53" s="27">
        <v>1.7659260000000001</v>
      </c>
    </row>
    <row r="54" spans="1:18" x14ac:dyDescent="0.25">
      <c r="A54" s="10" t="s">
        <v>136</v>
      </c>
      <c r="B54" s="11" t="s">
        <v>40</v>
      </c>
      <c r="C54" s="12">
        <v>0.98659932240767589</v>
      </c>
      <c r="D54" s="12">
        <v>0.42662116040955633</v>
      </c>
      <c r="E54" s="11">
        <v>0</v>
      </c>
      <c r="F54" s="11">
        <v>0</v>
      </c>
      <c r="G54" s="13" t="s">
        <v>12</v>
      </c>
      <c r="H54" s="13" t="s">
        <v>12</v>
      </c>
      <c r="I54" s="14" t="s">
        <v>12</v>
      </c>
      <c r="J54" s="14">
        <v>0</v>
      </c>
      <c r="L54" s="25"/>
      <c r="M54" s="16" t="s">
        <v>137</v>
      </c>
      <c r="N54" s="26">
        <v>7.4074070000000006E-2</v>
      </c>
      <c r="O54" s="26">
        <v>0.8</v>
      </c>
      <c r="P54" s="26">
        <v>0.92592589999999997</v>
      </c>
      <c r="Q54" s="26">
        <v>0.8</v>
      </c>
      <c r="R54" s="27">
        <v>1.7259260000000001</v>
      </c>
    </row>
    <row r="55" spans="1:18" x14ac:dyDescent="0.25">
      <c r="A55" s="10" t="s">
        <v>138</v>
      </c>
      <c r="B55" s="11" t="s">
        <v>40</v>
      </c>
      <c r="C55" s="12">
        <v>0.10315053753879261</v>
      </c>
      <c r="D55" s="12">
        <v>4.2662116040955635E-2</v>
      </c>
      <c r="E55" s="11">
        <v>1</v>
      </c>
      <c r="F55" s="11">
        <v>7.575757575757576E-3</v>
      </c>
      <c r="G55" s="13" t="s">
        <v>12</v>
      </c>
      <c r="H55" s="13" t="s">
        <v>12</v>
      </c>
      <c r="I55" s="14" t="s">
        <v>12</v>
      </c>
      <c r="J55" s="14">
        <v>0</v>
      </c>
      <c r="L55" s="25"/>
      <c r="M55" s="16" t="s">
        <v>139</v>
      </c>
      <c r="N55" s="26">
        <v>3.703704E-2</v>
      </c>
      <c r="O55" s="26">
        <v>0.8</v>
      </c>
      <c r="P55" s="26">
        <v>0.96296300000000001</v>
      </c>
      <c r="Q55" s="26">
        <v>0.8</v>
      </c>
      <c r="R55" s="27">
        <v>1.7629630000000001</v>
      </c>
    </row>
    <row r="56" spans="1:18" x14ac:dyDescent="0.25">
      <c r="A56" s="10" t="s">
        <v>140</v>
      </c>
      <c r="B56" s="11" t="s">
        <v>11</v>
      </c>
      <c r="C56" s="12">
        <v>0.15383657753630275</v>
      </c>
      <c r="D56" s="12">
        <v>0.34129692832764508</v>
      </c>
      <c r="E56" s="11">
        <v>1</v>
      </c>
      <c r="F56" s="11">
        <v>3.787878787878788E-3</v>
      </c>
      <c r="G56" s="13" t="s">
        <v>12</v>
      </c>
      <c r="H56" s="13" t="s">
        <v>12</v>
      </c>
      <c r="I56" s="14" t="s">
        <v>12</v>
      </c>
      <c r="J56" s="14">
        <v>0</v>
      </c>
      <c r="L56" s="25"/>
      <c r="M56" s="16" t="s">
        <v>141</v>
      </c>
      <c r="N56" s="26">
        <v>3.703704E-2</v>
      </c>
      <c r="O56" s="26">
        <v>0.76</v>
      </c>
      <c r="P56" s="26">
        <v>0.96296300000000001</v>
      </c>
      <c r="Q56" s="26">
        <v>0.76</v>
      </c>
      <c r="R56" s="27">
        <v>1.722963</v>
      </c>
    </row>
    <row r="57" spans="1:18" x14ac:dyDescent="0.25">
      <c r="A57" s="10" t="s">
        <v>142</v>
      </c>
      <c r="B57" s="11" t="s">
        <v>11</v>
      </c>
      <c r="C57" s="12">
        <v>0.56288181260392867</v>
      </c>
      <c r="D57" s="12">
        <v>0.68259385665529015</v>
      </c>
      <c r="E57" s="11">
        <v>1</v>
      </c>
      <c r="F57" s="11">
        <v>3.787878787878788E-3</v>
      </c>
      <c r="G57" s="13" t="s">
        <v>12</v>
      </c>
      <c r="H57" s="13" t="s">
        <v>12</v>
      </c>
      <c r="I57" s="14" t="s">
        <v>12</v>
      </c>
      <c r="J57" s="14">
        <v>0</v>
      </c>
      <c r="L57" s="25"/>
      <c r="M57" s="16" t="s">
        <v>143</v>
      </c>
      <c r="N57" s="26">
        <v>3.703704E-2</v>
      </c>
      <c r="O57" s="26">
        <v>0.72</v>
      </c>
      <c r="P57" s="26">
        <v>0.96296300000000001</v>
      </c>
      <c r="Q57" s="26">
        <v>0.72</v>
      </c>
      <c r="R57" s="27">
        <v>1.682963</v>
      </c>
    </row>
    <row r="58" spans="1:18" x14ac:dyDescent="0.25">
      <c r="A58" s="10" t="s">
        <v>144</v>
      </c>
      <c r="B58" s="11" t="s">
        <v>40</v>
      </c>
      <c r="C58" s="12">
        <v>0.62112629716247103</v>
      </c>
      <c r="D58" s="12">
        <v>4.2662116040955635E-2</v>
      </c>
      <c r="E58" s="11">
        <v>1</v>
      </c>
      <c r="F58" s="11">
        <v>1.893939393939394E-2</v>
      </c>
      <c r="G58" s="13" t="s">
        <v>12</v>
      </c>
      <c r="H58" s="13" t="s">
        <v>12</v>
      </c>
      <c r="I58" s="14" t="s">
        <v>12</v>
      </c>
      <c r="J58" s="14">
        <v>0</v>
      </c>
      <c r="L58" s="25"/>
      <c r="M58" s="16" t="s">
        <v>145</v>
      </c>
      <c r="N58" s="26">
        <v>3.703704E-2</v>
      </c>
      <c r="O58" s="26">
        <v>0.68</v>
      </c>
      <c r="P58" s="26">
        <v>0.96296300000000001</v>
      </c>
      <c r="Q58" s="26">
        <v>0.68</v>
      </c>
      <c r="R58" s="27">
        <v>1.642963</v>
      </c>
    </row>
    <row r="59" spans="1:18" x14ac:dyDescent="0.25">
      <c r="A59" s="10" t="s">
        <v>146</v>
      </c>
      <c r="B59" s="11" t="s">
        <v>40</v>
      </c>
      <c r="C59" s="12">
        <v>0.7047138017197685</v>
      </c>
      <c r="D59" s="12">
        <v>0.17064846416382254</v>
      </c>
      <c r="E59" s="11">
        <v>1</v>
      </c>
      <c r="F59" s="11">
        <v>1.5151515151515152E-2</v>
      </c>
      <c r="G59" s="13" t="s">
        <v>12</v>
      </c>
      <c r="H59" s="13" t="s">
        <v>12</v>
      </c>
      <c r="I59" s="14" t="s">
        <v>12</v>
      </c>
      <c r="J59" s="14">
        <v>0</v>
      </c>
      <c r="L59" s="25"/>
      <c r="M59" s="16" t="s">
        <v>147</v>
      </c>
      <c r="N59" s="26">
        <v>3.703704E-2</v>
      </c>
      <c r="O59" s="26">
        <v>0.64</v>
      </c>
      <c r="P59" s="26">
        <v>0.96296300000000001</v>
      </c>
      <c r="Q59" s="26">
        <v>0.64</v>
      </c>
      <c r="R59" s="27">
        <v>1.6029629999999999</v>
      </c>
    </row>
    <row r="60" spans="1:18" x14ac:dyDescent="0.25">
      <c r="A60" s="10" t="s">
        <v>148</v>
      </c>
      <c r="B60" s="11" t="s">
        <v>11</v>
      </c>
      <c r="C60" s="12">
        <v>1.0279484603003815</v>
      </c>
      <c r="D60" s="12">
        <v>16.552901023890783</v>
      </c>
      <c r="E60" s="11">
        <v>1</v>
      </c>
      <c r="F60" s="11">
        <v>2.2727272727272728E-2</v>
      </c>
      <c r="G60" s="13" t="s">
        <v>12</v>
      </c>
      <c r="H60" s="13" t="s">
        <v>12</v>
      </c>
      <c r="I60" s="14" t="s">
        <v>12</v>
      </c>
      <c r="J60" s="14">
        <v>0</v>
      </c>
      <c r="L60" s="25"/>
      <c r="M60" s="16" t="s">
        <v>149</v>
      </c>
      <c r="N60" s="26">
        <v>3.703704E-2</v>
      </c>
      <c r="O60" s="26">
        <v>0.6</v>
      </c>
      <c r="P60" s="26">
        <v>0.96296300000000001</v>
      </c>
      <c r="Q60" s="26">
        <v>0.6</v>
      </c>
      <c r="R60" s="27">
        <v>1.5629630000000001</v>
      </c>
    </row>
    <row r="61" spans="1:18" x14ac:dyDescent="0.25">
      <c r="A61" s="10" t="s">
        <v>150</v>
      </c>
      <c r="B61" s="11" t="s">
        <v>40</v>
      </c>
      <c r="C61" s="12">
        <v>1.0541807090710227</v>
      </c>
      <c r="D61" s="12">
        <v>0.29863481228668942</v>
      </c>
      <c r="E61" s="11">
        <v>1</v>
      </c>
      <c r="F61" s="11">
        <v>2.6515151515151516E-2</v>
      </c>
      <c r="G61" s="13" t="s">
        <v>12</v>
      </c>
      <c r="H61" s="13" t="s">
        <v>12</v>
      </c>
      <c r="I61" s="14" t="s">
        <v>12</v>
      </c>
      <c r="J61" s="14">
        <v>0</v>
      </c>
      <c r="L61" s="25"/>
      <c r="M61" s="16" t="s">
        <v>151</v>
      </c>
      <c r="N61" s="26">
        <v>0</v>
      </c>
      <c r="O61" s="26">
        <v>0.6</v>
      </c>
      <c r="P61" s="26">
        <v>1</v>
      </c>
      <c r="Q61" s="26">
        <v>0.6</v>
      </c>
      <c r="R61" s="27">
        <v>1.6</v>
      </c>
    </row>
    <row r="62" spans="1:18" x14ac:dyDescent="0.25">
      <c r="A62" s="10" t="s">
        <v>152</v>
      </c>
      <c r="B62" s="11" t="s">
        <v>40</v>
      </c>
      <c r="C62" s="12">
        <v>1.1840081097663995</v>
      </c>
      <c r="D62" s="12">
        <v>0.46928327645051199</v>
      </c>
      <c r="E62" s="11">
        <v>1</v>
      </c>
      <c r="F62" s="11">
        <v>5.3030303030303032E-2</v>
      </c>
      <c r="G62" s="13" t="s">
        <v>12</v>
      </c>
      <c r="H62" s="13" t="s">
        <v>12</v>
      </c>
      <c r="I62" s="14" t="s">
        <v>12</v>
      </c>
      <c r="J62" s="14">
        <v>0</v>
      </c>
      <c r="L62" s="25"/>
      <c r="M62" s="16" t="s">
        <v>153</v>
      </c>
      <c r="N62" s="26">
        <v>0</v>
      </c>
      <c r="O62" s="26">
        <v>0.56000000000000005</v>
      </c>
      <c r="P62" s="26">
        <v>1</v>
      </c>
      <c r="Q62" s="26">
        <v>0.56000000000000005</v>
      </c>
      <c r="R62" s="27">
        <v>1.56</v>
      </c>
    </row>
    <row r="63" spans="1:18" x14ac:dyDescent="0.25">
      <c r="A63" s="10" t="s">
        <v>154</v>
      </c>
      <c r="B63" s="11" t="s">
        <v>40</v>
      </c>
      <c r="C63" s="12">
        <v>1.533919631503597</v>
      </c>
      <c r="D63" s="12">
        <v>0.29863481228668942</v>
      </c>
      <c r="E63" s="11">
        <v>1</v>
      </c>
      <c r="F63" s="11">
        <v>1.893939393939394E-2</v>
      </c>
      <c r="G63" s="13" t="s">
        <v>12</v>
      </c>
      <c r="H63" s="13" t="s">
        <v>12</v>
      </c>
      <c r="I63" s="14" t="s">
        <v>12</v>
      </c>
      <c r="J63" s="14">
        <v>0</v>
      </c>
      <c r="L63" s="25"/>
      <c r="M63" s="16" t="s">
        <v>155</v>
      </c>
      <c r="N63" s="26">
        <v>0</v>
      </c>
      <c r="O63" s="26">
        <v>0.52</v>
      </c>
      <c r="P63" s="26">
        <v>1</v>
      </c>
      <c r="Q63" s="26">
        <v>0.52</v>
      </c>
      <c r="R63" s="27">
        <v>1.52</v>
      </c>
    </row>
    <row r="64" spans="1:18" x14ac:dyDescent="0.25">
      <c r="A64" s="10" t="s">
        <v>156</v>
      </c>
      <c r="B64" s="11" t="s">
        <v>40</v>
      </c>
      <c r="C64" s="12">
        <v>1.8073574788585858</v>
      </c>
      <c r="D64" s="12">
        <v>0.12798634812286688</v>
      </c>
      <c r="E64" s="11">
        <v>1</v>
      </c>
      <c r="F64" s="11">
        <v>1.5151515151515152E-2</v>
      </c>
      <c r="G64" s="13" t="s">
        <v>12</v>
      </c>
      <c r="H64" s="13" t="s">
        <v>12</v>
      </c>
      <c r="I64" s="14" t="s">
        <v>12</v>
      </c>
      <c r="J64" s="14">
        <v>0</v>
      </c>
      <c r="L64" s="25"/>
      <c r="M64" s="16" t="s">
        <v>157</v>
      </c>
      <c r="N64" s="26">
        <v>0</v>
      </c>
      <c r="O64" s="26">
        <v>0.48</v>
      </c>
      <c r="P64" s="26">
        <v>1</v>
      </c>
      <c r="Q64" s="26">
        <v>0.48</v>
      </c>
      <c r="R64" s="27">
        <v>1.48</v>
      </c>
    </row>
    <row r="65" spans="1:18" x14ac:dyDescent="0.25">
      <c r="A65" s="10" t="s">
        <v>158</v>
      </c>
      <c r="B65" s="11" t="s">
        <v>40</v>
      </c>
      <c r="C65" s="12">
        <v>2.2008412104182042</v>
      </c>
      <c r="D65" s="12">
        <v>1.5358361774744027</v>
      </c>
      <c r="E65" s="11">
        <v>1</v>
      </c>
      <c r="F65" s="11">
        <v>3.787878787878788E-2</v>
      </c>
      <c r="G65" s="13" t="s">
        <v>12</v>
      </c>
      <c r="H65" s="13" t="s">
        <v>12</v>
      </c>
      <c r="I65" s="14" t="s">
        <v>12</v>
      </c>
      <c r="J65" s="14">
        <v>0</v>
      </c>
      <c r="L65" s="25"/>
      <c r="M65" s="16" t="s">
        <v>159</v>
      </c>
      <c r="N65" s="26">
        <v>0</v>
      </c>
      <c r="O65" s="26">
        <v>0.44</v>
      </c>
      <c r="P65" s="26">
        <v>1</v>
      </c>
      <c r="Q65" s="26">
        <v>0.44</v>
      </c>
      <c r="R65" s="27">
        <v>1.44</v>
      </c>
    </row>
    <row r="66" spans="1:18" x14ac:dyDescent="0.25">
      <c r="A66" s="10" t="s">
        <v>160</v>
      </c>
      <c r="B66" s="11" t="s">
        <v>40</v>
      </c>
      <c r="C66" s="12">
        <v>2.9580195096792554</v>
      </c>
      <c r="D66" s="12">
        <v>0.17064846416382254</v>
      </c>
      <c r="E66" s="11">
        <v>1</v>
      </c>
      <c r="F66" s="11">
        <v>2.6515151515151516E-2</v>
      </c>
      <c r="G66" s="13" t="s">
        <v>12</v>
      </c>
      <c r="H66" s="13" t="s">
        <v>12</v>
      </c>
      <c r="I66" s="14" t="s">
        <v>12</v>
      </c>
      <c r="J66" s="14">
        <v>0</v>
      </c>
      <c r="L66" s="25"/>
      <c r="M66" s="16" t="s">
        <v>161</v>
      </c>
      <c r="N66" s="26">
        <v>0</v>
      </c>
      <c r="O66" s="26">
        <v>0.4</v>
      </c>
      <c r="P66" s="26">
        <v>1</v>
      </c>
      <c r="Q66" s="26">
        <v>0.4</v>
      </c>
      <c r="R66" s="27">
        <v>1.4</v>
      </c>
    </row>
    <row r="67" spans="1:18" x14ac:dyDescent="0.25">
      <c r="A67" s="10" t="s">
        <v>162</v>
      </c>
      <c r="B67" s="11" t="s">
        <v>40</v>
      </c>
      <c r="C67" s="12" t="s">
        <v>12</v>
      </c>
      <c r="D67" s="12" t="s">
        <v>12</v>
      </c>
      <c r="E67" s="11" t="s">
        <v>12</v>
      </c>
      <c r="F67" s="11">
        <v>0</v>
      </c>
      <c r="G67" s="13" t="s">
        <v>12</v>
      </c>
      <c r="H67" s="13" t="s">
        <v>12</v>
      </c>
      <c r="I67" s="14" t="s">
        <v>12</v>
      </c>
      <c r="J67" s="14">
        <v>0</v>
      </c>
      <c r="L67" s="25"/>
      <c r="M67" s="16" t="s">
        <v>163</v>
      </c>
      <c r="N67" s="26">
        <v>0</v>
      </c>
      <c r="O67" s="26">
        <v>0.36</v>
      </c>
      <c r="P67" s="26">
        <v>1</v>
      </c>
      <c r="Q67" s="26">
        <v>0.36</v>
      </c>
      <c r="R67" s="27">
        <v>1.36</v>
      </c>
    </row>
    <row r="68" spans="1:18" x14ac:dyDescent="0.25">
      <c r="A68" s="10" t="s">
        <v>164</v>
      </c>
      <c r="B68" s="11" t="s">
        <v>40</v>
      </c>
      <c r="C68" s="12" t="s">
        <v>12</v>
      </c>
      <c r="D68" s="12" t="s">
        <v>12</v>
      </c>
      <c r="E68" s="11" t="s">
        <v>12</v>
      </c>
      <c r="F68" s="11">
        <v>0</v>
      </c>
      <c r="G68" s="13" t="s">
        <v>12</v>
      </c>
      <c r="H68" s="13" t="s">
        <v>12</v>
      </c>
      <c r="I68" s="14" t="s">
        <v>12</v>
      </c>
      <c r="J68" s="14">
        <v>0</v>
      </c>
      <c r="L68" s="25"/>
      <c r="M68" s="16" t="s">
        <v>165</v>
      </c>
      <c r="N68" s="26">
        <v>0</v>
      </c>
      <c r="O68" s="26">
        <v>0.32</v>
      </c>
      <c r="P68" s="26">
        <v>1</v>
      </c>
      <c r="Q68" s="26">
        <v>0.32</v>
      </c>
      <c r="R68" s="27">
        <v>1.32</v>
      </c>
    </row>
    <row r="69" spans="1:18" x14ac:dyDescent="0.25">
      <c r="A69" s="10" t="s">
        <v>166</v>
      </c>
      <c r="B69" s="11" t="s">
        <v>40</v>
      </c>
      <c r="C69" s="12" t="s">
        <v>12</v>
      </c>
      <c r="D69" s="12" t="s">
        <v>12</v>
      </c>
      <c r="E69" s="11" t="s">
        <v>12</v>
      </c>
      <c r="F69" s="11">
        <v>0</v>
      </c>
      <c r="G69" s="13" t="s">
        <v>12</v>
      </c>
      <c r="H69" s="13" t="s">
        <v>12</v>
      </c>
      <c r="I69" s="14" t="s">
        <v>12</v>
      </c>
      <c r="J69" s="14">
        <v>0</v>
      </c>
      <c r="L69" s="25"/>
      <c r="M69" s="16" t="s">
        <v>167</v>
      </c>
      <c r="N69" s="26">
        <v>0</v>
      </c>
      <c r="O69" s="26">
        <v>0.28000000000000003</v>
      </c>
      <c r="P69" s="26">
        <v>1</v>
      </c>
      <c r="Q69" s="26">
        <v>0.28000000000000003</v>
      </c>
      <c r="R69" s="27">
        <v>1.28</v>
      </c>
    </row>
    <row r="70" spans="1:18" x14ac:dyDescent="0.25">
      <c r="A70" s="10" t="s">
        <v>168</v>
      </c>
      <c r="B70" s="11" t="s">
        <v>40</v>
      </c>
      <c r="C70" s="12" t="s">
        <v>12</v>
      </c>
      <c r="D70" s="12" t="s">
        <v>12</v>
      </c>
      <c r="E70" s="11" t="s">
        <v>12</v>
      </c>
      <c r="F70" s="11">
        <v>0</v>
      </c>
      <c r="G70" s="13" t="s">
        <v>12</v>
      </c>
      <c r="H70" s="13" t="s">
        <v>12</v>
      </c>
      <c r="I70" s="14" t="s">
        <v>12</v>
      </c>
      <c r="J70" s="14">
        <v>0</v>
      </c>
      <c r="L70" s="25"/>
      <c r="M70" s="16" t="s">
        <v>169</v>
      </c>
      <c r="N70" s="26">
        <v>0</v>
      </c>
      <c r="O70" s="26">
        <v>0.24</v>
      </c>
      <c r="P70" s="26">
        <v>1</v>
      </c>
      <c r="Q70" s="26">
        <v>0.24</v>
      </c>
      <c r="R70" s="27">
        <v>1.24</v>
      </c>
    </row>
    <row r="71" spans="1:18" x14ac:dyDescent="0.25">
      <c r="A71" s="10" t="s">
        <v>170</v>
      </c>
      <c r="B71" s="11" t="s">
        <v>40</v>
      </c>
      <c r="C71" s="12" t="s">
        <v>12</v>
      </c>
      <c r="D71" s="12" t="s">
        <v>12</v>
      </c>
      <c r="E71" s="11" t="s">
        <v>12</v>
      </c>
      <c r="F71" s="11">
        <v>0</v>
      </c>
      <c r="G71" s="13" t="s">
        <v>12</v>
      </c>
      <c r="H71" s="13" t="s">
        <v>12</v>
      </c>
      <c r="I71" s="14" t="s">
        <v>12</v>
      </c>
      <c r="J71" s="14">
        <v>0</v>
      </c>
      <c r="L71" s="25"/>
      <c r="M71" s="16" t="s">
        <v>171</v>
      </c>
      <c r="N71" s="26">
        <v>0</v>
      </c>
      <c r="O71" s="26">
        <v>0.2</v>
      </c>
      <c r="P71" s="26">
        <v>1</v>
      </c>
      <c r="Q71" s="26">
        <v>0.2</v>
      </c>
      <c r="R71" s="27">
        <v>1.2</v>
      </c>
    </row>
    <row r="72" spans="1:18" x14ac:dyDescent="0.25">
      <c r="A72" s="10" t="s">
        <v>172</v>
      </c>
      <c r="B72" s="11" t="s">
        <v>40</v>
      </c>
      <c r="C72" s="12" t="s">
        <v>12</v>
      </c>
      <c r="D72" s="12" t="s">
        <v>12</v>
      </c>
      <c r="E72" s="11" t="s">
        <v>12</v>
      </c>
      <c r="F72" s="11">
        <v>0</v>
      </c>
      <c r="G72" s="13" t="s">
        <v>12</v>
      </c>
      <c r="H72" s="13" t="s">
        <v>12</v>
      </c>
      <c r="I72" s="14" t="s">
        <v>12</v>
      </c>
      <c r="J72" s="14">
        <v>0</v>
      </c>
      <c r="L72" s="25"/>
      <c r="M72" s="16" t="s">
        <v>173</v>
      </c>
      <c r="N72" s="26">
        <v>0</v>
      </c>
      <c r="O72" s="26">
        <v>0.16</v>
      </c>
      <c r="P72" s="26">
        <v>1</v>
      </c>
      <c r="Q72" s="26">
        <v>0.16</v>
      </c>
      <c r="R72" s="27">
        <v>1.1599999999999999</v>
      </c>
    </row>
    <row r="73" spans="1:18" x14ac:dyDescent="0.25">
      <c r="A73" s="10" t="s">
        <v>174</v>
      </c>
      <c r="B73" s="11" t="s">
        <v>40</v>
      </c>
      <c r="C73" s="12" t="s">
        <v>12</v>
      </c>
      <c r="D73" s="12" t="s">
        <v>12</v>
      </c>
      <c r="E73" s="11" t="s">
        <v>12</v>
      </c>
      <c r="F73" s="11">
        <v>0</v>
      </c>
      <c r="G73" s="13" t="s">
        <v>12</v>
      </c>
      <c r="H73" s="13" t="s">
        <v>12</v>
      </c>
      <c r="I73" s="14" t="s">
        <v>12</v>
      </c>
      <c r="J73" s="14">
        <v>0</v>
      </c>
      <c r="L73" s="25"/>
      <c r="M73" s="16" t="s">
        <v>175</v>
      </c>
      <c r="N73" s="26">
        <v>0</v>
      </c>
      <c r="O73" s="26">
        <v>0.12</v>
      </c>
      <c r="P73" s="26">
        <v>1</v>
      </c>
      <c r="Q73" s="26">
        <v>0.12</v>
      </c>
      <c r="R73" s="27">
        <v>1.1200000000000001</v>
      </c>
    </row>
    <row r="74" spans="1:18" x14ac:dyDescent="0.25">
      <c r="A74" s="10" t="s">
        <v>176</v>
      </c>
      <c r="B74" s="11" t="s">
        <v>40</v>
      </c>
      <c r="C74" s="12" t="s">
        <v>12</v>
      </c>
      <c r="D74" s="12" t="s">
        <v>12</v>
      </c>
      <c r="E74" s="11" t="s">
        <v>12</v>
      </c>
      <c r="F74" s="11">
        <v>0</v>
      </c>
      <c r="G74" s="13" t="s">
        <v>12</v>
      </c>
      <c r="H74" s="13" t="s">
        <v>12</v>
      </c>
      <c r="I74" s="14" t="s">
        <v>12</v>
      </c>
      <c r="J74" s="14">
        <v>0</v>
      </c>
      <c r="L74" s="25"/>
      <c r="M74" s="16" t="s">
        <v>177</v>
      </c>
      <c r="N74" s="26">
        <v>0</v>
      </c>
      <c r="O74" s="26">
        <v>0.08</v>
      </c>
      <c r="P74" s="26">
        <v>1</v>
      </c>
      <c r="Q74" s="26">
        <v>0.08</v>
      </c>
      <c r="R74" s="27">
        <v>1.08</v>
      </c>
    </row>
    <row r="75" spans="1:18" x14ac:dyDescent="0.25">
      <c r="A75" s="10" t="s">
        <v>178</v>
      </c>
      <c r="B75" s="11" t="s">
        <v>40</v>
      </c>
      <c r="C75" s="12" t="s">
        <v>12</v>
      </c>
      <c r="D75" s="12" t="s">
        <v>12</v>
      </c>
      <c r="E75" s="11" t="s">
        <v>12</v>
      </c>
      <c r="F75" s="11">
        <v>0</v>
      </c>
      <c r="G75" s="13" t="s">
        <v>12</v>
      </c>
      <c r="H75" s="13" t="s">
        <v>12</v>
      </c>
      <c r="I75" s="14" t="s">
        <v>12</v>
      </c>
      <c r="J75" s="14">
        <v>0</v>
      </c>
      <c r="L75" s="25"/>
      <c r="M75" s="16" t="s">
        <v>179</v>
      </c>
      <c r="N75" s="26">
        <v>0</v>
      </c>
      <c r="O75" s="26">
        <v>0.04</v>
      </c>
      <c r="P75" s="26">
        <v>1</v>
      </c>
      <c r="Q75" s="26">
        <v>0.04</v>
      </c>
      <c r="R75" s="27">
        <v>1.04</v>
      </c>
    </row>
    <row r="76" spans="1:18" x14ac:dyDescent="0.25">
      <c r="A76" s="10" t="s">
        <v>180</v>
      </c>
      <c r="B76" s="11" t="s">
        <v>40</v>
      </c>
      <c r="C76" s="12" t="s">
        <v>12</v>
      </c>
      <c r="D76" s="12" t="s">
        <v>12</v>
      </c>
      <c r="E76" s="11" t="s">
        <v>12</v>
      </c>
      <c r="F76" s="11">
        <v>0</v>
      </c>
      <c r="G76" s="13" t="s">
        <v>12</v>
      </c>
      <c r="H76" s="13" t="s">
        <v>12</v>
      </c>
      <c r="I76" s="14" t="s">
        <v>12</v>
      </c>
      <c r="J76" s="14">
        <v>0</v>
      </c>
      <c r="L76" s="25"/>
      <c r="M76" s="16" t="s">
        <v>85</v>
      </c>
      <c r="N76" s="26">
        <v>0</v>
      </c>
      <c r="O76" s="26">
        <v>0</v>
      </c>
      <c r="P76" s="26">
        <v>1</v>
      </c>
      <c r="Q76" s="26">
        <v>0</v>
      </c>
      <c r="R76" s="27">
        <v>1</v>
      </c>
    </row>
    <row r="77" spans="1:18" x14ac:dyDescent="0.25">
      <c r="A77" s="10" t="s">
        <v>181</v>
      </c>
      <c r="B77" s="11" t="s">
        <v>40</v>
      </c>
      <c r="C77" s="12" t="s">
        <v>12</v>
      </c>
      <c r="D77" s="12" t="s">
        <v>12</v>
      </c>
      <c r="E77" s="11" t="s">
        <v>12</v>
      </c>
      <c r="F77" s="11">
        <v>0</v>
      </c>
      <c r="G77" s="13" t="s">
        <v>12</v>
      </c>
      <c r="H77" s="13" t="s">
        <v>12</v>
      </c>
      <c r="I77" s="14" t="s">
        <v>12</v>
      </c>
      <c r="J77" s="14">
        <v>0</v>
      </c>
      <c r="L77" s="1"/>
      <c r="M77" s="2"/>
      <c r="N77" s="46"/>
      <c r="O77" s="46"/>
      <c r="P77" s="46"/>
      <c r="Q77" s="46"/>
      <c r="R77" s="47"/>
    </row>
    <row r="78" spans="1:18" x14ac:dyDescent="0.25">
      <c r="A78" s="10" t="s">
        <v>182</v>
      </c>
      <c r="B78" s="11" t="s">
        <v>11</v>
      </c>
      <c r="C78" s="12" t="s">
        <v>12</v>
      </c>
      <c r="D78" s="12" t="s">
        <v>12</v>
      </c>
      <c r="E78" s="11" t="s">
        <v>12</v>
      </c>
      <c r="F78" s="11">
        <v>0</v>
      </c>
      <c r="G78" s="13" t="s">
        <v>12</v>
      </c>
      <c r="H78" s="13" t="s">
        <v>12</v>
      </c>
      <c r="I78" s="14" t="s">
        <v>12</v>
      </c>
      <c r="J78" s="14">
        <v>0</v>
      </c>
      <c r="L78" s="1"/>
      <c r="M78" s="2"/>
      <c r="N78" s="46"/>
      <c r="O78" s="46"/>
      <c r="P78" s="46"/>
      <c r="Q78" s="46"/>
      <c r="R78" s="47"/>
    </row>
    <row r="79" spans="1:18" x14ac:dyDescent="0.25">
      <c r="A79" s="10" t="s">
        <v>183</v>
      </c>
      <c r="B79" s="11" t="s">
        <v>11</v>
      </c>
      <c r="C79" s="12" t="s">
        <v>12</v>
      </c>
      <c r="D79" s="12" t="s">
        <v>12</v>
      </c>
      <c r="E79" s="11" t="s">
        <v>12</v>
      </c>
      <c r="F79" s="11">
        <v>0</v>
      </c>
      <c r="G79" s="13" t="s">
        <v>12</v>
      </c>
      <c r="H79" s="13" t="s">
        <v>12</v>
      </c>
      <c r="I79" s="14" t="s">
        <v>12</v>
      </c>
      <c r="J79" s="14">
        <v>0</v>
      </c>
      <c r="L79" s="1"/>
      <c r="M79" s="2"/>
      <c r="N79" s="46"/>
      <c r="O79" s="46"/>
      <c r="P79" s="46"/>
      <c r="Q79" s="46"/>
      <c r="R79" s="47"/>
    </row>
    <row r="80" spans="1:18" x14ac:dyDescent="0.25">
      <c r="A80" s="10" t="s">
        <v>184</v>
      </c>
      <c r="B80" s="11" t="s">
        <v>11</v>
      </c>
      <c r="C80" s="12" t="s">
        <v>12</v>
      </c>
      <c r="D80" s="12" t="s">
        <v>12</v>
      </c>
      <c r="E80" s="11" t="s">
        <v>12</v>
      </c>
      <c r="F80" s="11">
        <v>0</v>
      </c>
      <c r="G80" s="13" t="s">
        <v>12</v>
      </c>
      <c r="H80" s="13" t="s">
        <v>12</v>
      </c>
      <c r="I80" s="14" t="s">
        <v>12</v>
      </c>
      <c r="J80" s="14">
        <v>0</v>
      </c>
      <c r="L80" s="15" t="s">
        <v>185</v>
      </c>
      <c r="M80" s="16" t="s">
        <v>14</v>
      </c>
      <c r="N80" s="16" t="s">
        <v>15</v>
      </c>
      <c r="O80" s="16" t="s">
        <v>16</v>
      </c>
      <c r="P80" s="16" t="s">
        <v>17</v>
      </c>
      <c r="Q80" s="16" t="s">
        <v>18</v>
      </c>
      <c r="R80" s="17" t="s">
        <v>19</v>
      </c>
    </row>
    <row r="81" spans="1:18" x14ac:dyDescent="0.25">
      <c r="A81" s="10" t="s">
        <v>186</v>
      </c>
      <c r="B81" s="11" t="s">
        <v>11</v>
      </c>
      <c r="C81" s="12" t="s">
        <v>12</v>
      </c>
      <c r="D81" s="12" t="s">
        <v>12</v>
      </c>
      <c r="E81" s="11" t="s">
        <v>12</v>
      </c>
      <c r="F81" s="11">
        <v>0</v>
      </c>
      <c r="G81" s="13" t="s">
        <v>12</v>
      </c>
      <c r="H81" s="13" t="s">
        <v>12</v>
      </c>
      <c r="I81" s="14" t="s">
        <v>12</v>
      </c>
      <c r="J81" s="14">
        <v>0</v>
      </c>
      <c r="L81" s="25"/>
      <c r="M81" s="16" t="s">
        <v>187</v>
      </c>
      <c r="N81" s="16" t="s">
        <v>188</v>
      </c>
      <c r="O81" s="16" t="s">
        <v>189</v>
      </c>
      <c r="P81" s="16" t="s">
        <v>190</v>
      </c>
      <c r="Q81" s="16" t="s">
        <v>189</v>
      </c>
      <c r="R81" s="17" t="s">
        <v>191</v>
      </c>
    </row>
    <row r="82" spans="1:18" x14ac:dyDescent="0.25">
      <c r="A82" s="10" t="s">
        <v>192</v>
      </c>
      <c r="B82" s="11" t="s">
        <v>11</v>
      </c>
      <c r="C82" s="12" t="s">
        <v>12</v>
      </c>
      <c r="D82" s="12" t="s">
        <v>12</v>
      </c>
      <c r="E82" s="11" t="s">
        <v>12</v>
      </c>
      <c r="F82" s="11">
        <v>0</v>
      </c>
      <c r="G82" s="13" t="s">
        <v>12</v>
      </c>
      <c r="H82" s="13" t="s">
        <v>12</v>
      </c>
      <c r="I82" s="14" t="s">
        <v>12</v>
      </c>
      <c r="J82" s="14">
        <v>0</v>
      </c>
      <c r="L82" s="25"/>
      <c r="M82" s="16" t="s">
        <v>193</v>
      </c>
      <c r="N82" s="16" t="s">
        <v>194</v>
      </c>
      <c r="O82" s="16" t="s">
        <v>189</v>
      </c>
      <c r="P82" s="16" t="s">
        <v>194</v>
      </c>
      <c r="Q82" s="16" t="s">
        <v>189</v>
      </c>
      <c r="R82" s="17" t="s">
        <v>195</v>
      </c>
    </row>
    <row r="83" spans="1:18" x14ac:dyDescent="0.25">
      <c r="A83" s="10" t="s">
        <v>196</v>
      </c>
      <c r="B83" s="11" t="s">
        <v>11</v>
      </c>
      <c r="C83" s="12" t="s">
        <v>12</v>
      </c>
      <c r="D83" s="12" t="s">
        <v>12</v>
      </c>
      <c r="E83" s="11" t="s">
        <v>12</v>
      </c>
      <c r="F83" s="11">
        <v>0</v>
      </c>
      <c r="G83" s="13" t="s">
        <v>12</v>
      </c>
      <c r="H83" s="13" t="s">
        <v>12</v>
      </c>
      <c r="I83" s="14" t="s">
        <v>12</v>
      </c>
      <c r="J83" s="14">
        <v>0</v>
      </c>
      <c r="L83" s="25"/>
      <c r="M83" s="16" t="s">
        <v>197</v>
      </c>
      <c r="N83" s="16" t="s">
        <v>194</v>
      </c>
      <c r="O83" s="16" t="s">
        <v>198</v>
      </c>
      <c r="P83" s="16" t="s">
        <v>194</v>
      </c>
      <c r="Q83" s="16" t="s">
        <v>198</v>
      </c>
      <c r="R83" s="17" t="s">
        <v>199</v>
      </c>
    </row>
    <row r="84" spans="1:18" x14ac:dyDescent="0.25">
      <c r="A84" s="10" t="s">
        <v>200</v>
      </c>
      <c r="B84" s="11" t="s">
        <v>201</v>
      </c>
      <c r="C84" s="12" t="s">
        <v>12</v>
      </c>
      <c r="D84" s="12" t="s">
        <v>12</v>
      </c>
      <c r="E84" s="11" t="s">
        <v>12</v>
      </c>
      <c r="F84" s="11">
        <v>0</v>
      </c>
      <c r="G84" s="13" t="s">
        <v>12</v>
      </c>
      <c r="H84" s="13" t="s">
        <v>12</v>
      </c>
      <c r="I84" s="14" t="s">
        <v>12</v>
      </c>
      <c r="J84" s="14">
        <v>0</v>
      </c>
      <c r="L84" s="25"/>
      <c r="M84" s="43" t="s">
        <v>202</v>
      </c>
      <c r="N84" s="43" t="s">
        <v>190</v>
      </c>
      <c r="O84" s="43" t="s">
        <v>198</v>
      </c>
      <c r="P84" s="43" t="s">
        <v>188</v>
      </c>
      <c r="Q84" s="43" t="s">
        <v>198</v>
      </c>
      <c r="R84" s="48" t="s">
        <v>203</v>
      </c>
    </row>
    <row r="85" spans="1:18" ht="15.75" thickBot="1" x14ac:dyDescent="0.3">
      <c r="A85" s="49" t="s">
        <v>204</v>
      </c>
      <c r="B85" s="50" t="s">
        <v>100</v>
      </c>
      <c r="C85" s="51" t="s">
        <v>12</v>
      </c>
      <c r="D85" s="51" t="s">
        <v>12</v>
      </c>
      <c r="E85" s="50" t="s">
        <v>12</v>
      </c>
      <c r="F85" s="11">
        <v>0</v>
      </c>
      <c r="G85" s="52" t="s">
        <v>12</v>
      </c>
      <c r="H85" s="52" t="s">
        <v>12</v>
      </c>
      <c r="I85" s="53" t="s">
        <v>12</v>
      </c>
      <c r="J85" s="14">
        <v>0</v>
      </c>
      <c r="L85" s="25"/>
      <c r="M85" s="16" t="s">
        <v>205</v>
      </c>
      <c r="N85" s="16" t="s">
        <v>190</v>
      </c>
      <c r="O85" s="16" t="s">
        <v>206</v>
      </c>
      <c r="P85" s="16" t="s">
        <v>188</v>
      </c>
      <c r="Q85" s="16" t="s">
        <v>206</v>
      </c>
      <c r="R85" s="17" t="s">
        <v>207</v>
      </c>
    </row>
    <row r="86" spans="1:18" x14ac:dyDescent="0.25">
      <c r="L86" s="25"/>
      <c r="M86" s="16" t="s">
        <v>208</v>
      </c>
      <c r="N86" s="16" t="s">
        <v>190</v>
      </c>
      <c r="O86" s="16" t="s">
        <v>209</v>
      </c>
      <c r="P86" s="16" t="s">
        <v>188</v>
      </c>
      <c r="Q86" s="16" t="s">
        <v>209</v>
      </c>
      <c r="R86" s="17" t="s">
        <v>210</v>
      </c>
    </row>
    <row r="87" spans="1:18" x14ac:dyDescent="0.25">
      <c r="L87" s="25"/>
      <c r="M87" s="16" t="s">
        <v>211</v>
      </c>
      <c r="N87" s="16" t="s">
        <v>190</v>
      </c>
      <c r="O87" s="16" t="s">
        <v>212</v>
      </c>
      <c r="P87" s="16" t="s">
        <v>188</v>
      </c>
      <c r="Q87" s="16" t="s">
        <v>212</v>
      </c>
      <c r="R87" s="17" t="s">
        <v>213</v>
      </c>
    </row>
    <row r="88" spans="1:18" x14ac:dyDescent="0.25">
      <c r="C88"/>
      <c r="D88"/>
      <c r="E88"/>
      <c r="F88"/>
      <c r="L88" s="25"/>
      <c r="M88" s="16" t="s">
        <v>214</v>
      </c>
      <c r="N88" s="16" t="s">
        <v>190</v>
      </c>
      <c r="O88" s="16" t="s">
        <v>215</v>
      </c>
      <c r="P88" s="16" t="s">
        <v>188</v>
      </c>
      <c r="Q88" s="16" t="s">
        <v>215</v>
      </c>
      <c r="R88" s="17" t="s">
        <v>216</v>
      </c>
    </row>
    <row r="89" spans="1:18" x14ac:dyDescent="0.25">
      <c r="C89"/>
      <c r="D89"/>
      <c r="E89"/>
      <c r="F89"/>
      <c r="L89" s="25"/>
      <c r="M89" s="16" t="s">
        <v>217</v>
      </c>
      <c r="N89" s="16" t="s">
        <v>190</v>
      </c>
      <c r="O89" s="16" t="s">
        <v>218</v>
      </c>
      <c r="P89" s="16" t="s">
        <v>188</v>
      </c>
      <c r="Q89" s="16" t="s">
        <v>218</v>
      </c>
      <c r="R89" s="17" t="s">
        <v>219</v>
      </c>
    </row>
    <row r="90" spans="1:18" x14ac:dyDescent="0.25">
      <c r="C90"/>
      <c r="D90"/>
      <c r="E90"/>
      <c r="F90"/>
      <c r="L90" s="25"/>
      <c r="M90" s="16" t="s">
        <v>220</v>
      </c>
      <c r="N90" s="16" t="s">
        <v>190</v>
      </c>
      <c r="O90" s="16" t="s">
        <v>221</v>
      </c>
      <c r="P90" s="16" t="s">
        <v>188</v>
      </c>
      <c r="Q90" s="16" t="s">
        <v>221</v>
      </c>
      <c r="R90" s="17" t="s">
        <v>222</v>
      </c>
    </row>
    <row r="91" spans="1:18" x14ac:dyDescent="0.25">
      <c r="L91" s="25"/>
      <c r="M91" s="16" t="s">
        <v>223</v>
      </c>
      <c r="N91" s="16" t="s">
        <v>190</v>
      </c>
      <c r="O91" s="16" t="s">
        <v>224</v>
      </c>
      <c r="P91" s="16" t="s">
        <v>188</v>
      </c>
      <c r="Q91" s="16" t="s">
        <v>224</v>
      </c>
      <c r="R91" s="17" t="s">
        <v>225</v>
      </c>
    </row>
    <row r="92" spans="1:18" x14ac:dyDescent="0.25">
      <c r="L92" s="25"/>
      <c r="M92" s="16" t="s">
        <v>226</v>
      </c>
      <c r="N92" s="16" t="s">
        <v>190</v>
      </c>
      <c r="O92" s="16" t="s">
        <v>227</v>
      </c>
      <c r="P92" s="16" t="s">
        <v>188</v>
      </c>
      <c r="Q92" s="16" t="s">
        <v>227</v>
      </c>
      <c r="R92" s="17" t="s">
        <v>228</v>
      </c>
    </row>
    <row r="93" spans="1:18" x14ac:dyDescent="0.25">
      <c r="L93" s="25"/>
      <c r="M93" s="16" t="s">
        <v>229</v>
      </c>
      <c r="N93" s="16" t="s">
        <v>190</v>
      </c>
      <c r="O93" s="16" t="s">
        <v>230</v>
      </c>
      <c r="P93" s="16" t="s">
        <v>188</v>
      </c>
      <c r="Q93" s="16" t="s">
        <v>230</v>
      </c>
      <c r="R93" s="17" t="s">
        <v>231</v>
      </c>
    </row>
    <row r="94" spans="1:18" x14ac:dyDescent="0.25">
      <c r="L94" s="25"/>
      <c r="M94" s="16" t="s">
        <v>85</v>
      </c>
      <c r="N94" s="16" t="s">
        <v>190</v>
      </c>
      <c r="O94" s="16" t="s">
        <v>232</v>
      </c>
      <c r="P94" s="16" t="s">
        <v>188</v>
      </c>
      <c r="Q94" s="16" t="s">
        <v>232</v>
      </c>
      <c r="R94" s="17" t="s">
        <v>191</v>
      </c>
    </row>
    <row r="95" spans="1:18" x14ac:dyDescent="0.25">
      <c r="L95" s="25"/>
      <c r="M95" s="16"/>
      <c r="N95" s="26"/>
      <c r="O95" s="26"/>
      <c r="P95" s="26"/>
      <c r="Q95" s="26"/>
      <c r="R95" s="27"/>
    </row>
    <row r="96" spans="1:18" x14ac:dyDescent="0.25">
      <c r="L96" s="1"/>
      <c r="M96" s="2"/>
      <c r="N96" s="2"/>
      <c r="O96" s="2"/>
      <c r="P96" s="2"/>
      <c r="Q96" s="2"/>
      <c r="R96" s="3"/>
    </row>
    <row r="97" spans="12:18" x14ac:dyDescent="0.25">
      <c r="L97" s="1"/>
      <c r="M97" s="2"/>
      <c r="N97" s="2"/>
      <c r="O97" s="2"/>
      <c r="P97" s="2"/>
      <c r="Q97" s="2"/>
      <c r="R97" s="3"/>
    </row>
    <row r="98" spans="12:18" x14ac:dyDescent="0.25">
      <c r="L98" s="15" t="s">
        <v>233</v>
      </c>
      <c r="M98" s="16" t="s">
        <v>14</v>
      </c>
      <c r="N98" s="16" t="s">
        <v>15</v>
      </c>
      <c r="O98" s="16" t="s">
        <v>16</v>
      </c>
      <c r="P98" s="16" t="s">
        <v>17</v>
      </c>
      <c r="Q98" s="16" t="s">
        <v>18</v>
      </c>
      <c r="R98" s="17" t="s">
        <v>19</v>
      </c>
    </row>
    <row r="99" spans="12:18" x14ac:dyDescent="0.25">
      <c r="L99" s="25"/>
      <c r="M99" s="16" t="s">
        <v>234</v>
      </c>
      <c r="N99" s="16" t="s">
        <v>235</v>
      </c>
      <c r="O99" s="16" t="s">
        <v>189</v>
      </c>
      <c r="P99" s="16" t="s">
        <v>234</v>
      </c>
      <c r="Q99" s="16" t="s">
        <v>189</v>
      </c>
      <c r="R99" s="17" t="s">
        <v>191</v>
      </c>
    </row>
    <row r="100" spans="12:18" x14ac:dyDescent="0.25">
      <c r="L100" s="25"/>
      <c r="M100" s="16" t="s">
        <v>90</v>
      </c>
      <c r="N100" s="16" t="s">
        <v>236</v>
      </c>
      <c r="O100" s="16" t="s">
        <v>189</v>
      </c>
      <c r="P100" s="16" t="s">
        <v>237</v>
      </c>
      <c r="Q100" s="16" t="s">
        <v>189</v>
      </c>
      <c r="R100" s="17" t="s">
        <v>238</v>
      </c>
    </row>
    <row r="101" spans="12:18" x14ac:dyDescent="0.25">
      <c r="L101" s="25"/>
      <c r="M101" s="16" t="s">
        <v>92</v>
      </c>
      <c r="N101" s="16" t="s">
        <v>239</v>
      </c>
      <c r="O101" s="16" t="s">
        <v>189</v>
      </c>
      <c r="P101" s="16" t="s">
        <v>240</v>
      </c>
      <c r="Q101" s="16" t="s">
        <v>189</v>
      </c>
      <c r="R101" s="17" t="s">
        <v>241</v>
      </c>
    </row>
    <row r="102" spans="12:18" x14ac:dyDescent="0.25">
      <c r="L102" s="25"/>
      <c r="M102" s="16" t="s">
        <v>96</v>
      </c>
      <c r="N102" s="16" t="s">
        <v>242</v>
      </c>
      <c r="O102" s="16" t="s">
        <v>189</v>
      </c>
      <c r="P102" s="16" t="s">
        <v>243</v>
      </c>
      <c r="Q102" s="16" t="s">
        <v>189</v>
      </c>
      <c r="R102" s="17" t="s">
        <v>244</v>
      </c>
    </row>
    <row r="103" spans="12:18" x14ac:dyDescent="0.25">
      <c r="L103" s="25"/>
      <c r="M103" s="16" t="s">
        <v>245</v>
      </c>
      <c r="N103" s="16" t="s">
        <v>246</v>
      </c>
      <c r="O103" s="16" t="s">
        <v>189</v>
      </c>
      <c r="P103" s="16" t="s">
        <v>247</v>
      </c>
      <c r="Q103" s="16" t="s">
        <v>189</v>
      </c>
      <c r="R103" s="17" t="s">
        <v>248</v>
      </c>
    </row>
    <row r="104" spans="12:18" x14ac:dyDescent="0.25">
      <c r="L104" s="25"/>
      <c r="M104" s="16" t="s">
        <v>103</v>
      </c>
      <c r="N104" s="16" t="s">
        <v>249</v>
      </c>
      <c r="O104" s="16" t="s">
        <v>189</v>
      </c>
      <c r="P104" s="16" t="s">
        <v>250</v>
      </c>
      <c r="Q104" s="16" t="s">
        <v>189</v>
      </c>
      <c r="R104" s="17" t="s">
        <v>251</v>
      </c>
    </row>
    <row r="105" spans="12:18" x14ac:dyDescent="0.25">
      <c r="L105" s="25"/>
      <c r="M105" s="16" t="s">
        <v>252</v>
      </c>
      <c r="N105" s="16" t="s">
        <v>253</v>
      </c>
      <c r="O105" s="16" t="s">
        <v>189</v>
      </c>
      <c r="P105" s="16" t="s">
        <v>253</v>
      </c>
      <c r="Q105" s="16" t="s">
        <v>189</v>
      </c>
      <c r="R105" s="17" t="s">
        <v>195</v>
      </c>
    </row>
    <row r="106" spans="12:18" x14ac:dyDescent="0.25">
      <c r="L106" s="25"/>
      <c r="M106" s="16" t="s">
        <v>254</v>
      </c>
      <c r="N106" s="16" t="s">
        <v>250</v>
      </c>
      <c r="O106" s="16" t="s">
        <v>189</v>
      </c>
      <c r="P106" s="16" t="s">
        <v>249</v>
      </c>
      <c r="Q106" s="16" t="s">
        <v>189</v>
      </c>
      <c r="R106" s="17" t="s">
        <v>255</v>
      </c>
    </row>
    <row r="107" spans="12:18" x14ac:dyDescent="0.25">
      <c r="L107" s="25"/>
      <c r="M107" s="16" t="s">
        <v>256</v>
      </c>
      <c r="N107" s="16" t="s">
        <v>247</v>
      </c>
      <c r="O107" s="16" t="s">
        <v>189</v>
      </c>
      <c r="P107" s="16" t="s">
        <v>246</v>
      </c>
      <c r="Q107" s="16" t="s">
        <v>189</v>
      </c>
      <c r="R107" s="17" t="s">
        <v>257</v>
      </c>
    </row>
    <row r="108" spans="12:18" x14ac:dyDescent="0.25">
      <c r="L108" s="25"/>
      <c r="M108" s="16" t="s">
        <v>258</v>
      </c>
      <c r="N108" s="16" t="s">
        <v>243</v>
      </c>
      <c r="O108" s="16" t="s">
        <v>189</v>
      </c>
      <c r="P108" s="16" t="s">
        <v>242</v>
      </c>
      <c r="Q108" s="16" t="s">
        <v>189</v>
      </c>
      <c r="R108" s="17" t="s">
        <v>259</v>
      </c>
    </row>
    <row r="109" spans="12:18" x14ac:dyDescent="0.25">
      <c r="L109" s="25"/>
      <c r="M109" s="16" t="s">
        <v>260</v>
      </c>
      <c r="N109" s="16" t="s">
        <v>240</v>
      </c>
      <c r="O109" s="16" t="s">
        <v>189</v>
      </c>
      <c r="P109" s="16" t="s">
        <v>239</v>
      </c>
      <c r="Q109" s="16" t="s">
        <v>189</v>
      </c>
      <c r="R109" s="17" t="s">
        <v>261</v>
      </c>
    </row>
    <row r="110" spans="12:18" x14ac:dyDescent="0.25">
      <c r="L110" s="25"/>
      <c r="M110" s="16" t="s">
        <v>262</v>
      </c>
      <c r="N110" s="16" t="s">
        <v>263</v>
      </c>
      <c r="O110" s="16" t="s">
        <v>189</v>
      </c>
      <c r="P110" s="16" t="s">
        <v>264</v>
      </c>
      <c r="Q110" s="16" t="s">
        <v>189</v>
      </c>
      <c r="R110" s="17" t="s">
        <v>265</v>
      </c>
    </row>
    <row r="111" spans="12:18" x14ac:dyDescent="0.25">
      <c r="L111" s="25"/>
      <c r="M111" s="16" t="s">
        <v>266</v>
      </c>
      <c r="N111" s="16" t="s">
        <v>267</v>
      </c>
      <c r="O111" s="16" t="s">
        <v>189</v>
      </c>
      <c r="P111" s="16" t="s">
        <v>268</v>
      </c>
      <c r="Q111" s="16" t="s">
        <v>189</v>
      </c>
      <c r="R111" s="17" t="s">
        <v>269</v>
      </c>
    </row>
    <row r="112" spans="12:18" x14ac:dyDescent="0.25">
      <c r="L112" s="25"/>
      <c r="M112" s="16" t="s">
        <v>270</v>
      </c>
      <c r="N112" s="16" t="s">
        <v>237</v>
      </c>
      <c r="O112" s="16" t="s">
        <v>189</v>
      </c>
      <c r="P112" s="16" t="s">
        <v>236</v>
      </c>
      <c r="Q112" s="16" t="s">
        <v>189</v>
      </c>
      <c r="R112" s="17" t="s">
        <v>271</v>
      </c>
    </row>
    <row r="113" spans="12:18" x14ac:dyDescent="0.25">
      <c r="L113" s="25"/>
      <c r="M113" s="43" t="s">
        <v>272</v>
      </c>
      <c r="N113" s="43" t="s">
        <v>234</v>
      </c>
      <c r="O113" s="43" t="s">
        <v>189</v>
      </c>
      <c r="P113" s="43" t="s">
        <v>235</v>
      </c>
      <c r="Q113" s="43" t="s">
        <v>189</v>
      </c>
      <c r="R113" s="48" t="s">
        <v>273</v>
      </c>
    </row>
    <row r="114" spans="12:18" x14ac:dyDescent="0.25">
      <c r="L114" s="25"/>
      <c r="M114" s="16" t="s">
        <v>274</v>
      </c>
      <c r="N114" s="16" t="s">
        <v>234</v>
      </c>
      <c r="O114" s="16" t="s">
        <v>198</v>
      </c>
      <c r="P114" s="16" t="s">
        <v>235</v>
      </c>
      <c r="Q114" s="16" t="s">
        <v>198</v>
      </c>
      <c r="R114" s="17" t="s">
        <v>203</v>
      </c>
    </row>
    <row r="115" spans="12:18" x14ac:dyDescent="0.25">
      <c r="L115" s="25"/>
      <c r="M115" s="16" t="s">
        <v>275</v>
      </c>
      <c r="N115" s="16" t="s">
        <v>234</v>
      </c>
      <c r="O115" s="16" t="s">
        <v>206</v>
      </c>
      <c r="P115" s="16" t="s">
        <v>235</v>
      </c>
      <c r="Q115" s="16" t="s">
        <v>206</v>
      </c>
      <c r="R115" s="17" t="s">
        <v>207</v>
      </c>
    </row>
    <row r="116" spans="12:18" x14ac:dyDescent="0.25">
      <c r="L116" s="25"/>
      <c r="M116" s="16" t="s">
        <v>276</v>
      </c>
      <c r="N116" s="16" t="s">
        <v>234</v>
      </c>
      <c r="O116" s="16" t="s">
        <v>209</v>
      </c>
      <c r="P116" s="16" t="s">
        <v>235</v>
      </c>
      <c r="Q116" s="16" t="s">
        <v>209</v>
      </c>
      <c r="R116" s="17" t="s">
        <v>210</v>
      </c>
    </row>
    <row r="117" spans="12:18" x14ac:dyDescent="0.25">
      <c r="L117" s="25"/>
      <c r="M117" s="16" t="s">
        <v>277</v>
      </c>
      <c r="N117" s="16" t="s">
        <v>234</v>
      </c>
      <c r="O117" s="16" t="s">
        <v>212</v>
      </c>
      <c r="P117" s="16" t="s">
        <v>235</v>
      </c>
      <c r="Q117" s="16" t="s">
        <v>212</v>
      </c>
      <c r="R117" s="17" t="s">
        <v>213</v>
      </c>
    </row>
    <row r="118" spans="12:18" x14ac:dyDescent="0.25">
      <c r="L118" s="25"/>
      <c r="M118" s="16" t="s">
        <v>278</v>
      </c>
      <c r="N118" s="16" t="s">
        <v>234</v>
      </c>
      <c r="O118" s="16" t="s">
        <v>215</v>
      </c>
      <c r="P118" s="16" t="s">
        <v>235</v>
      </c>
      <c r="Q118" s="16" t="s">
        <v>215</v>
      </c>
      <c r="R118" s="17" t="s">
        <v>216</v>
      </c>
    </row>
    <row r="119" spans="12:18" x14ac:dyDescent="0.25">
      <c r="L119" s="25"/>
      <c r="M119" s="16" t="s">
        <v>279</v>
      </c>
      <c r="N119" s="16" t="s">
        <v>234</v>
      </c>
      <c r="O119" s="16" t="s">
        <v>218</v>
      </c>
      <c r="P119" s="16" t="s">
        <v>235</v>
      </c>
      <c r="Q119" s="16" t="s">
        <v>218</v>
      </c>
      <c r="R119" s="17" t="s">
        <v>219</v>
      </c>
    </row>
    <row r="120" spans="12:18" x14ac:dyDescent="0.25">
      <c r="L120" s="25"/>
      <c r="M120" s="16" t="s">
        <v>280</v>
      </c>
      <c r="N120" s="16" t="s">
        <v>234</v>
      </c>
      <c r="O120" s="16" t="s">
        <v>221</v>
      </c>
      <c r="P120" s="16" t="s">
        <v>235</v>
      </c>
      <c r="Q120" s="16" t="s">
        <v>221</v>
      </c>
      <c r="R120" s="17" t="s">
        <v>222</v>
      </c>
    </row>
    <row r="121" spans="12:18" x14ac:dyDescent="0.25">
      <c r="L121" s="25"/>
      <c r="M121" s="16" t="s">
        <v>281</v>
      </c>
      <c r="N121" s="16" t="s">
        <v>234</v>
      </c>
      <c r="O121" s="16" t="s">
        <v>224</v>
      </c>
      <c r="P121" s="16" t="s">
        <v>235</v>
      </c>
      <c r="Q121" s="16" t="s">
        <v>224</v>
      </c>
      <c r="R121" s="17" t="s">
        <v>225</v>
      </c>
    </row>
    <row r="122" spans="12:18" x14ac:dyDescent="0.25">
      <c r="L122" s="25"/>
      <c r="M122" s="16" t="s">
        <v>282</v>
      </c>
      <c r="N122" s="16" t="s">
        <v>234</v>
      </c>
      <c r="O122" s="16" t="s">
        <v>227</v>
      </c>
      <c r="P122" s="16" t="s">
        <v>235</v>
      </c>
      <c r="Q122" s="16" t="s">
        <v>227</v>
      </c>
      <c r="R122" s="17" t="s">
        <v>228</v>
      </c>
    </row>
    <row r="123" spans="12:18" x14ac:dyDescent="0.25">
      <c r="L123" s="25"/>
      <c r="M123" s="16" t="s">
        <v>283</v>
      </c>
      <c r="N123" s="16" t="s">
        <v>234</v>
      </c>
      <c r="O123" s="16" t="s">
        <v>230</v>
      </c>
      <c r="P123" s="16" t="s">
        <v>235</v>
      </c>
      <c r="Q123" s="16" t="s">
        <v>230</v>
      </c>
      <c r="R123" s="17" t="s">
        <v>231</v>
      </c>
    </row>
    <row r="124" spans="12:18" ht="15.75" thickBot="1" x14ac:dyDescent="0.3">
      <c r="L124" s="55"/>
      <c r="M124" s="56" t="s">
        <v>85</v>
      </c>
      <c r="N124" s="56" t="s">
        <v>234</v>
      </c>
      <c r="O124" s="56" t="s">
        <v>232</v>
      </c>
      <c r="P124" s="56" t="s">
        <v>235</v>
      </c>
      <c r="Q124" s="56" t="s">
        <v>232</v>
      </c>
      <c r="R124" s="57" t="s">
        <v>191</v>
      </c>
    </row>
    <row r="169" spans="3:4" x14ac:dyDescent="0.25">
      <c r="C169" s="58"/>
      <c r="D169" s="58"/>
    </row>
  </sheetData>
  <mergeCells count="12">
    <mergeCell ref="U4:V4"/>
    <mergeCell ref="W4:AC4"/>
    <mergeCell ref="AD6:AD7"/>
    <mergeCell ref="AE6:AE7"/>
    <mergeCell ref="AD8:AD9"/>
    <mergeCell ref="AE8:AE9"/>
    <mergeCell ref="A1:I1"/>
    <mergeCell ref="L1:R1"/>
    <mergeCell ref="C2:E2"/>
    <mergeCell ref="G2:I2"/>
    <mergeCell ref="C3:D3"/>
    <mergeCell ref="G3:H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</dc:creator>
  <cp:lastModifiedBy>IRD</cp:lastModifiedBy>
  <dcterms:created xsi:type="dcterms:W3CDTF">2018-01-09T10:16:02Z</dcterms:created>
  <dcterms:modified xsi:type="dcterms:W3CDTF">2018-07-11T07:21:41Z</dcterms:modified>
</cp:coreProperties>
</file>