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" yWindow="15" windowWidth="25050" windowHeight="12465" firstSheet="1" activeTab="1"/>
  </bookViews>
  <sheets>
    <sheet name="_xltb_storage_" sheetId="27" state="veryHidden" r:id="rId1"/>
    <sheet name="S11 Table" sheetId="26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I13" i="26" l="1"/>
  <c r="H13" i="26"/>
  <c r="F13" i="26"/>
  <c r="E13" i="26"/>
  <c r="L12" i="26"/>
  <c r="K12" i="26"/>
  <c r="H12" i="26"/>
  <c r="F12" i="26"/>
  <c r="E12" i="26"/>
  <c r="L11" i="26"/>
  <c r="K11" i="26"/>
  <c r="I11" i="26"/>
  <c r="H11" i="26"/>
  <c r="F11" i="26"/>
  <c r="E11" i="26"/>
  <c r="L10" i="26"/>
  <c r="K10" i="26"/>
  <c r="I10" i="26"/>
  <c r="H10" i="26"/>
  <c r="F10" i="26"/>
  <c r="E10" i="26"/>
  <c r="L9" i="26"/>
  <c r="K9" i="26"/>
  <c r="F9" i="26"/>
  <c r="E9" i="26"/>
  <c r="L8" i="26"/>
  <c r="K8" i="26"/>
  <c r="I8" i="26"/>
  <c r="H8" i="26"/>
  <c r="F8" i="26"/>
  <c r="E8" i="26"/>
  <c r="L7" i="26"/>
  <c r="K7" i="26"/>
  <c r="I7" i="26"/>
  <c r="H7" i="26"/>
  <c r="F7" i="26"/>
  <c r="E7" i="26"/>
  <c r="L6" i="26"/>
  <c r="K6" i="26"/>
  <c r="H6" i="26"/>
  <c r="F6" i="26"/>
  <c r="E6" i="26"/>
  <c r="K5" i="26"/>
  <c r="I5" i="26"/>
  <c r="H5" i="26"/>
  <c r="F5" i="26"/>
  <c r="E5" i="26"/>
  <c r="L4" i="26"/>
  <c r="K4" i="26"/>
  <c r="I4" i="26"/>
  <c r="H4" i="26"/>
  <c r="F4" i="26"/>
  <c r="E4" i="26"/>
</calcChain>
</file>

<file path=xl/sharedStrings.xml><?xml version="1.0" encoding="utf-8"?>
<sst xmlns="http://schemas.openxmlformats.org/spreadsheetml/2006/main" count="32" uniqueCount="30">
  <si>
    <t>Vegetables</t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</si>
  <si>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-trend</t>
    </r>
    <r>
      <rPr>
        <vertAlign val="superscript"/>
        <sz val="11"/>
        <color theme="1"/>
        <rFont val="Times New Roman"/>
        <family val="1"/>
      </rPr>
      <t>1</t>
    </r>
  </si>
  <si>
    <t>Legumes</t>
  </si>
  <si>
    <t>Nuts</t>
  </si>
  <si>
    <t>Land use category</t>
  </si>
  <si>
    <t>All cropland</t>
  </si>
  <si>
    <t>Fruits</t>
  </si>
  <si>
    <t>Grains</t>
  </si>
  <si>
    <t>Feed grains and oilseeds</t>
  </si>
  <si>
    <t>Sweeteners</t>
  </si>
  <si>
    <t>Hay</t>
  </si>
  <si>
    <t>Cropland pasture</t>
  </si>
  <si>
    <t>&lt;0.001</t>
  </si>
  <si>
    <r>
      <rPr>
        <vertAlign val="superscript"/>
        <sz val="11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Test for linear trend across HEI-2015 quintiles 1 through 5.</t>
    </r>
  </si>
  <si>
    <t>HEI-2015 
quintile 1 (n=6,989)</t>
  </si>
  <si>
    <t>HEI-2015 
quintile 5 (n=7,130)</t>
  </si>
  <si>
    <t>HEI-2015, Health Eating Index-2015.</t>
  </si>
  <si>
    <t>(0.08-0.100)</t>
  </si>
  <si>
    <t>(2.01-2.20)</t>
  </si>
  <si>
    <t>(0.57-0.60)</t>
  </si>
  <si>
    <t>&lt;0.01</t>
  </si>
  <si>
    <t>(0.00-&lt;0.01)</t>
  </si>
  <si>
    <t>Overall
(n=35,507)</t>
  </si>
  <si>
    <t>Mean (95% CI), million acres</t>
  </si>
  <si>
    <t>XL Toolbox Settings</t>
  </si>
  <si>
    <t>export_preset</t>
  </si>
  <si>
    <t>&lt;?xml version="1.0" encoding="utf-16"?&gt;_x000D_
&lt;Preset xmlns:xsd="http://www.w3.org/2001/XMLSchema" xmlns:xsi="http://www.w3.org/2001/XMLSchema-instance"&gt;_x000D_
  &lt;Name&gt;Emf&lt;/Name&gt;_x000D_
  &lt;Dpi&gt;300&lt;/Dpi&gt;_x000D_
  &lt;FileType&gt;Emf&lt;/FileType&gt;_x000D_
  &lt;ColorSpace&gt;Rgb&lt;/ColorSpace&gt;_x000D_
  &lt;Transparency&gt;TransparentCanvas&lt;/Transparency&gt;_x000D_
  &lt;UseColorProfile&gt;false&lt;/UseColorProfile&gt;_x000D_
  &lt;ColorProfile&gt;ProPhoto&lt;/ColorProfile&gt;_x000D_
&lt;/Preset&gt;</t>
  </si>
  <si>
    <t>export_path</t>
  </si>
  <si>
    <t>C:\Users\zach.conrad\Documents\Projects\Food Waste\Submission\PLOS One\Submission 2\Figure 2.emf</t>
  </si>
  <si>
    <t>S11 Table: Annual cropland used to produce wasted food, overall and by Healthy Eating Index-2015 quintile (n=35,507)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</si>
</sst>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4" fontId="1" fillId="0" borderId="0" xfId="0" applyNumberFormat="1" applyFont="1"/>
    <xf numFmtId="4" fontId="1" fillId="0" borderId="1" xfId="0" applyNumberFormat="1" applyFont="1" applyBorder="1"/>
    <xf numFmtId="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 indent="1"/>
    </xf>
    <xf numFmtId="165" fontId="1" fillId="0" borderId="1" xfId="0" applyNumberFormat="1" applyFont="1" applyBorder="1" applyAlignment="1">
      <alignment horizontal="right" indent="1"/>
    </xf>
    <xf numFmtId="1" fontId="1" fillId="0" borderId="0" xfId="0" applyNumberFormat="1" applyFont="1" applyBorder="1"/>
    <xf numFmtId="4" fontId="1" fillId="0" borderId="0" xfId="0" applyNumberFormat="1" applyFont="1" applyBorder="1"/>
    <xf numFmtId="165" fontId="1" fillId="0" borderId="0" xfId="0" applyNumberFormat="1" applyFont="1" applyBorder="1" applyAlignment="1">
      <alignment horizontal="right" indent="1"/>
    </xf>
    <xf numFmtId="164" fontId="1" fillId="0" borderId="0" xfId="0" applyNumberFormat="1" applyFont="1"/>
    <xf numFmtId="164" fontId="1" fillId="0" borderId="1" xfId="0" applyNumberFormat="1" applyFont="1" applyBorder="1"/>
    <xf numFmtId="4" fontId="1" fillId="0" borderId="1" xfId="0" applyNumberFormat="1" applyFont="1" applyBorder="1" applyAlignment="1">
      <alignment horizontal="left"/>
    </xf>
    <xf numFmtId="2" fontId="1" fillId="0" borderId="0" xfId="0" applyNumberFormat="1" applyFont="1"/>
    <xf numFmtId="0" fontId="1" fillId="0" borderId="0" xfId="0" applyFont="1" applyBorder="1" applyAlignment="1"/>
    <xf numFmtId="2" fontId="1" fillId="0" borderId="1" xfId="0" applyNumberFormat="1" applyFont="1" applyBorder="1"/>
    <xf numFmtId="2" fontId="1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104775</xdr:rowOff>
    </xdr:from>
    <xdr:to>
      <xdr:col>5</xdr:col>
      <xdr:colOff>575310</xdr:colOff>
      <xdr:row>2</xdr:row>
      <xdr:rowOff>104775</xdr:rowOff>
    </xdr:to>
    <xdr:cxnSp macro="">
      <xdr:nvCxnSpPr>
        <xdr:cNvPr id="2" name="Straight Connector 1"/>
        <xdr:cNvCxnSpPr/>
      </xdr:nvCxnSpPr>
      <xdr:spPr>
        <a:xfrm>
          <a:off x="1752600" y="942975"/>
          <a:ext cx="82296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219074</xdr:colOff>
      <xdr:row>2</xdr:row>
      <xdr:rowOff>114300</xdr:rowOff>
    </xdr:from>
    <xdr:to>
      <xdr:col>11</xdr:col>
      <xdr:colOff>641984</xdr:colOff>
      <xdr:row>2</xdr:row>
      <xdr:rowOff>114300</xdr:rowOff>
    </xdr:to>
    <xdr:cxnSp macro="">
      <xdr:nvCxnSpPr>
        <xdr:cNvPr id="3" name="Straight Connector 2"/>
        <xdr:cNvCxnSpPr/>
      </xdr:nvCxnSpPr>
      <xdr:spPr>
        <a:xfrm flipV="1">
          <a:off x="4429124" y="952500"/>
          <a:ext cx="82296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ch.conrad/Documents/Projects/Food%20Waste/Results/Results_1706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h_waste_amt_byquintile"/>
      <sheetName val="Dish_waste_amt_bydish"/>
      <sheetName val="Dish_waste_pct"/>
      <sheetName val="Nutrient waste"/>
      <sheetName val="Cropland_byquintile"/>
      <sheetName val="Cropland_trends"/>
      <sheetName val="Cropland_bytype"/>
      <sheetName val="Irrigation_byquintile"/>
      <sheetName val="Irrigation_trends"/>
      <sheetName val="Food waste_trends"/>
      <sheetName val="N_byquintile"/>
      <sheetName val="N_trends"/>
      <sheetName val="P_byquintile"/>
      <sheetName val="P_trends"/>
      <sheetName val="K_byquintile"/>
      <sheetName val="K_trends"/>
      <sheetName val="Pesticide_byquintile"/>
      <sheetName val="Pesticide_trends"/>
      <sheetName val="Fertilizer_byquintile"/>
      <sheetName val="Fertilizer_trends"/>
    </sheetNames>
    <sheetDataSet>
      <sheetData sheetId="0"/>
      <sheetData sheetId="1"/>
      <sheetData sheetId="2"/>
      <sheetData sheetId="3"/>
      <sheetData sheetId="4">
        <row r="3">
          <cell r="B3">
            <v>30.017718981282414</v>
          </cell>
          <cell r="C3">
            <v>30.735015678471139</v>
          </cell>
          <cell r="D3">
            <v>29.287888823409968</v>
          </cell>
          <cell r="F3">
            <v>6.5393200554123352</v>
          </cell>
          <cell r="G3">
            <v>6.7809654333344929</v>
          </cell>
          <cell r="H3">
            <v>6.2944778252953775</v>
          </cell>
          <cell r="V3">
            <v>4.7841352452048502</v>
          </cell>
          <cell r="W3">
            <v>4.9075300988632913</v>
          </cell>
          <cell r="X3">
            <v>4.6523927810243784</v>
          </cell>
        </row>
        <row r="4">
          <cell r="B4">
            <v>3.3830077847944731</v>
          </cell>
          <cell r="C4">
            <v>3.4273877594686901</v>
          </cell>
          <cell r="D4">
            <v>3.3373597168697269</v>
          </cell>
          <cell r="F4">
            <v>0.75194961279944528</v>
          </cell>
          <cell r="G4">
            <v>0.76874399193737386</v>
          </cell>
          <cell r="H4">
            <v>0.73467535148911989</v>
          </cell>
          <cell r="V4">
            <v>0.5874950762456489</v>
          </cell>
        </row>
        <row r="5">
          <cell r="B5">
            <v>2.0187596106843118</v>
          </cell>
          <cell r="C5">
            <v>2.1138524362704136</v>
          </cell>
          <cell r="D5">
            <v>1.9232666517508417</v>
          </cell>
          <cell r="F5">
            <v>8.9767623980074263E-2</v>
          </cell>
          <cell r="V5">
            <v>0.76924301593795164</v>
          </cell>
          <cell r="W5">
            <v>0.81877380421284351</v>
          </cell>
          <cell r="X5">
            <v>0.71950386120211629</v>
          </cell>
        </row>
        <row r="6">
          <cell r="B6">
            <v>2.2230836065983715</v>
          </cell>
          <cell r="C6">
            <v>2.3518355066924053</v>
          </cell>
          <cell r="D6">
            <v>2.0944914905480845</v>
          </cell>
          <cell r="F6">
            <v>0.26005137403177386</v>
          </cell>
          <cell r="G6">
            <v>0.28606565205131668</v>
          </cell>
          <cell r="H6">
            <v>0.23407130685031663</v>
          </cell>
          <cell r="V6">
            <v>0.57356688081119223</v>
          </cell>
          <cell r="W6">
            <v>0.63640799780675927</v>
          </cell>
          <cell r="X6">
            <v>0.50796903936449889</v>
          </cell>
        </row>
        <row r="7">
          <cell r="B7">
            <v>5.7882368840389102E-2</v>
          </cell>
          <cell r="C7">
            <v>6.0557518527468858E-2</v>
          </cell>
          <cell r="D7">
            <v>5.5019406678967403E-2</v>
          </cell>
          <cell r="F7">
            <v>5.7039644065509766E-3</v>
          </cell>
          <cell r="G7">
            <v>6.0790627551202308E-3</v>
          </cell>
          <cell r="H7">
            <v>5.3025318000596844E-3</v>
          </cell>
          <cell r="V7">
            <v>2.1626383850168674E-2</v>
          </cell>
          <cell r="W7">
            <v>2.3411300259784436E-2</v>
          </cell>
          <cell r="X7">
            <v>1.9716155381570219E-2</v>
          </cell>
        </row>
        <row r="8">
          <cell r="B8">
            <v>8.3845424694922316E-2</v>
          </cell>
          <cell r="C8">
            <v>8.957637311816119E-2</v>
          </cell>
          <cell r="D8">
            <v>7.7987357560367121E-2</v>
          </cell>
          <cell r="V8">
            <v>4.2057403967997668E-2</v>
          </cell>
          <cell r="W8">
            <v>4.5672422116274272E-2</v>
          </cell>
          <cell r="X8">
            <v>3.8362197811022805E-2</v>
          </cell>
        </row>
        <row r="9">
          <cell r="B9">
            <v>1.8353240040939958</v>
          </cell>
          <cell r="C9">
            <v>1.8750515192633579</v>
          </cell>
          <cell r="D9">
            <v>1.7965546658562779</v>
          </cell>
          <cell r="F9">
            <v>0.49244927839471442</v>
          </cell>
          <cell r="G9">
            <v>0.50602605642845977</v>
          </cell>
          <cell r="H9">
            <v>0.47919996857259306</v>
          </cell>
          <cell r="V9">
            <v>0.22963118697767138</v>
          </cell>
          <cell r="W9">
            <v>0.23668138813873671</v>
          </cell>
          <cell r="X9">
            <v>0.22275103178396979</v>
          </cell>
        </row>
        <row r="10">
          <cell r="B10">
            <v>7.7236529360993673</v>
          </cell>
          <cell r="C10">
            <v>7.8937748401234771</v>
          </cell>
          <cell r="D10">
            <v>7.5558456308864974</v>
          </cell>
          <cell r="F10">
            <v>1.4887396172520269</v>
          </cell>
          <cell r="G10">
            <v>1.5448313836099217</v>
          </cell>
          <cell r="H10">
            <v>1.4319975924794495</v>
          </cell>
          <cell r="V10">
            <v>1.3696996921445432</v>
          </cell>
          <cell r="W10">
            <v>1.4177421710457572</v>
          </cell>
          <cell r="X10">
            <v>1.3247242548323215</v>
          </cell>
        </row>
        <row r="11">
          <cell r="B11">
            <v>8.9134201600604115</v>
          </cell>
          <cell r="C11">
            <v>9.1887013672988171</v>
          </cell>
          <cell r="D11">
            <v>8.640593193863003</v>
          </cell>
          <cell r="F11">
            <v>2.1031570931438259</v>
          </cell>
          <cell r="V11">
            <v>1.1898023661994659</v>
          </cell>
          <cell r="W11">
            <v>1.2580530805678787</v>
          </cell>
          <cell r="X11">
            <v>1.1207222732873243</v>
          </cell>
        </row>
        <row r="12">
          <cell r="B12">
            <v>3.7787430854161919</v>
          </cell>
          <cell r="C12">
            <v>4.1745443757849641</v>
          </cell>
          <cell r="D12">
            <v>3.3802956230489807</v>
          </cell>
          <cell r="F12">
            <v>1.3440388626525006</v>
          </cell>
          <cell r="G12">
            <v>1.4734640803099612</v>
          </cell>
          <cell r="H12">
            <v>1.2087131582997312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5" x14ac:dyDescent="0.25"/>
  <sheetData>
    <row r="1" spans="1:3" x14ac:dyDescent="0.25">
      <c r="A1" t="s">
        <v>24</v>
      </c>
    </row>
    <row r="2" spans="1:3" ht="409.5" x14ac:dyDescent="0.25">
      <c r="B2" t="s">
        <v>25</v>
      </c>
      <c r="C2" s="25" t="s">
        <v>26</v>
      </c>
    </row>
    <row r="3" spans="1:3" x14ac:dyDescent="0.25">
      <c r="B3" t="s">
        <v>27</v>
      </c>
      <c r="C3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tabSelected="1" workbookViewId="0">
      <selection activeCell="Y10" sqref="Y10"/>
    </sheetView>
  </sheetViews>
  <sheetFormatPr defaultRowHeight="15" x14ac:dyDescent="0.25"/>
  <cols>
    <col min="1" max="1" width="2.140625" style="1" customWidth="1"/>
    <col min="2" max="2" width="2" style="1" customWidth="1"/>
    <col min="3" max="3" width="18.5703125" style="1" customWidth="1"/>
    <col min="4" max="4" width="1.28515625" style="1" customWidth="1"/>
    <col min="5" max="5" width="6" style="16" customWidth="1"/>
    <col min="6" max="6" width="12.42578125" style="1" customWidth="1"/>
    <col min="7" max="7" width="1.42578125" style="1" customWidth="1"/>
    <col min="8" max="8" width="6" style="16" customWidth="1"/>
    <col min="9" max="9" width="11.7109375" style="1" customWidth="1"/>
    <col min="10" max="10" width="1.5703125" style="1" customWidth="1"/>
    <col min="11" max="11" width="6" style="16" customWidth="1"/>
    <col min="12" max="12" width="11.42578125" style="1" customWidth="1"/>
    <col min="13" max="13" width="1.28515625" style="1" customWidth="1"/>
    <col min="14" max="16384" width="9.140625" style="1"/>
  </cols>
  <sheetData>
    <row r="1" spans="1:14" x14ac:dyDescent="0.25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1.5" customHeight="1" x14ac:dyDescent="0.25">
      <c r="A2" s="2" t="s">
        <v>4</v>
      </c>
      <c r="B2" s="2"/>
      <c r="C2" s="2"/>
      <c r="E2" s="27" t="s">
        <v>22</v>
      </c>
      <c r="F2" s="28"/>
      <c r="H2" s="29" t="s">
        <v>14</v>
      </c>
      <c r="I2" s="29"/>
      <c r="K2" s="29" t="s">
        <v>15</v>
      </c>
      <c r="L2" s="30"/>
      <c r="N2" s="24" t="s">
        <v>1</v>
      </c>
    </row>
    <row r="3" spans="1:14" x14ac:dyDescent="0.25">
      <c r="A3" s="3"/>
      <c r="B3" s="3"/>
      <c r="C3" s="3"/>
      <c r="E3" s="31" t="s">
        <v>23</v>
      </c>
      <c r="F3" s="31"/>
      <c r="G3" s="31"/>
      <c r="H3" s="31"/>
      <c r="I3" s="31"/>
      <c r="J3" s="31"/>
      <c r="K3" s="31"/>
      <c r="L3" s="31"/>
      <c r="M3" s="20"/>
      <c r="N3" s="20"/>
    </row>
    <row r="4" spans="1:14" ht="15.75" x14ac:dyDescent="0.25">
      <c r="A4" s="5" t="s">
        <v>5</v>
      </c>
      <c r="B4" s="7"/>
      <c r="E4" s="22">
        <f>[1]Cropland_byquintile!B3</f>
        <v>30.017718981282414</v>
      </c>
      <c r="F4" s="10" t="str">
        <f>CONCATENATE("(",ROUND([1]Cropland_byquintile!D3,2),"-",ROUND([1]Cropland_byquintile!C3,2),")")</f>
        <v>(29.29-30.74)</v>
      </c>
      <c r="G4" s="8"/>
      <c r="H4" s="19">
        <f>[1]Cropland_byquintile!F3</f>
        <v>6.5393200554123352</v>
      </c>
      <c r="I4" s="10" t="str">
        <f>CONCATENATE("(",ROUND([1]Cropland_byquintile!H3,2),"-",ROUND([1]Cropland_byquintile!G3,2),")")</f>
        <v>(6.29-6.78)</v>
      </c>
      <c r="J4" s="8"/>
      <c r="K4" s="19">
        <f>[1]Cropland_byquintile!V3</f>
        <v>4.7841352452048502</v>
      </c>
      <c r="L4" s="14" t="str">
        <f>CONCATENATE("(",ROUND([1]Cropland_byquintile!X3,2),"-",ROUND([1]Cropland_byquintile!W3,2),")")</f>
        <v>(4.65-4.91)</v>
      </c>
      <c r="N4" s="11">
        <v>2.9000000000000001E-2</v>
      </c>
    </row>
    <row r="5" spans="1:14" ht="15.75" x14ac:dyDescent="0.25">
      <c r="A5" s="7" t="s">
        <v>7</v>
      </c>
      <c r="B5" s="5"/>
      <c r="C5" s="3"/>
      <c r="D5" s="3"/>
      <c r="E5" s="22">
        <f>[1]Cropland_byquintile!B4</f>
        <v>3.3830077847944731</v>
      </c>
      <c r="F5" s="10" t="str">
        <f>CONCATENATE("(",ROUND([1]Cropland_byquintile!D4,2),"-",ROUND([1]Cropland_byquintile!C4,2),")")</f>
        <v>(3.34-3.43)</v>
      </c>
      <c r="G5" s="13"/>
      <c r="H5" s="19">
        <f>[1]Cropland_byquintile!F4</f>
        <v>0.75194961279944528</v>
      </c>
      <c r="I5" s="10" t="str">
        <f>CONCATENATE("(",ROUND([1]Cropland_byquintile!H4,2),"-",ROUND([1]Cropland_byquintile!G4,2),")")</f>
        <v>(0.73-0.77)</v>
      </c>
      <c r="J5" s="13"/>
      <c r="K5" s="19">
        <f>[1]Cropland_byquintile!V4</f>
        <v>0.5874950762456489</v>
      </c>
      <c r="L5" s="14" t="s">
        <v>19</v>
      </c>
      <c r="M5" s="3"/>
      <c r="N5" s="15">
        <v>4.0000000000000001E-3</v>
      </c>
    </row>
    <row r="6" spans="1:14" ht="15.75" x14ac:dyDescent="0.25">
      <c r="A6" s="5" t="s">
        <v>6</v>
      </c>
      <c r="B6" s="7"/>
      <c r="E6" s="22">
        <f>[1]Cropland_byquintile!B5</f>
        <v>2.0187596106843118</v>
      </c>
      <c r="F6" s="10" t="str">
        <f>CONCATENATE("(",ROUND([1]Cropland_byquintile!D5,2),"-",ROUND([1]Cropland_byquintile!C5,2),")")</f>
        <v>(1.92-2.11)</v>
      </c>
      <c r="H6" s="19">
        <f>[1]Cropland_byquintile!F5</f>
        <v>8.9767623980074263E-2</v>
      </c>
      <c r="I6" s="10" t="s">
        <v>17</v>
      </c>
      <c r="J6" s="16"/>
      <c r="K6" s="19">
        <f>[1]Cropland_byquintile!V5</f>
        <v>0.76924301593795164</v>
      </c>
      <c r="L6" s="14" t="str">
        <f>CONCATENATE("(",ROUND([1]Cropland_byquintile!X5,2),"-",ROUND([1]Cropland_byquintile!W5,2),")")</f>
        <v>(0.72-0.82)</v>
      </c>
      <c r="N6" s="11">
        <v>1E-3</v>
      </c>
    </row>
    <row r="7" spans="1:14" ht="15.75" x14ac:dyDescent="0.25">
      <c r="A7" s="7" t="s">
        <v>0</v>
      </c>
      <c r="B7" s="5"/>
      <c r="E7" s="22">
        <f>[1]Cropland_byquintile!B6</f>
        <v>2.2230836065983715</v>
      </c>
      <c r="F7" s="10" t="str">
        <f>CONCATENATE("(",ROUND([1]Cropland_byquintile!D6,2),"-",ROUND([1]Cropland_byquintile!C6,2),")")</f>
        <v>(2.09-2.35)</v>
      </c>
      <c r="G7" s="8"/>
      <c r="H7" s="19">
        <f>[1]Cropland_byquintile!F6</f>
        <v>0.26005137403177386</v>
      </c>
      <c r="I7" s="10" t="str">
        <f>CONCATENATE("(",ROUND([1]Cropland_byquintile!H6,2),"-",ROUND([1]Cropland_byquintile!G6,2),")")</f>
        <v>(0.23-0.29)</v>
      </c>
      <c r="J7" s="16"/>
      <c r="K7" s="19">
        <f>[1]Cropland_byquintile!V6</f>
        <v>0.57356688081119223</v>
      </c>
      <c r="L7" s="14" t="str">
        <f>CONCATENATE("(",ROUND([1]Cropland_byquintile!X6,2),"-",ROUND([1]Cropland_byquintile!W6,2),")")</f>
        <v>(0.51-0.64)</v>
      </c>
      <c r="N7" s="11">
        <v>0.01</v>
      </c>
    </row>
    <row r="8" spans="1:14" ht="15.75" x14ac:dyDescent="0.25">
      <c r="A8" s="7" t="s">
        <v>2</v>
      </c>
      <c r="B8" s="5"/>
      <c r="E8" s="22">
        <f>[1]Cropland_byquintile!B7</f>
        <v>5.7882368840389102E-2</v>
      </c>
      <c r="F8" s="10" t="str">
        <f>CONCATENATE("(",ROUND([1]Cropland_byquintile!D7,2),"-",ROUND([1]Cropland_byquintile!C7,2),")")</f>
        <v>(0.06-0.06)</v>
      </c>
      <c r="G8" s="8"/>
      <c r="H8" s="19">
        <f>[1]Cropland_byquintile!F7</f>
        <v>5.7039644065509766E-3</v>
      </c>
      <c r="I8" s="10" t="str">
        <f>CONCATENATE("(",ROUND([1]Cropland_byquintile!H7,2),"-",ROUND([1]Cropland_byquintile!G7,2),")")</f>
        <v>(0.01-0.01)</v>
      </c>
      <c r="J8" s="16"/>
      <c r="K8" s="19">
        <f>[1]Cropland_byquintile!V7</f>
        <v>2.1626383850168674E-2</v>
      </c>
      <c r="L8" s="14" t="str">
        <f>CONCATENATE("(",ROUND([1]Cropland_byquintile!X7,2),"-",ROUND([1]Cropland_byquintile!W7,2),")")</f>
        <v>(0.02-0.02)</v>
      </c>
      <c r="N8" s="11">
        <v>3.2000000000000001E-2</v>
      </c>
    </row>
    <row r="9" spans="1:14" ht="15.75" x14ac:dyDescent="0.25">
      <c r="A9" s="7" t="s">
        <v>3</v>
      </c>
      <c r="B9" s="5"/>
      <c r="E9" s="22">
        <f>[1]Cropland_byquintile!B8</f>
        <v>8.3845424694922316E-2</v>
      </c>
      <c r="F9" s="10" t="str">
        <f>CONCATENATE("(",ROUND([1]Cropland_byquintile!D8,2),"-",ROUND([1]Cropland_byquintile!C8,2),")")</f>
        <v>(0.08-0.09)</v>
      </c>
      <c r="G9" s="8"/>
      <c r="H9" s="22" t="s">
        <v>20</v>
      </c>
      <c r="I9" s="10" t="s">
        <v>21</v>
      </c>
      <c r="J9" s="16"/>
      <c r="K9" s="19">
        <f>[1]Cropland_byquintile!V8</f>
        <v>4.2057403967997668E-2</v>
      </c>
      <c r="L9" s="14" t="str">
        <f>CONCATENATE("(",ROUND([1]Cropland_byquintile!X8,2),"-",ROUND([1]Cropland_byquintile!W8,2),")")</f>
        <v>(0.04-0.05)</v>
      </c>
      <c r="N9" s="11">
        <v>4.2000000000000003E-2</v>
      </c>
    </row>
    <row r="10" spans="1:14" ht="15.75" x14ac:dyDescent="0.25">
      <c r="A10" s="5" t="s">
        <v>9</v>
      </c>
      <c r="B10" s="7"/>
      <c r="E10" s="22">
        <f>[1]Cropland_byquintile!B9</f>
        <v>1.8353240040939958</v>
      </c>
      <c r="F10" s="10" t="str">
        <f>CONCATENATE("(",ROUND([1]Cropland_byquintile!D9,2),"-",ROUND([1]Cropland_byquintile!C9,2),")")</f>
        <v>(1.8-1.88)</v>
      </c>
      <c r="G10" s="8"/>
      <c r="H10" s="19">
        <f>[1]Cropland_byquintile!F9</f>
        <v>0.49244927839471442</v>
      </c>
      <c r="I10" s="10" t="str">
        <f>CONCATENATE("(",ROUND([1]Cropland_byquintile!H9,2),"-",ROUND([1]Cropland_byquintile!G9,2),")")</f>
        <v>(0.48-0.51)</v>
      </c>
      <c r="J10" s="16"/>
      <c r="K10" s="19">
        <f>[1]Cropland_byquintile!V9</f>
        <v>0.22963118697767138</v>
      </c>
      <c r="L10" s="14" t="str">
        <f>CONCATENATE("(",ROUND([1]Cropland_byquintile!X9,2),"-",ROUND([1]Cropland_byquintile!W9,2),")")</f>
        <v>(0.22-0.24)</v>
      </c>
      <c r="N10" s="11" t="s">
        <v>12</v>
      </c>
    </row>
    <row r="11" spans="1:14" ht="15.75" x14ac:dyDescent="0.25">
      <c r="A11" s="5" t="s">
        <v>8</v>
      </c>
      <c r="B11" s="7"/>
      <c r="E11" s="22">
        <f>[1]Cropland_byquintile!B10</f>
        <v>7.7236529360993673</v>
      </c>
      <c r="F11" s="10" t="str">
        <f>CONCATENATE("(",ROUND([1]Cropland_byquintile!D10,2),"-",ROUND([1]Cropland_byquintile!C10,2),")")</f>
        <v>(7.56-7.89)</v>
      </c>
      <c r="G11" s="8"/>
      <c r="H11" s="19">
        <f>[1]Cropland_byquintile!F10</f>
        <v>1.4887396172520269</v>
      </c>
      <c r="I11" s="10" t="str">
        <f>CONCATENATE("(",ROUND([1]Cropland_byquintile!H10,2),"-",ROUND([1]Cropland_byquintile!G10,2),")")</f>
        <v>(1.43-1.54)</v>
      </c>
      <c r="J11" s="16"/>
      <c r="K11" s="19">
        <f>[1]Cropland_byquintile!V10</f>
        <v>1.3696996921445432</v>
      </c>
      <c r="L11" s="14" t="str">
        <f>CONCATENATE("(",ROUND([1]Cropland_byquintile!X10,2),"-",ROUND([1]Cropland_byquintile!W10,2),")")</f>
        <v>(1.32-1.42)</v>
      </c>
      <c r="N11" s="11">
        <v>0.45200000000000001</v>
      </c>
    </row>
    <row r="12" spans="1:14" ht="15.75" x14ac:dyDescent="0.25">
      <c r="A12" s="7" t="s">
        <v>10</v>
      </c>
      <c r="B12" s="5"/>
      <c r="E12" s="22">
        <f>[1]Cropland_byquintile!B11</f>
        <v>8.9134201600604115</v>
      </c>
      <c r="F12" s="10" t="str">
        <f>CONCATENATE("(",ROUND([1]Cropland_byquintile!D11,2),"-",ROUND([1]Cropland_byquintile!C11,2),")")</f>
        <v>(8.64-9.19)</v>
      </c>
      <c r="G12" s="8"/>
      <c r="H12" s="19">
        <f>[1]Cropland_byquintile!F11</f>
        <v>2.1031570931438259</v>
      </c>
      <c r="I12" s="10" t="s">
        <v>18</v>
      </c>
      <c r="J12" s="16"/>
      <c r="K12" s="19">
        <f>[1]Cropland_byquintile!V11</f>
        <v>1.1898023661994659</v>
      </c>
      <c r="L12" s="14" t="str">
        <f>CONCATENATE("(",ROUND([1]Cropland_byquintile!X11,2),"-",ROUND([1]Cropland_byquintile!W11,2),")")</f>
        <v>(1.12-1.26)</v>
      </c>
      <c r="N12" s="11">
        <v>1.7000000000000001E-2</v>
      </c>
    </row>
    <row r="13" spans="1:14" ht="15.75" x14ac:dyDescent="0.25">
      <c r="A13" s="6" t="s">
        <v>11</v>
      </c>
      <c r="B13" s="6"/>
      <c r="C13" s="2"/>
      <c r="D13" s="2"/>
      <c r="E13" s="23">
        <f>[1]Cropland_byquintile!B12</f>
        <v>3.7787430854161919</v>
      </c>
      <c r="F13" s="18" t="str">
        <f>CONCATENATE("(",ROUND([1]Cropland_byquintile!D12,2),"-",ROUND([1]Cropland_byquintile!C12,2),")")</f>
        <v>(3.38-4.17)</v>
      </c>
      <c r="G13" s="9"/>
      <c r="H13" s="21">
        <f>[1]Cropland_byquintile!F12</f>
        <v>1.3440388626525006</v>
      </c>
      <c r="I13" s="18" t="str">
        <f>CONCATENATE("(",ROUND([1]Cropland_byquintile!H12,2),"-",ROUND([1]Cropland_byquintile!G12,2),")")</f>
        <v>(1.21-1.47)</v>
      </c>
      <c r="J13" s="17"/>
      <c r="K13" s="23" t="s">
        <v>20</v>
      </c>
      <c r="L13" s="9" t="s">
        <v>21</v>
      </c>
      <c r="M13" s="2"/>
      <c r="N13" s="12">
        <v>5.2999999999999999E-2</v>
      </c>
    </row>
    <row r="14" spans="1:14" ht="4.5" customHeight="1" x14ac:dyDescent="0.25"/>
    <row r="15" spans="1:14" x14ac:dyDescent="0.25">
      <c r="A15" s="4" t="s">
        <v>16</v>
      </c>
    </row>
    <row r="16" spans="1:14" ht="18" x14ac:dyDescent="0.25">
      <c r="A16" s="1" t="s">
        <v>13</v>
      </c>
    </row>
  </sheetData>
  <mergeCells count="5">
    <mergeCell ref="A1:N1"/>
    <mergeCell ref="E2:F2"/>
    <mergeCell ref="H2:I2"/>
    <mergeCell ref="K2:L2"/>
    <mergeCell ref="E3: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S11 Table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Conrad, Zach - ARS</dc:creator>
  <cp:lastModifiedBy>Conrad, Zach - ARS</cp:lastModifiedBy>
  <cp:lastPrinted>2018-02-22T19:30:40Z</cp:lastPrinted>
  <dcterms:created xsi:type="dcterms:W3CDTF">2017-06-29T18:47:42Z</dcterms:created>
  <dcterms:modified xsi:type="dcterms:W3CDTF">2018-03-26T16:09:36Z</dcterms:modified>
</cp:coreProperties>
</file>